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80" yWindow="2265" windowWidth="23250" windowHeight="9540" tabRatio="724" activeTab="4"/>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Types'!$A$1:$AY$2</definedName>
  </definedNames>
  <calcPr calcId="145621" concurrentCalc="0"/>
</workbook>
</file>

<file path=xl/calcChain.xml><?xml version="1.0" encoding="utf-8"?>
<calcChain xmlns="http://schemas.openxmlformats.org/spreadsheetml/2006/main">
  <c r="I831" i="1" l="1"/>
  <c r="I832" i="1"/>
  <c r="I833" i="1"/>
  <c r="I834" i="1"/>
  <c r="AT831" i="1"/>
  <c r="AT832" i="1"/>
  <c r="AT833" i="1"/>
  <c r="AT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D822" i="1"/>
  <c r="AT822" i="1"/>
  <c r="Y822" i="1"/>
  <c r="BD821" i="1"/>
  <c r="AT821" i="1"/>
  <c r="Y821" i="1"/>
  <c r="BD820" i="1"/>
  <c r="AT820" i="1"/>
  <c r="Y820" i="1"/>
  <c r="BD819" i="1"/>
  <c r="AT819" i="1"/>
  <c r="Y819" i="1"/>
  <c r="BD818" i="1"/>
  <c r="AT818" i="1"/>
  <c r="Y818" i="1"/>
  <c r="BD817" i="1"/>
  <c r="AT817" i="1"/>
  <c r="Y817" i="1"/>
  <c r="I243" i="1"/>
  <c r="L243" i="1"/>
  <c r="AT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T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T246" i="1"/>
  <c r="I246" i="1"/>
  <c r="AT251" i="1"/>
  <c r="I251" i="1"/>
  <c r="AT263" i="1"/>
  <c r="I263" i="1"/>
  <c r="AT270" i="1"/>
  <c r="I270" i="1"/>
  <c r="I277" i="1"/>
  <c r="AT291" i="1"/>
  <c r="I291" i="1"/>
  <c r="BD298" i="1"/>
  <c r="I298" i="1"/>
  <c r="I312" i="1"/>
  <c r="I316" i="1"/>
  <c r="I323" i="1"/>
  <c r="I330" i="1"/>
  <c r="I337" i="1"/>
  <c r="I344" i="1"/>
  <c r="AT250" i="1"/>
  <c r="I250" i="1"/>
  <c r="AT245" i="1"/>
  <c r="I245" i="1"/>
  <c r="AT290" i="1"/>
  <c r="I290" i="1"/>
  <c r="AT262" i="1"/>
  <c r="I262" i="1"/>
  <c r="AT269" i="1"/>
  <c r="I269" i="1"/>
  <c r="I304" i="1"/>
  <c r="I276" i="1"/>
  <c r="I329" i="1"/>
  <c r="I343" i="1"/>
  <c r="I283" i="1"/>
  <c r="I315" i="1"/>
  <c r="I311" i="1"/>
  <c r="I322" i="1"/>
  <c r="I336" i="1"/>
  <c r="BD297" i="1"/>
  <c r="I297" i="1"/>
  <c r="AT248" i="1"/>
  <c r="I248" i="1"/>
  <c r="AT242" i="1"/>
  <c r="I242" i="1"/>
  <c r="AT286" i="1"/>
  <c r="I286" i="1"/>
  <c r="AT258" i="1"/>
  <c r="I258" i="1"/>
  <c r="AT265" i="1"/>
  <c r="I265" i="1"/>
  <c r="I300" i="1"/>
  <c r="I272" i="1"/>
  <c r="I333" i="1"/>
  <c r="I279" i="1"/>
  <c r="I307" i="1"/>
  <c r="I326" i="1"/>
  <c r="I340" i="1"/>
  <c r="BD293" i="1"/>
  <c r="I293" i="1"/>
  <c r="AT249" i="1"/>
  <c r="AT244" i="1"/>
  <c r="AT289" i="1"/>
  <c r="AT261" i="1"/>
  <c r="AT268" i="1"/>
  <c r="BD296" i="1"/>
  <c r="AT252" i="1"/>
  <c r="AT247" i="1"/>
  <c r="AT292" i="1"/>
  <c r="AT264" i="1"/>
  <c r="AT271" i="1"/>
  <c r="BD299" i="1"/>
  <c r="I549" i="1"/>
  <c r="AT549" i="1"/>
  <c r="BD549" i="1"/>
  <c r="I542" i="1"/>
  <c r="AT542" i="1"/>
  <c r="BD542" i="1"/>
  <c r="I534" i="1"/>
  <c r="AT534" i="1"/>
  <c r="BD534" i="1"/>
  <c r="I528" i="1"/>
  <c r="AT528" i="1"/>
  <c r="BD528" i="1"/>
  <c r="I520" i="1"/>
  <c r="AT520" i="1"/>
  <c r="BD520" i="1"/>
  <c r="I513" i="1"/>
  <c r="AT513" i="1"/>
  <c r="BD513" i="1"/>
  <c r="I507" i="1"/>
  <c r="AT507" i="1"/>
  <c r="BD507" i="1"/>
  <c r="I500" i="1"/>
  <c r="AT500" i="1"/>
  <c r="BD500" i="1"/>
  <c r="I492" i="1"/>
  <c r="AT492" i="1"/>
  <c r="BD492" i="1"/>
  <c r="I485" i="1"/>
  <c r="AT485" i="1"/>
  <c r="BD485" i="1"/>
  <c r="I479" i="1"/>
  <c r="AT479" i="1"/>
  <c r="BD479" i="1"/>
  <c r="I468" i="1"/>
  <c r="AT468" i="1"/>
  <c r="BD468" i="1"/>
  <c r="I461" i="1"/>
  <c r="AT461" i="1"/>
  <c r="BD461" i="1"/>
  <c r="I872" i="1"/>
  <c r="L872" i="1"/>
  <c r="AT872" i="1"/>
  <c r="AT879" i="1"/>
  <c r="I879" i="1"/>
  <c r="AT886" i="1"/>
  <c r="I886" i="1"/>
  <c r="AT844" i="1"/>
  <c r="I844" i="1"/>
  <c r="AT851" i="1"/>
  <c r="I851" i="1"/>
  <c r="AT858" i="1"/>
  <c r="I858" i="1"/>
  <c r="BD865" i="1"/>
  <c r="AS865" i="1"/>
  <c r="AT865" i="1"/>
  <c r="I865" i="1"/>
  <c r="BD741" i="1"/>
  <c r="AT741" i="1"/>
  <c r="I741" i="1"/>
  <c r="BD752" i="1"/>
  <c r="AT752" i="1"/>
  <c r="I752" i="1"/>
  <c r="BD759" i="1"/>
  <c r="AT759" i="1"/>
  <c r="I759" i="1"/>
  <c r="BD765" i="1"/>
  <c r="AT765" i="1"/>
  <c r="I765" i="1"/>
  <c r="BD772" i="1"/>
  <c r="AT772" i="1"/>
  <c r="I772" i="1"/>
  <c r="BD779" i="1"/>
  <c r="AT779" i="1"/>
  <c r="I779" i="1"/>
  <c r="BD786" i="1"/>
  <c r="AT786" i="1"/>
  <c r="I786" i="1"/>
  <c r="BD793" i="1"/>
  <c r="AT793" i="1"/>
  <c r="I793" i="1"/>
  <c r="BD800" i="1"/>
  <c r="AT800" i="1"/>
  <c r="I800" i="1"/>
  <c r="BD807" i="1"/>
  <c r="AT807" i="1"/>
  <c r="I807" i="1"/>
  <c r="BD814" i="1"/>
  <c r="AT814" i="1"/>
  <c r="I814" i="1"/>
  <c r="BD828" i="1"/>
  <c r="AT828" i="1"/>
  <c r="I828" i="1"/>
  <c r="BD664" i="1"/>
  <c r="AT664" i="1"/>
  <c r="I664" i="1"/>
  <c r="BD674" i="1"/>
  <c r="AT674" i="1"/>
  <c r="I674" i="1"/>
  <c r="BD681" i="1"/>
  <c r="AT681" i="1"/>
  <c r="I681" i="1"/>
  <c r="BD688" i="1"/>
  <c r="AT688" i="1"/>
  <c r="I688" i="1"/>
  <c r="BD695" i="1"/>
  <c r="AT695" i="1"/>
  <c r="I695" i="1"/>
  <c r="BD702" i="1"/>
  <c r="AT702" i="1"/>
  <c r="I702" i="1"/>
  <c r="BD709" i="1"/>
  <c r="AT709" i="1"/>
  <c r="I709" i="1"/>
  <c r="BD716" i="1"/>
  <c r="AT716" i="1"/>
  <c r="I716" i="1"/>
  <c r="BD723" i="1"/>
  <c r="AT723" i="1"/>
  <c r="I723" i="1"/>
  <c r="BD730" i="1"/>
  <c r="AT730" i="1"/>
  <c r="I730" i="1"/>
  <c r="BD737" i="1"/>
  <c r="AT737" i="1"/>
  <c r="I737" i="1"/>
  <c r="BD643" i="1"/>
  <c r="AT643" i="1"/>
  <c r="I643" i="1"/>
  <c r="BD653" i="1"/>
  <c r="AT653" i="1"/>
  <c r="I653" i="1"/>
  <c r="BD636" i="1"/>
  <c r="AT636" i="1"/>
  <c r="I636" i="1"/>
  <c r="BD660" i="1"/>
  <c r="AT660" i="1"/>
  <c r="I660" i="1"/>
  <c r="BD625" i="1"/>
  <c r="AT625" i="1"/>
  <c r="I625" i="1"/>
  <c r="BD632" i="1"/>
  <c r="AT632" i="1"/>
  <c r="I632" i="1"/>
  <c r="BD552" i="1"/>
  <c r="AT552" i="1"/>
  <c r="I552" i="1"/>
  <c r="BD563" i="1"/>
  <c r="AT563" i="1"/>
  <c r="I563" i="1"/>
  <c r="BD570" i="1"/>
  <c r="AT570" i="1"/>
  <c r="I570" i="1"/>
  <c r="BD576" i="1"/>
  <c r="AT576" i="1"/>
  <c r="I576" i="1"/>
  <c r="BD583" i="1"/>
  <c r="AT583" i="1"/>
  <c r="I583" i="1"/>
  <c r="BD590" i="1"/>
  <c r="AT590" i="1"/>
  <c r="I590" i="1"/>
  <c r="BD597" i="1"/>
  <c r="AT597" i="1"/>
  <c r="I597" i="1"/>
  <c r="BD604" i="1"/>
  <c r="AT604" i="1"/>
  <c r="I604" i="1"/>
  <c r="BD611" i="1"/>
  <c r="AT611" i="1"/>
  <c r="I611" i="1"/>
  <c r="BD618" i="1"/>
  <c r="AT618" i="1"/>
  <c r="I618" i="1"/>
  <c r="BD356" i="1"/>
  <c r="AT356" i="1"/>
  <c r="I356" i="1"/>
  <c r="BD363" i="1"/>
  <c r="AT363" i="1"/>
  <c r="I363" i="1"/>
  <c r="BD370" i="1"/>
  <c r="AT370" i="1"/>
  <c r="I370" i="1"/>
  <c r="BD377" i="1"/>
  <c r="AT377" i="1"/>
  <c r="I377" i="1"/>
  <c r="BD384" i="1"/>
  <c r="AT384" i="1"/>
  <c r="I384" i="1"/>
  <c r="BD391" i="1"/>
  <c r="AS391" i="1"/>
  <c r="AT391" i="1"/>
  <c r="I391" i="1"/>
  <c r="BD398" i="1"/>
  <c r="AS398" i="1"/>
  <c r="AT398" i="1"/>
  <c r="I398" i="1"/>
  <c r="BD405" i="1"/>
  <c r="AT405" i="1"/>
  <c r="I405" i="1"/>
  <c r="BD412" i="1"/>
  <c r="AT412" i="1"/>
  <c r="I412" i="1"/>
  <c r="BD419" i="1"/>
  <c r="AT419" i="1"/>
  <c r="I419" i="1"/>
  <c r="BD426" i="1"/>
  <c r="AT426" i="1"/>
  <c r="I426" i="1"/>
  <c r="BD433" i="1"/>
  <c r="AT433" i="1"/>
  <c r="I433" i="1"/>
  <c r="BD440" i="1"/>
  <c r="AT440" i="1"/>
  <c r="I440" i="1"/>
  <c r="BD447" i="1"/>
  <c r="AT447" i="1"/>
  <c r="I447" i="1"/>
  <c r="BD454" i="1"/>
  <c r="AT454" i="1"/>
  <c r="I454" i="1"/>
  <c r="AT287" i="1"/>
  <c r="I287" i="1"/>
  <c r="AT259" i="1"/>
  <c r="I259" i="1"/>
  <c r="AT266" i="1"/>
  <c r="I301" i="1"/>
  <c r="I273" i="1"/>
  <c r="I332" i="1"/>
  <c r="I346" i="1"/>
  <c r="I280" i="1"/>
  <c r="I308" i="1"/>
  <c r="I325" i="1"/>
  <c r="I339" i="1"/>
  <c r="BD294" i="1"/>
  <c r="I294" i="1"/>
  <c r="BD222" i="1"/>
  <c r="AT222" i="1"/>
  <c r="I222" i="1"/>
  <c r="BD232" i="1"/>
  <c r="AT232" i="1"/>
  <c r="I232" i="1"/>
  <c r="BD239" i="1"/>
  <c r="AT239" i="1"/>
  <c r="I239" i="1"/>
  <c r="BD152" i="1"/>
  <c r="AT152" i="1"/>
  <c r="I152" i="1"/>
  <c r="BD159" i="1"/>
  <c r="AT159" i="1"/>
  <c r="I159" i="1"/>
  <c r="BD166" i="1"/>
  <c r="AT166" i="1"/>
  <c r="I166" i="1"/>
  <c r="BD173" i="1"/>
  <c r="AT173" i="1"/>
  <c r="I173" i="1"/>
  <c r="BB180" i="1"/>
  <c r="BC180" i="1"/>
  <c r="BD180" i="1"/>
  <c r="AT180" i="1"/>
  <c r="I180" i="1"/>
  <c r="BD187" i="1"/>
  <c r="AT187" i="1"/>
  <c r="I187" i="1"/>
  <c r="BD194" i="1"/>
  <c r="AT194" i="1"/>
  <c r="I194" i="1"/>
  <c r="BD205" i="1"/>
  <c r="AT205" i="1"/>
  <c r="I205" i="1"/>
  <c r="BD211" i="1"/>
  <c r="AT211" i="1"/>
  <c r="I211" i="1"/>
  <c r="BD218" i="1"/>
  <c r="AT218" i="1"/>
  <c r="I218" i="1"/>
  <c r="BD19" i="1"/>
  <c r="AT19" i="1"/>
  <c r="I19" i="1"/>
  <c r="BD26" i="1"/>
  <c r="AT26" i="1"/>
  <c r="I26" i="1"/>
  <c r="BD33" i="1"/>
  <c r="AT33" i="1"/>
  <c r="I33" i="1"/>
  <c r="BD40" i="1"/>
  <c r="AT40" i="1"/>
  <c r="I40" i="1"/>
  <c r="BD47" i="1"/>
  <c r="AT47" i="1"/>
  <c r="I47" i="1"/>
  <c r="BD54" i="1"/>
  <c r="AT54" i="1"/>
  <c r="I54" i="1"/>
  <c r="BD61" i="1"/>
  <c r="AT61" i="1"/>
  <c r="I61" i="1"/>
  <c r="BD68" i="1"/>
  <c r="AT68" i="1"/>
  <c r="I68" i="1"/>
  <c r="BD75" i="1"/>
  <c r="AT75" i="1"/>
  <c r="I75" i="1"/>
  <c r="BB82" i="1"/>
  <c r="BC82" i="1"/>
  <c r="BD82" i="1"/>
  <c r="AT82" i="1"/>
  <c r="I82" i="1"/>
  <c r="BD89" i="1"/>
  <c r="AT89" i="1"/>
  <c r="I89" i="1"/>
  <c r="BD96" i="1"/>
  <c r="AT96" i="1"/>
  <c r="I96" i="1"/>
  <c r="BD103" i="1"/>
  <c r="AT103" i="1"/>
  <c r="I103" i="1"/>
  <c r="BD110" i="1"/>
  <c r="AT110" i="1"/>
  <c r="I110" i="1"/>
  <c r="BD117" i="1"/>
  <c r="AT117" i="1"/>
  <c r="I117" i="1"/>
  <c r="BD124" i="1"/>
  <c r="AT124" i="1"/>
  <c r="I124" i="1"/>
  <c r="BD131" i="1"/>
  <c r="AT131" i="1"/>
  <c r="I131" i="1"/>
  <c r="BD138" i="1"/>
  <c r="AT138" i="1"/>
  <c r="I138" i="1"/>
  <c r="BD145" i="1"/>
  <c r="AT145" i="1"/>
  <c r="I145" i="1"/>
  <c r="BD5" i="1"/>
  <c r="AT5" i="1"/>
  <c r="I5" i="1"/>
  <c r="BD12" i="1"/>
  <c r="AT12" i="1"/>
  <c r="I12" i="1"/>
  <c r="BD864" i="1"/>
  <c r="BD861" i="1"/>
  <c r="BD866" i="1"/>
  <c r="BD863" i="1"/>
  <c r="BD862" i="1"/>
  <c r="BD839" i="1"/>
  <c r="BD836" i="1"/>
  <c r="BD835" i="1"/>
  <c r="BD838" i="1"/>
  <c r="BD837" i="1"/>
  <c r="BD746" i="1"/>
  <c r="BD743" i="1"/>
  <c r="BD740" i="1"/>
  <c r="BD745" i="1"/>
  <c r="BD744" i="1"/>
  <c r="BD750" i="1"/>
  <c r="BD747" i="1"/>
  <c r="BD751" i="1"/>
  <c r="BD749" i="1"/>
  <c r="BD748" i="1"/>
  <c r="BD757" i="1"/>
  <c r="BD754" i="1"/>
  <c r="BD758" i="1"/>
  <c r="BD756" i="1"/>
  <c r="BD755" i="1"/>
  <c r="BD764" i="1"/>
  <c r="BD761" i="1"/>
  <c r="BD766" i="1"/>
  <c r="BD763" i="1"/>
  <c r="BD762" i="1"/>
  <c r="BD771" i="1"/>
  <c r="BD768" i="1"/>
  <c r="BD773" i="1"/>
  <c r="BD770" i="1"/>
  <c r="BD769" i="1"/>
  <c r="BD778" i="1"/>
  <c r="BD775" i="1"/>
  <c r="BD780" i="1"/>
  <c r="BD777" i="1"/>
  <c r="BD776" i="1"/>
  <c r="BD785" i="1"/>
  <c r="BD782" i="1"/>
  <c r="BD787" i="1"/>
  <c r="BD784" i="1"/>
  <c r="BD783" i="1"/>
  <c r="BD792" i="1"/>
  <c r="BD789" i="1"/>
  <c r="BD794" i="1"/>
  <c r="BD791" i="1"/>
  <c r="BD790" i="1"/>
  <c r="BD799" i="1"/>
  <c r="BD796" i="1"/>
  <c r="BD801" i="1"/>
  <c r="BD798" i="1"/>
  <c r="BD797" i="1"/>
  <c r="BD806" i="1"/>
  <c r="BD803" i="1"/>
  <c r="BD808" i="1"/>
  <c r="BD805" i="1"/>
  <c r="BD804" i="1"/>
  <c r="BD813" i="1"/>
  <c r="BD810" i="1"/>
  <c r="BD815" i="1"/>
  <c r="BD812" i="1"/>
  <c r="BD811" i="1"/>
  <c r="BD827" i="1"/>
  <c r="BD824" i="1"/>
  <c r="BD829" i="1"/>
  <c r="BD826" i="1"/>
  <c r="BD825" i="1"/>
  <c r="BD669" i="1"/>
  <c r="BD666" i="1"/>
  <c r="BD663" i="1"/>
  <c r="BD668" i="1"/>
  <c r="BD667" i="1"/>
  <c r="BD673" i="1"/>
  <c r="BD670" i="1"/>
  <c r="BD675" i="1"/>
  <c r="BD672" i="1"/>
  <c r="BD671" i="1"/>
  <c r="BD680" i="1"/>
  <c r="BD677" i="1"/>
  <c r="BD682" i="1"/>
  <c r="BD679" i="1"/>
  <c r="BD678" i="1"/>
  <c r="BD687" i="1"/>
  <c r="BD684" i="1"/>
  <c r="BD689" i="1"/>
  <c r="BD686" i="1"/>
  <c r="BD685" i="1"/>
  <c r="BD694" i="1"/>
  <c r="BD691" i="1"/>
  <c r="BD696" i="1"/>
  <c r="BD693" i="1"/>
  <c r="BD692" i="1"/>
  <c r="BD701" i="1"/>
  <c r="BD698" i="1"/>
  <c r="BD703" i="1"/>
  <c r="BD700" i="1"/>
  <c r="BD699" i="1"/>
  <c r="BD708" i="1"/>
  <c r="BD705" i="1"/>
  <c r="BD710" i="1"/>
  <c r="BD707" i="1"/>
  <c r="BD706" i="1"/>
  <c r="BD715" i="1"/>
  <c r="BD712" i="1"/>
  <c r="BD717" i="1"/>
  <c r="BD714" i="1"/>
  <c r="BD713" i="1"/>
  <c r="BD722" i="1"/>
  <c r="BD719" i="1"/>
  <c r="BD724" i="1"/>
  <c r="BD721" i="1"/>
  <c r="BD720" i="1"/>
  <c r="BD729" i="1"/>
  <c r="BD726" i="1"/>
  <c r="BD731" i="1"/>
  <c r="BD728" i="1"/>
  <c r="BD727" i="1"/>
  <c r="BD736" i="1"/>
  <c r="BD733" i="1"/>
  <c r="BD738" i="1"/>
  <c r="BD735" i="1"/>
  <c r="BD734" i="1"/>
  <c r="BD648" i="1"/>
  <c r="BD645" i="1"/>
  <c r="BD642" i="1"/>
  <c r="BD647" i="1"/>
  <c r="BD646" i="1"/>
  <c r="BD652" i="1"/>
  <c r="BD649" i="1"/>
  <c r="BD654" i="1"/>
  <c r="BD651" i="1"/>
  <c r="BD650" i="1"/>
  <c r="BD641" i="1"/>
  <c r="BD638" i="1"/>
  <c r="BD635" i="1"/>
  <c r="BD640" i="1"/>
  <c r="BD639" i="1"/>
  <c r="BD659" i="1"/>
  <c r="BD656" i="1"/>
  <c r="BD661" i="1"/>
  <c r="BD658" i="1"/>
  <c r="BD657" i="1"/>
  <c r="BD624" i="1"/>
  <c r="BD621" i="1"/>
  <c r="BD626" i="1"/>
  <c r="BD623" i="1"/>
  <c r="BD622" i="1"/>
  <c r="BD631" i="1"/>
  <c r="BD628" i="1"/>
  <c r="BD633" i="1"/>
  <c r="BD630" i="1"/>
  <c r="BD629" i="1"/>
  <c r="BD557" i="1"/>
  <c r="BD554" i="1"/>
  <c r="BD551" i="1"/>
  <c r="BD556" i="1"/>
  <c r="BD555" i="1"/>
  <c r="BD561" i="1"/>
  <c r="BD558" i="1"/>
  <c r="BD562" i="1"/>
  <c r="BD560" i="1"/>
  <c r="BD559" i="1"/>
  <c r="BD568" i="1"/>
  <c r="BD565" i="1"/>
  <c r="BD569" i="1"/>
  <c r="BD567" i="1"/>
  <c r="BD566" i="1"/>
  <c r="BD575" i="1"/>
  <c r="BD572" i="1"/>
  <c r="BD577" i="1"/>
  <c r="BD574" i="1"/>
  <c r="BD573" i="1"/>
  <c r="BD582" i="1"/>
  <c r="BD579" i="1"/>
  <c r="BD584" i="1"/>
  <c r="BD581" i="1"/>
  <c r="BD580" i="1"/>
  <c r="BD589" i="1"/>
  <c r="BD586" i="1"/>
  <c r="BD591" i="1"/>
  <c r="BD588" i="1"/>
  <c r="BD587" i="1"/>
  <c r="BD596" i="1"/>
  <c r="BD593" i="1"/>
  <c r="BD598" i="1"/>
  <c r="BD595" i="1"/>
  <c r="BD594" i="1"/>
  <c r="BD603" i="1"/>
  <c r="BD600" i="1"/>
  <c r="BD605" i="1"/>
  <c r="BD602" i="1"/>
  <c r="BD601" i="1"/>
  <c r="BD610" i="1"/>
  <c r="BD607" i="1"/>
  <c r="BD612" i="1"/>
  <c r="BD609" i="1"/>
  <c r="BD608" i="1"/>
  <c r="BD617" i="1"/>
  <c r="BD614" i="1"/>
  <c r="BD619" i="1"/>
  <c r="BD616" i="1"/>
  <c r="BD615" i="1"/>
  <c r="BD361" i="1"/>
  <c r="BD358" i="1"/>
  <c r="BD355" i="1"/>
  <c r="BD360" i="1"/>
  <c r="BD359" i="1"/>
  <c r="BD368" i="1"/>
  <c r="BD365" i="1"/>
  <c r="BD362" i="1"/>
  <c r="BD367" i="1"/>
  <c r="BD366" i="1"/>
  <c r="BD375" i="1"/>
  <c r="BD372" i="1"/>
  <c r="BD369" i="1"/>
  <c r="BD374" i="1"/>
  <c r="BD373" i="1"/>
  <c r="BD382" i="1"/>
  <c r="BD379" i="1"/>
  <c r="BD376" i="1"/>
  <c r="BD381" i="1"/>
  <c r="BD380" i="1"/>
  <c r="BD389" i="1"/>
  <c r="BD386" i="1"/>
  <c r="BD383" i="1"/>
  <c r="BD388" i="1"/>
  <c r="BD387" i="1"/>
  <c r="BD396" i="1"/>
  <c r="BD393" i="1"/>
  <c r="BD390" i="1"/>
  <c r="BD395" i="1"/>
  <c r="BD394" i="1"/>
  <c r="BD403" i="1"/>
  <c r="BD400" i="1"/>
  <c r="BD397" i="1"/>
  <c r="BD402" i="1"/>
  <c r="BD401" i="1"/>
  <c r="BD410" i="1"/>
  <c r="BD407" i="1"/>
  <c r="BD404" i="1"/>
  <c r="BD409" i="1"/>
  <c r="BD408" i="1"/>
  <c r="BD417" i="1"/>
  <c r="BD414" i="1"/>
  <c r="BD411" i="1"/>
  <c r="BD416" i="1"/>
  <c r="BD415" i="1"/>
  <c r="BD424" i="1"/>
  <c r="BD421" i="1"/>
  <c r="BD418" i="1"/>
  <c r="BD423" i="1"/>
  <c r="BD422" i="1"/>
  <c r="BD431" i="1"/>
  <c r="BD428" i="1"/>
  <c r="BD425" i="1"/>
  <c r="BD430" i="1"/>
  <c r="BD429" i="1"/>
  <c r="BD438" i="1"/>
  <c r="BD435" i="1"/>
  <c r="BD432" i="1"/>
  <c r="BD437" i="1"/>
  <c r="BD436" i="1"/>
  <c r="BD445" i="1"/>
  <c r="BD442" i="1"/>
  <c r="BD439" i="1"/>
  <c r="BD444" i="1"/>
  <c r="BD443" i="1"/>
  <c r="BD452" i="1"/>
  <c r="BD449" i="1"/>
  <c r="BD446" i="1"/>
  <c r="BD451" i="1"/>
  <c r="BD450" i="1"/>
  <c r="BD459" i="1"/>
  <c r="BD456" i="1"/>
  <c r="BD453" i="1"/>
  <c r="BD458" i="1"/>
  <c r="BD457" i="1"/>
  <c r="BD466" i="1"/>
  <c r="BD463" i="1"/>
  <c r="BD460" i="1"/>
  <c r="BD465" i="1"/>
  <c r="BD464" i="1"/>
  <c r="BD473" i="1"/>
  <c r="BD470" i="1"/>
  <c r="BD467" i="1"/>
  <c r="BD472" i="1"/>
  <c r="BD471" i="1"/>
  <c r="BD477" i="1"/>
  <c r="BD474" i="1"/>
  <c r="BD478" i="1"/>
  <c r="BD476" i="1"/>
  <c r="BD475" i="1"/>
  <c r="BD484" i="1"/>
  <c r="BD481" i="1"/>
  <c r="BD486" i="1"/>
  <c r="BD483" i="1"/>
  <c r="BD482" i="1"/>
  <c r="BD491" i="1"/>
  <c r="BD488" i="1"/>
  <c r="BD493" i="1"/>
  <c r="BD490" i="1"/>
  <c r="BD489" i="1"/>
  <c r="BD498" i="1"/>
  <c r="BD495" i="1"/>
  <c r="BD499" i="1"/>
  <c r="BD497" i="1"/>
  <c r="BD496" i="1"/>
  <c r="BD505" i="1"/>
  <c r="BD502" i="1"/>
  <c r="BD506" i="1"/>
  <c r="BD504" i="1"/>
  <c r="BD503" i="1"/>
  <c r="BD512" i="1"/>
  <c r="BD509" i="1"/>
  <c r="BD514" i="1"/>
  <c r="BD511" i="1"/>
  <c r="BD510" i="1"/>
  <c r="BD519" i="1"/>
  <c r="BD516" i="1"/>
  <c r="BD521" i="1"/>
  <c r="BD518" i="1"/>
  <c r="BD517" i="1"/>
  <c r="BD526" i="1"/>
  <c r="BD523" i="1"/>
  <c r="BD527" i="1"/>
  <c r="BD525" i="1"/>
  <c r="BD524" i="1"/>
  <c r="BD533" i="1"/>
  <c r="BD530" i="1"/>
  <c r="BD535" i="1"/>
  <c r="BD532" i="1"/>
  <c r="BD531" i="1"/>
  <c r="BD540" i="1"/>
  <c r="BD537" i="1"/>
  <c r="BD541" i="1"/>
  <c r="BD539" i="1"/>
  <c r="BD538" i="1"/>
  <c r="BD547" i="1"/>
  <c r="BD544" i="1"/>
  <c r="BD548" i="1"/>
  <c r="BD546" i="1"/>
  <c r="BD545" i="1"/>
  <c r="BD227" i="1"/>
  <c r="BD224" i="1"/>
  <c r="BD221" i="1"/>
  <c r="BD226" i="1"/>
  <c r="BD225" i="1"/>
  <c r="BD231" i="1"/>
  <c r="BD228" i="1"/>
  <c r="BD233" i="1"/>
  <c r="BD230" i="1"/>
  <c r="BD229" i="1"/>
  <c r="BD238" i="1"/>
  <c r="BD235" i="1"/>
  <c r="BD240" i="1"/>
  <c r="BD237" i="1"/>
  <c r="BD236" i="1"/>
  <c r="BD257" i="1"/>
  <c r="BD254" i="1"/>
  <c r="BD256" i="1"/>
  <c r="BD255" i="1"/>
  <c r="BD157" i="1"/>
  <c r="BD154" i="1"/>
  <c r="BD151" i="1"/>
  <c r="BD156" i="1"/>
  <c r="BD155" i="1"/>
  <c r="BD164" i="1"/>
  <c r="BD161" i="1"/>
  <c r="BD158" i="1"/>
  <c r="BD163" i="1"/>
  <c r="BD162" i="1"/>
  <c r="BD171" i="1"/>
  <c r="BD168" i="1"/>
  <c r="BD165" i="1"/>
  <c r="BD170" i="1"/>
  <c r="BD169" i="1"/>
  <c r="BD178" i="1"/>
  <c r="BD175" i="1"/>
  <c r="BD172" i="1"/>
  <c r="BD177" i="1"/>
  <c r="BD176" i="1"/>
  <c r="BB185" i="1"/>
  <c r="BC185" i="1"/>
  <c r="BD185" i="1"/>
  <c r="BB182" i="1"/>
  <c r="BC182" i="1"/>
  <c r="BD182" i="1"/>
  <c r="BB179" i="1"/>
  <c r="BC179" i="1"/>
  <c r="BD179" i="1"/>
  <c r="BB184" i="1"/>
  <c r="BC184" i="1"/>
  <c r="BD184" i="1"/>
  <c r="BB183" i="1"/>
  <c r="BC183" i="1"/>
  <c r="BD183" i="1"/>
  <c r="BD192" i="1"/>
  <c r="BD189" i="1"/>
  <c r="BD186" i="1"/>
  <c r="BD191" i="1"/>
  <c r="BD190" i="1"/>
  <c r="BD199" i="1"/>
  <c r="BD196" i="1"/>
  <c r="BD193" i="1"/>
  <c r="BD198" i="1"/>
  <c r="BD197" i="1"/>
  <c r="BD203" i="1"/>
  <c r="BD200" i="1"/>
  <c r="BD204" i="1"/>
  <c r="BD202" i="1"/>
  <c r="BD201" i="1"/>
  <c r="BD210" i="1"/>
  <c r="BD207" i="1"/>
  <c r="BD212" i="1"/>
  <c r="BD209" i="1"/>
  <c r="BD208" i="1"/>
  <c r="BD217" i="1"/>
  <c r="BD214" i="1"/>
  <c r="BD219" i="1"/>
  <c r="BD216" i="1"/>
  <c r="BD215" i="1"/>
  <c r="BD24" i="1"/>
  <c r="BD21" i="1"/>
  <c r="BD18" i="1"/>
  <c r="BD23" i="1"/>
  <c r="BD22" i="1"/>
  <c r="BD31" i="1"/>
  <c r="BD28" i="1"/>
  <c r="BD25" i="1"/>
  <c r="BD30" i="1"/>
  <c r="BD29" i="1"/>
  <c r="BD38" i="1"/>
  <c r="BD35" i="1"/>
  <c r="BD32" i="1"/>
  <c r="BD37" i="1"/>
  <c r="BD36" i="1"/>
  <c r="BD45" i="1"/>
  <c r="BD42" i="1"/>
  <c r="BD39" i="1"/>
  <c r="BD44" i="1"/>
  <c r="BD43" i="1"/>
  <c r="BD52" i="1"/>
  <c r="BD49" i="1"/>
  <c r="BD46" i="1"/>
  <c r="BD51" i="1"/>
  <c r="BD50" i="1"/>
  <c r="BD59" i="1"/>
  <c r="BD56" i="1"/>
  <c r="BD53" i="1"/>
  <c r="BD58" i="1"/>
  <c r="BD57" i="1"/>
  <c r="BD66" i="1"/>
  <c r="BD63" i="1"/>
  <c r="BD60" i="1"/>
  <c r="BD65" i="1"/>
  <c r="BD64" i="1"/>
  <c r="BD73" i="1"/>
  <c r="BD70" i="1"/>
  <c r="BD67" i="1"/>
  <c r="BD72" i="1"/>
  <c r="BD71" i="1"/>
  <c r="BD80" i="1"/>
  <c r="BD77" i="1"/>
  <c r="BD74" i="1"/>
  <c r="BD79" i="1"/>
  <c r="BD78" i="1"/>
  <c r="BB87" i="1"/>
  <c r="BC87" i="1"/>
  <c r="BD87" i="1"/>
  <c r="BB84" i="1"/>
  <c r="BC84" i="1"/>
  <c r="BD84" i="1"/>
  <c r="BB81" i="1"/>
  <c r="BC81" i="1"/>
  <c r="BD81" i="1"/>
  <c r="BB86" i="1"/>
  <c r="BC86" i="1"/>
  <c r="BD86" i="1"/>
  <c r="BB85" i="1"/>
  <c r="BC85" i="1"/>
  <c r="BD85" i="1"/>
  <c r="BD94" i="1"/>
  <c r="BD91" i="1"/>
  <c r="BD88" i="1"/>
  <c r="BD93" i="1"/>
  <c r="BD92" i="1"/>
  <c r="BD101" i="1"/>
  <c r="BD98" i="1"/>
  <c r="BD95" i="1"/>
  <c r="BD100" i="1"/>
  <c r="BD99" i="1"/>
  <c r="BD108" i="1"/>
  <c r="BD105" i="1"/>
  <c r="BD102" i="1"/>
  <c r="BD107" i="1"/>
  <c r="BD106" i="1"/>
  <c r="BD115" i="1"/>
  <c r="BD112" i="1"/>
  <c r="BD109" i="1"/>
  <c r="BD114" i="1"/>
  <c r="BD113" i="1"/>
  <c r="BD122" i="1"/>
  <c r="BD119" i="1"/>
  <c r="BD116" i="1"/>
  <c r="BD121" i="1"/>
  <c r="BD120" i="1"/>
  <c r="BD129" i="1"/>
  <c r="BD126" i="1"/>
  <c r="BD123" i="1"/>
  <c r="BD128" i="1"/>
  <c r="BD127" i="1"/>
  <c r="BD136" i="1"/>
  <c r="BD133" i="1"/>
  <c r="BD130" i="1"/>
  <c r="BD135" i="1"/>
  <c r="BD134" i="1"/>
  <c r="BD143" i="1"/>
  <c r="BD140" i="1"/>
  <c r="BD137" i="1"/>
  <c r="BD142" i="1"/>
  <c r="BD141" i="1"/>
  <c r="BD150" i="1"/>
  <c r="BD147" i="1"/>
  <c r="BD144" i="1"/>
  <c r="BD149" i="1"/>
  <c r="BD148" i="1"/>
  <c r="BD10" i="1"/>
  <c r="BD7" i="1"/>
  <c r="BD4" i="1"/>
  <c r="BD9" i="1"/>
  <c r="BD8" i="1"/>
  <c r="BD17" i="1"/>
  <c r="BD14" i="1"/>
  <c r="BD11" i="1"/>
  <c r="BD16" i="1"/>
  <c r="BD15" i="1"/>
  <c r="AS864" i="1"/>
  <c r="AT864" i="1"/>
  <c r="AS861" i="1"/>
  <c r="AT861" i="1"/>
  <c r="AS863" i="1"/>
  <c r="AT863" i="1"/>
  <c r="AS862" i="1"/>
  <c r="AT862" i="1"/>
  <c r="AT792" i="1"/>
  <c r="AT789" i="1"/>
  <c r="AT791" i="1"/>
  <c r="AT790" i="1"/>
  <c r="AT799" i="1"/>
  <c r="AT796" i="1"/>
  <c r="AT798" i="1"/>
  <c r="AT797" i="1"/>
  <c r="AT669" i="1"/>
  <c r="AT666" i="1"/>
  <c r="AT668" i="1"/>
  <c r="AT667" i="1"/>
  <c r="AT701" i="1"/>
  <c r="AT698" i="1"/>
  <c r="AT700" i="1"/>
  <c r="AT699" i="1"/>
  <c r="AT708" i="1"/>
  <c r="AT705" i="1"/>
  <c r="AT707" i="1"/>
  <c r="AT706" i="1"/>
  <c r="AT624" i="1"/>
  <c r="AT621" i="1"/>
  <c r="AT623" i="1"/>
  <c r="AT622" i="1"/>
  <c r="AT557" i="1"/>
  <c r="AT554" i="1"/>
  <c r="AT556" i="1"/>
  <c r="AT555" i="1"/>
  <c r="AT589" i="1"/>
  <c r="AT586" i="1"/>
  <c r="AT588" i="1"/>
  <c r="AT587" i="1"/>
  <c r="AT361" i="1"/>
  <c r="AT358" i="1"/>
  <c r="AT360" i="1"/>
  <c r="AT359" i="1"/>
  <c r="AT389" i="1"/>
  <c r="AT386" i="1"/>
  <c r="AT388" i="1"/>
  <c r="AT387" i="1"/>
  <c r="AS396" i="1"/>
  <c r="AT396" i="1"/>
  <c r="AS393" i="1"/>
  <c r="AT393" i="1"/>
  <c r="AS395" i="1"/>
  <c r="AT395" i="1"/>
  <c r="AS394" i="1"/>
  <c r="AT394" i="1"/>
  <c r="AS403" i="1"/>
  <c r="AT403" i="1"/>
  <c r="AS400" i="1"/>
  <c r="AT400" i="1"/>
  <c r="AS402" i="1"/>
  <c r="AT402" i="1"/>
  <c r="AS401" i="1"/>
  <c r="AT401" i="1"/>
  <c r="AT410" i="1"/>
  <c r="AT407" i="1"/>
  <c r="AT409" i="1"/>
  <c r="AT408" i="1"/>
  <c r="AT417" i="1"/>
  <c r="AT414" i="1"/>
  <c r="AT416" i="1"/>
  <c r="AT415" i="1"/>
  <c r="AT438" i="1"/>
  <c r="AT435" i="1"/>
  <c r="AT437" i="1"/>
  <c r="AT436" i="1"/>
  <c r="AT445" i="1"/>
  <c r="AT442" i="1"/>
  <c r="AT444" i="1"/>
  <c r="AT443" i="1"/>
  <c r="AT547" i="1"/>
  <c r="AT544" i="1"/>
  <c r="AT546" i="1"/>
  <c r="AT545" i="1"/>
  <c r="AT238" i="1"/>
  <c r="AT235" i="1"/>
  <c r="AT237" i="1"/>
  <c r="AT236" i="1"/>
  <c r="AT257" i="1"/>
  <c r="AT254" i="1"/>
  <c r="AT256" i="1"/>
  <c r="AT255" i="1"/>
  <c r="AT185" i="1"/>
  <c r="AT182" i="1"/>
  <c r="AT184" i="1"/>
  <c r="AT183" i="1"/>
  <c r="AT192" i="1"/>
  <c r="AT189" i="1"/>
  <c r="AT191" i="1"/>
  <c r="AT190" i="1"/>
  <c r="AT199" i="1"/>
  <c r="AT196" i="1"/>
  <c r="AT198" i="1"/>
  <c r="AT197" i="1"/>
  <c r="AT24" i="1"/>
  <c r="AT21" i="1"/>
  <c r="AT23" i="1"/>
  <c r="AT22" i="1"/>
  <c r="AT31" i="1"/>
  <c r="AT28" i="1"/>
  <c r="AT30" i="1"/>
  <c r="AT29" i="1"/>
  <c r="AT38" i="1"/>
  <c r="AT35" i="1"/>
  <c r="AT37" i="1"/>
  <c r="AT36" i="1"/>
  <c r="AT52" i="1"/>
  <c r="AT49" i="1"/>
  <c r="AT51" i="1"/>
  <c r="AT50" i="1"/>
  <c r="AT80" i="1"/>
  <c r="AT77" i="1"/>
  <c r="AT79" i="1"/>
  <c r="AT78" i="1"/>
  <c r="AT87" i="1"/>
  <c r="AT84" i="1"/>
  <c r="AT86" i="1"/>
  <c r="AT85" i="1"/>
  <c r="AT115" i="1"/>
  <c r="AT112" i="1"/>
  <c r="AT114" i="1"/>
  <c r="AT113" i="1"/>
  <c r="AT122" i="1"/>
  <c r="AT119" i="1"/>
  <c r="AT121" i="1"/>
  <c r="AT120" i="1"/>
  <c r="AT136" i="1"/>
  <c r="AT133" i="1"/>
  <c r="AT135" i="1"/>
  <c r="AT134" i="1"/>
  <c r="AT10" i="1"/>
  <c r="AT7" i="1"/>
  <c r="AT9" i="1"/>
  <c r="AT8" i="1"/>
  <c r="AT15" i="1"/>
  <c r="AT16" i="1"/>
  <c r="AT11" i="1"/>
  <c r="AT14" i="1"/>
  <c r="AT17" i="1"/>
  <c r="AT4" i="1"/>
  <c r="AT148" i="1"/>
  <c r="AT149" i="1"/>
  <c r="AT144" i="1"/>
  <c r="AT147" i="1"/>
  <c r="AT150" i="1"/>
  <c r="AT141" i="1"/>
  <c r="AT142" i="1"/>
  <c r="AT137" i="1"/>
  <c r="AT140" i="1"/>
  <c r="AT143" i="1"/>
  <c r="AT130" i="1"/>
  <c r="AT127" i="1"/>
  <c r="AT128" i="1"/>
  <c r="AT123" i="1"/>
  <c r="AT126" i="1"/>
  <c r="AT129" i="1"/>
  <c r="AT116" i="1"/>
  <c r="AT109" i="1"/>
  <c r="AT106" i="1"/>
  <c r="AT107" i="1"/>
  <c r="AT102" i="1"/>
  <c r="AT105" i="1"/>
  <c r="AT108" i="1"/>
  <c r="AT99" i="1"/>
  <c r="AT100" i="1"/>
  <c r="AT95" i="1"/>
  <c r="AT98" i="1"/>
  <c r="AT101" i="1"/>
  <c r="AT92" i="1"/>
  <c r="AT93" i="1"/>
  <c r="AT88" i="1"/>
  <c r="AT91" i="1"/>
  <c r="AT94" i="1"/>
  <c r="AT81" i="1"/>
  <c r="AT74" i="1"/>
  <c r="AT71" i="1"/>
  <c r="AT72" i="1"/>
  <c r="AT67" i="1"/>
  <c r="AT70" i="1"/>
  <c r="AT73" i="1"/>
  <c r="AT64" i="1"/>
  <c r="AT65" i="1"/>
  <c r="AT60" i="1"/>
  <c r="AT63" i="1"/>
  <c r="AT66" i="1"/>
  <c r="AT57" i="1"/>
  <c r="AT58" i="1"/>
  <c r="AT53" i="1"/>
  <c r="AT56" i="1"/>
  <c r="AT59" i="1"/>
  <c r="AT46" i="1"/>
  <c r="AT43" i="1"/>
  <c r="AT44" i="1"/>
  <c r="AT39" i="1"/>
  <c r="AT42" i="1"/>
  <c r="AT45" i="1"/>
  <c r="AT32" i="1"/>
  <c r="AT25" i="1"/>
  <c r="AT18" i="1"/>
  <c r="AT215" i="1"/>
  <c r="AT216" i="1"/>
  <c r="AT219" i="1"/>
  <c r="AT214" i="1"/>
  <c r="AT217" i="1"/>
  <c r="AT208" i="1"/>
  <c r="AT209" i="1"/>
  <c r="AT212" i="1"/>
  <c r="AT207" i="1"/>
  <c r="AT210" i="1"/>
  <c r="AT201" i="1"/>
  <c r="AT202" i="1"/>
  <c r="AT204" i="1"/>
  <c r="AT200" i="1"/>
  <c r="AT203" i="1"/>
  <c r="AT193" i="1"/>
  <c r="AT186" i="1"/>
  <c r="AT179" i="1"/>
  <c r="AT176" i="1"/>
  <c r="AT177" i="1"/>
  <c r="AT172" i="1"/>
  <c r="AT175" i="1"/>
  <c r="AT178" i="1"/>
  <c r="AT169" i="1"/>
  <c r="AT170" i="1"/>
  <c r="AT165" i="1"/>
  <c r="AT168" i="1"/>
  <c r="AT171" i="1"/>
  <c r="AT162" i="1"/>
  <c r="AT163" i="1"/>
  <c r="AT158" i="1"/>
  <c r="AT161" i="1"/>
  <c r="AT164" i="1"/>
  <c r="AT155" i="1"/>
  <c r="AT156" i="1"/>
  <c r="AT151" i="1"/>
  <c r="AT154" i="1"/>
  <c r="AT157" i="1"/>
  <c r="AT240" i="1"/>
  <c r="AT229" i="1"/>
  <c r="AT230" i="1"/>
  <c r="AT233" i="1"/>
  <c r="AT228" i="1"/>
  <c r="AT231" i="1"/>
  <c r="AT225" i="1"/>
  <c r="AT226" i="1"/>
  <c r="AT221" i="1"/>
  <c r="AT224" i="1"/>
  <c r="AT227" i="1"/>
  <c r="AT548" i="1"/>
  <c r="AT538" i="1"/>
  <c r="AT539" i="1"/>
  <c r="AT541" i="1"/>
  <c r="AT537" i="1"/>
  <c r="AT540" i="1"/>
  <c r="AT531" i="1"/>
  <c r="AT532" i="1"/>
  <c r="AT535" i="1"/>
  <c r="AT530" i="1"/>
  <c r="AT533" i="1"/>
  <c r="AT524" i="1"/>
  <c r="AT525" i="1"/>
  <c r="AT527" i="1"/>
  <c r="AT523" i="1"/>
  <c r="AT526" i="1"/>
  <c r="AT517" i="1"/>
  <c r="AT518" i="1"/>
  <c r="AT521" i="1"/>
  <c r="AT516" i="1"/>
  <c r="AT519" i="1"/>
  <c r="AT510" i="1"/>
  <c r="AT511" i="1"/>
  <c r="AT514" i="1"/>
  <c r="AT509" i="1"/>
  <c r="AT512" i="1"/>
  <c r="AT503" i="1"/>
  <c r="AT504" i="1"/>
  <c r="AT506" i="1"/>
  <c r="AT502" i="1"/>
  <c r="AT505" i="1"/>
  <c r="AT496" i="1"/>
  <c r="AT497" i="1"/>
  <c r="AT499" i="1"/>
  <c r="AT495" i="1"/>
  <c r="AT498" i="1"/>
  <c r="AT489" i="1"/>
  <c r="AT490" i="1"/>
  <c r="AT493" i="1"/>
  <c r="AT488" i="1"/>
  <c r="AT491" i="1"/>
  <c r="AT482" i="1"/>
  <c r="AT483" i="1"/>
  <c r="AT486" i="1"/>
  <c r="AT481" i="1"/>
  <c r="AT484" i="1"/>
  <c r="AT475" i="1"/>
  <c r="AT476" i="1"/>
  <c r="AT478" i="1"/>
  <c r="AT474" i="1"/>
  <c r="AT477" i="1"/>
  <c r="AT471" i="1"/>
  <c r="AT472" i="1"/>
  <c r="AT467" i="1"/>
  <c r="AT470" i="1"/>
  <c r="AT473" i="1"/>
  <c r="AT464" i="1"/>
  <c r="AT465" i="1"/>
  <c r="AT460" i="1"/>
  <c r="AT463" i="1"/>
  <c r="AT466" i="1"/>
  <c r="AT457" i="1"/>
  <c r="AT458" i="1"/>
  <c r="AT453" i="1"/>
  <c r="AT456" i="1"/>
  <c r="AT459" i="1"/>
  <c r="AT450" i="1"/>
  <c r="AT451" i="1"/>
  <c r="AT446" i="1"/>
  <c r="AT449" i="1"/>
  <c r="AT452" i="1"/>
  <c r="AT439" i="1"/>
  <c r="AT432" i="1"/>
  <c r="AT429" i="1"/>
  <c r="AT430" i="1"/>
  <c r="AT425" i="1"/>
  <c r="AT428" i="1"/>
  <c r="AT431" i="1"/>
  <c r="AT422" i="1"/>
  <c r="AT423" i="1"/>
  <c r="AT418" i="1"/>
  <c r="AT421" i="1"/>
  <c r="AT424" i="1"/>
  <c r="AT411" i="1"/>
  <c r="AT404" i="1"/>
  <c r="AT383" i="1"/>
  <c r="AT380" i="1"/>
  <c r="AT381" i="1"/>
  <c r="AT376" i="1"/>
  <c r="AT379" i="1"/>
  <c r="AT382" i="1"/>
  <c r="AT373" i="1"/>
  <c r="AT374" i="1"/>
  <c r="AT369" i="1"/>
  <c r="AT372" i="1"/>
  <c r="AT375" i="1"/>
  <c r="AT366" i="1"/>
  <c r="AT367" i="1"/>
  <c r="AT362" i="1"/>
  <c r="AT365" i="1"/>
  <c r="AT368" i="1"/>
  <c r="AT355" i="1"/>
  <c r="AT615" i="1"/>
  <c r="AT616" i="1"/>
  <c r="AT619" i="1"/>
  <c r="AT614" i="1"/>
  <c r="AT617" i="1"/>
  <c r="AT608" i="1"/>
  <c r="AT609" i="1"/>
  <c r="AT612" i="1"/>
  <c r="AT607" i="1"/>
  <c r="AT610" i="1"/>
  <c r="AT601" i="1"/>
  <c r="AT602" i="1"/>
  <c r="AT605" i="1"/>
  <c r="AT600" i="1"/>
  <c r="AT603" i="1"/>
  <c r="AT594" i="1"/>
  <c r="AT595" i="1"/>
  <c r="AT598" i="1"/>
  <c r="AT593" i="1"/>
  <c r="AT596" i="1"/>
  <c r="AT591" i="1"/>
  <c r="AT580" i="1"/>
  <c r="AT581" i="1"/>
  <c r="AT584" i="1"/>
  <c r="AT579" i="1"/>
  <c r="AT582" i="1"/>
  <c r="AT573" i="1"/>
  <c r="AT574" i="1"/>
  <c r="AT577" i="1"/>
  <c r="AT572" i="1"/>
  <c r="AT575" i="1"/>
  <c r="AT566" i="1"/>
  <c r="AT567" i="1"/>
  <c r="AT569" i="1"/>
  <c r="AT565" i="1"/>
  <c r="AT568" i="1"/>
  <c r="AT559" i="1"/>
  <c r="AT560" i="1"/>
  <c r="AT562" i="1"/>
  <c r="AT558" i="1"/>
  <c r="AT561" i="1"/>
  <c r="AT551" i="1"/>
  <c r="AT629" i="1"/>
  <c r="AT630" i="1"/>
  <c r="AT633" i="1"/>
  <c r="AT628" i="1"/>
  <c r="AT631" i="1"/>
  <c r="AT626" i="1"/>
  <c r="AT657" i="1"/>
  <c r="AT658" i="1"/>
  <c r="AT661" i="1"/>
  <c r="AT656" i="1"/>
  <c r="AT659" i="1"/>
  <c r="AT639" i="1"/>
  <c r="AT640" i="1"/>
  <c r="AT635" i="1"/>
  <c r="AT638" i="1"/>
  <c r="AT641" i="1"/>
  <c r="AT650" i="1"/>
  <c r="AT651" i="1"/>
  <c r="AT654" i="1"/>
  <c r="AT649" i="1"/>
  <c r="AT652" i="1"/>
  <c r="AT646" i="1"/>
  <c r="AT647" i="1"/>
  <c r="AT642" i="1"/>
  <c r="AT645" i="1"/>
  <c r="AT648" i="1"/>
  <c r="AT734" i="1"/>
  <c r="AT735" i="1"/>
  <c r="AT738" i="1"/>
  <c r="AT733" i="1"/>
  <c r="AT736" i="1"/>
  <c r="AT727" i="1"/>
  <c r="AT728" i="1"/>
  <c r="AT731" i="1"/>
  <c r="AT726" i="1"/>
  <c r="AT729" i="1"/>
  <c r="AT720" i="1"/>
  <c r="AT721" i="1"/>
  <c r="AT724" i="1"/>
  <c r="AT719" i="1"/>
  <c r="AT722" i="1"/>
  <c r="AT713" i="1"/>
  <c r="AT714" i="1"/>
  <c r="AT717" i="1"/>
  <c r="AT712" i="1"/>
  <c r="AT715" i="1"/>
  <c r="AT710" i="1"/>
  <c r="AT703" i="1"/>
  <c r="AT692" i="1"/>
  <c r="AT693" i="1"/>
  <c r="AT696" i="1"/>
  <c r="AT691" i="1"/>
  <c r="AT694" i="1"/>
  <c r="AT685" i="1"/>
  <c r="AT686" i="1"/>
  <c r="AT689" i="1"/>
  <c r="AT684" i="1"/>
  <c r="AT687" i="1"/>
  <c r="AT678" i="1"/>
  <c r="AT679" i="1"/>
  <c r="AT682" i="1"/>
  <c r="AT677" i="1"/>
  <c r="AT680" i="1"/>
  <c r="AT671" i="1"/>
  <c r="AT672" i="1"/>
  <c r="AT670" i="1"/>
  <c r="AT673" i="1"/>
  <c r="AT663" i="1"/>
  <c r="AT825" i="1"/>
  <c r="AT826" i="1"/>
  <c r="AT829" i="1"/>
  <c r="AT824" i="1"/>
  <c r="AT827" i="1"/>
  <c r="AT811" i="1"/>
  <c r="AT812" i="1"/>
  <c r="AT815" i="1"/>
  <c r="AT810" i="1"/>
  <c r="AT813" i="1"/>
  <c r="AT804" i="1"/>
  <c r="AT805" i="1"/>
  <c r="AT808" i="1"/>
  <c r="AT803" i="1"/>
  <c r="AT806" i="1"/>
  <c r="AT801" i="1"/>
  <c r="AT794" i="1"/>
  <c r="AT783" i="1"/>
  <c r="AT784" i="1"/>
  <c r="AT787" i="1"/>
  <c r="AT782" i="1"/>
  <c r="AT785" i="1"/>
  <c r="AT776" i="1"/>
  <c r="AT777" i="1"/>
  <c r="AT780" i="1"/>
  <c r="AT775" i="1"/>
  <c r="AT778" i="1"/>
  <c r="AT769" i="1"/>
  <c r="AT770" i="1"/>
  <c r="AT773" i="1"/>
  <c r="AT768" i="1"/>
  <c r="AT771" i="1"/>
  <c r="AT762" i="1"/>
  <c r="AT763" i="1"/>
  <c r="AT766" i="1"/>
  <c r="AT761" i="1"/>
  <c r="AT764" i="1"/>
  <c r="AT755" i="1"/>
  <c r="AT756" i="1"/>
  <c r="AT758" i="1"/>
  <c r="AT754" i="1"/>
  <c r="AT757" i="1"/>
  <c r="AT748" i="1"/>
  <c r="AT749" i="1"/>
  <c r="AT751" i="1"/>
  <c r="AT747" i="1"/>
  <c r="AT750" i="1"/>
  <c r="AT744" i="1"/>
  <c r="AT745" i="1"/>
  <c r="AT740" i="1"/>
  <c r="AT743" i="1"/>
  <c r="AT746" i="1"/>
  <c r="AT837" i="1"/>
  <c r="AT838" i="1"/>
  <c r="AT835" i="1"/>
  <c r="AT836" i="1"/>
  <c r="AT839" i="1"/>
  <c r="AT855" i="1"/>
  <c r="AT856" i="1"/>
  <c r="AT859" i="1"/>
  <c r="AT854" i="1"/>
  <c r="AT857" i="1"/>
  <c r="AT848" i="1"/>
  <c r="AT849" i="1"/>
  <c r="AT852" i="1"/>
  <c r="AT847" i="1"/>
  <c r="AT850" i="1"/>
  <c r="AT841" i="1"/>
  <c r="AT842" i="1"/>
  <c r="AT845" i="1"/>
  <c r="AT840" i="1"/>
  <c r="AT843" i="1"/>
  <c r="AT883" i="1"/>
  <c r="AT884" i="1"/>
  <c r="AT887" i="1"/>
  <c r="AT882" i="1"/>
  <c r="AT885" i="1"/>
  <c r="AT876" i="1"/>
  <c r="AT877" i="1"/>
  <c r="AT880" i="1"/>
  <c r="AT875" i="1"/>
  <c r="AT878" i="1"/>
  <c r="AT869" i="1"/>
  <c r="AT870" i="1"/>
  <c r="AT873" i="1"/>
  <c r="AT868" i="1"/>
  <c r="AT871" i="1"/>
  <c r="AS866" i="1"/>
  <c r="AT866" i="1"/>
  <c r="AS397" i="1"/>
  <c r="AT397" i="1"/>
  <c r="AS390" i="1"/>
  <c r="AT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S32" authorId="0">
      <text>
        <r>
          <rPr>
            <b/>
            <sz val="9"/>
            <color indexed="81"/>
            <rFont val="Tahoma"/>
            <family val="2"/>
          </rPr>
          <t>NREL:</t>
        </r>
        <r>
          <rPr>
            <sz val="9"/>
            <color indexed="81"/>
            <rFont val="Tahoma"/>
            <family val="2"/>
          </rPr>
          <t xml:space="preserve">
average size across 8 rooms</t>
        </r>
      </text>
    </comment>
    <comment ref="AS33" authorId="0">
      <text>
        <r>
          <rPr>
            <b/>
            <sz val="9"/>
            <color indexed="81"/>
            <rFont val="Tahoma"/>
            <family val="2"/>
          </rPr>
          <t>NREL:</t>
        </r>
        <r>
          <rPr>
            <sz val="9"/>
            <color indexed="81"/>
            <rFont val="Tahoma"/>
            <family val="2"/>
          </rPr>
          <t xml:space="preserve">
average size across 8 rooms</t>
        </r>
      </text>
    </comment>
    <comment ref="AS34" authorId="0">
      <text>
        <r>
          <rPr>
            <b/>
            <sz val="9"/>
            <color indexed="81"/>
            <rFont val="Tahoma"/>
            <family val="2"/>
          </rPr>
          <t>NREL:</t>
        </r>
        <r>
          <rPr>
            <sz val="9"/>
            <color indexed="81"/>
            <rFont val="Tahoma"/>
            <family val="2"/>
          </rPr>
          <t xml:space="preserve">
average size across 8 rooms</t>
        </r>
      </text>
    </comment>
    <comment ref="AS35" authorId="0">
      <text>
        <r>
          <rPr>
            <b/>
            <sz val="9"/>
            <color indexed="81"/>
            <rFont val="Tahoma"/>
            <family val="2"/>
          </rPr>
          <t>NREL:</t>
        </r>
        <r>
          <rPr>
            <sz val="9"/>
            <color indexed="81"/>
            <rFont val="Tahoma"/>
            <family val="2"/>
          </rPr>
          <t xml:space="preserve">
average size across 8 rooms</t>
        </r>
      </text>
    </comment>
    <comment ref="AS36" authorId="0">
      <text>
        <r>
          <rPr>
            <b/>
            <sz val="9"/>
            <color indexed="81"/>
            <rFont val="Tahoma"/>
            <family val="2"/>
          </rPr>
          <t>NREL:</t>
        </r>
        <r>
          <rPr>
            <sz val="9"/>
            <color indexed="81"/>
            <rFont val="Tahoma"/>
            <family val="2"/>
          </rPr>
          <t xml:space="preserve">
average size across 8 rooms</t>
        </r>
      </text>
    </comment>
    <comment ref="AS37" authorId="0">
      <text>
        <r>
          <rPr>
            <b/>
            <sz val="9"/>
            <color indexed="81"/>
            <rFont val="Tahoma"/>
            <family val="2"/>
          </rPr>
          <t>NREL:</t>
        </r>
        <r>
          <rPr>
            <sz val="9"/>
            <color indexed="81"/>
            <rFont val="Tahoma"/>
            <family val="2"/>
          </rPr>
          <t xml:space="preserve">
average size across 8 rooms</t>
        </r>
      </text>
    </comment>
    <comment ref="AS38" authorId="0">
      <text>
        <r>
          <rPr>
            <b/>
            <sz val="9"/>
            <color indexed="81"/>
            <rFont val="Tahoma"/>
            <family val="2"/>
          </rPr>
          <t>NREL:</t>
        </r>
        <r>
          <rPr>
            <sz val="9"/>
            <color indexed="81"/>
            <rFont val="Tahoma"/>
            <family val="2"/>
          </rPr>
          <t xml:space="preserve">
average size across 8 rooms</t>
        </r>
      </text>
    </comment>
    <comment ref="AS46" authorId="0">
      <text>
        <r>
          <rPr>
            <b/>
            <sz val="9"/>
            <color indexed="81"/>
            <rFont val="Tahoma"/>
            <family val="2"/>
          </rPr>
          <t>NREL:</t>
        </r>
        <r>
          <rPr>
            <sz val="9"/>
            <color indexed="81"/>
            <rFont val="Tahoma"/>
            <family val="2"/>
          </rPr>
          <t xml:space="preserve">
There is also a 2400 OR with 4x as many people that still shows 2gal/hr.</t>
        </r>
      </text>
    </comment>
    <comment ref="AS47" authorId="0">
      <text>
        <r>
          <rPr>
            <b/>
            <sz val="9"/>
            <color indexed="81"/>
            <rFont val="Tahoma"/>
            <family val="2"/>
          </rPr>
          <t>NREL:</t>
        </r>
        <r>
          <rPr>
            <sz val="9"/>
            <color indexed="81"/>
            <rFont val="Tahoma"/>
            <family val="2"/>
          </rPr>
          <t xml:space="preserve">
There is also a 2400 OR with 4x as many people that still shows 2gal/hr.</t>
        </r>
      </text>
    </comment>
    <comment ref="AS48" authorId="0">
      <text>
        <r>
          <rPr>
            <b/>
            <sz val="9"/>
            <color indexed="81"/>
            <rFont val="Tahoma"/>
            <family val="2"/>
          </rPr>
          <t>NREL:</t>
        </r>
        <r>
          <rPr>
            <sz val="9"/>
            <color indexed="81"/>
            <rFont val="Tahoma"/>
            <family val="2"/>
          </rPr>
          <t xml:space="preserve">
There is also a 2400 OR with 4x as many people that still shows 2gal/hr.</t>
        </r>
      </text>
    </comment>
    <comment ref="AS49" authorId="0">
      <text>
        <r>
          <rPr>
            <b/>
            <sz val="9"/>
            <color indexed="81"/>
            <rFont val="Tahoma"/>
            <family val="2"/>
          </rPr>
          <t>NREL:</t>
        </r>
        <r>
          <rPr>
            <sz val="9"/>
            <color indexed="81"/>
            <rFont val="Tahoma"/>
            <family val="2"/>
          </rPr>
          <t xml:space="preserve">
There is also a 2400 OR with 4x as many people that still shows 2gal/hr.</t>
        </r>
      </text>
    </comment>
    <comment ref="AS50" authorId="0">
      <text>
        <r>
          <rPr>
            <b/>
            <sz val="9"/>
            <color indexed="81"/>
            <rFont val="Tahoma"/>
            <family val="2"/>
          </rPr>
          <t>NREL:</t>
        </r>
        <r>
          <rPr>
            <sz val="9"/>
            <color indexed="81"/>
            <rFont val="Tahoma"/>
            <family val="2"/>
          </rPr>
          <t xml:space="preserve">
There is also a 2400 OR with 4x as many people that still shows 2gal/hr.</t>
        </r>
      </text>
    </comment>
    <comment ref="AS51" authorId="0">
      <text>
        <r>
          <rPr>
            <b/>
            <sz val="9"/>
            <color indexed="81"/>
            <rFont val="Tahoma"/>
            <family val="2"/>
          </rPr>
          <t>NREL:</t>
        </r>
        <r>
          <rPr>
            <sz val="9"/>
            <color indexed="81"/>
            <rFont val="Tahoma"/>
            <family val="2"/>
          </rPr>
          <t xml:space="preserve">
There is also a 2400 OR with 4x as many people that still shows 2gal/hr.</t>
        </r>
      </text>
    </comment>
    <comment ref="AS52" authorId="0">
      <text>
        <r>
          <rPr>
            <b/>
            <sz val="9"/>
            <color indexed="81"/>
            <rFont val="Tahoma"/>
            <family val="2"/>
          </rPr>
          <t>NREL:</t>
        </r>
        <r>
          <rPr>
            <sz val="9"/>
            <color indexed="81"/>
            <rFont val="Tahoma"/>
            <family val="2"/>
          </rPr>
          <t xml:space="preserve">
There is also a 2400 OR with 4x as many people that still shows 2gal/hr.</t>
        </r>
      </text>
    </comment>
    <comment ref="AS81" authorId="0">
      <text>
        <r>
          <rPr>
            <b/>
            <sz val="9"/>
            <color indexed="81"/>
            <rFont val="Tahoma"/>
            <family val="2"/>
          </rPr>
          <t>NREL:</t>
        </r>
        <r>
          <rPr>
            <sz val="9"/>
            <color indexed="81"/>
            <rFont val="Tahoma"/>
            <family val="2"/>
          </rPr>
          <t xml:space="preserve">
This is huge. I wonder if space type should be kitchen/dining</t>
        </r>
      </text>
    </comment>
    <comment ref="AS82" authorId="0">
      <text>
        <r>
          <rPr>
            <b/>
            <sz val="9"/>
            <color indexed="81"/>
            <rFont val="Tahoma"/>
            <family val="2"/>
          </rPr>
          <t>NREL:</t>
        </r>
        <r>
          <rPr>
            <sz val="9"/>
            <color indexed="81"/>
            <rFont val="Tahoma"/>
            <family val="2"/>
          </rPr>
          <t xml:space="preserve">
This is huge. I wonder if space type should be kitchen/dining</t>
        </r>
      </text>
    </comment>
    <comment ref="AS83" authorId="0">
      <text>
        <r>
          <rPr>
            <b/>
            <sz val="9"/>
            <color indexed="81"/>
            <rFont val="Tahoma"/>
            <family val="2"/>
          </rPr>
          <t>NREL:</t>
        </r>
        <r>
          <rPr>
            <sz val="9"/>
            <color indexed="81"/>
            <rFont val="Tahoma"/>
            <family val="2"/>
          </rPr>
          <t xml:space="preserve">
This is huge. I wonder if space type should be kitchen/dining</t>
        </r>
      </text>
    </comment>
    <comment ref="AS84" authorId="0">
      <text>
        <r>
          <rPr>
            <b/>
            <sz val="9"/>
            <color indexed="81"/>
            <rFont val="Tahoma"/>
            <family val="2"/>
          </rPr>
          <t>NREL:</t>
        </r>
        <r>
          <rPr>
            <sz val="9"/>
            <color indexed="81"/>
            <rFont val="Tahoma"/>
            <family val="2"/>
          </rPr>
          <t xml:space="preserve">
This is huge. I wonder if space type should be kitchen/dining</t>
        </r>
      </text>
    </comment>
    <comment ref="AS85" authorId="0">
      <text>
        <r>
          <rPr>
            <b/>
            <sz val="9"/>
            <color indexed="81"/>
            <rFont val="Tahoma"/>
            <family val="2"/>
          </rPr>
          <t>NREL:</t>
        </r>
        <r>
          <rPr>
            <sz val="9"/>
            <color indexed="81"/>
            <rFont val="Tahoma"/>
            <family val="2"/>
          </rPr>
          <t xml:space="preserve">
This is huge. I wonder if space type should be kitchen/dining</t>
        </r>
      </text>
    </comment>
    <comment ref="AS86" authorId="0">
      <text>
        <r>
          <rPr>
            <b/>
            <sz val="9"/>
            <color indexed="81"/>
            <rFont val="Tahoma"/>
            <family val="2"/>
          </rPr>
          <t>NREL:</t>
        </r>
        <r>
          <rPr>
            <sz val="9"/>
            <color indexed="81"/>
            <rFont val="Tahoma"/>
            <family val="2"/>
          </rPr>
          <t xml:space="preserve">
This is huge. I wonder if space type should be kitchen/dining</t>
        </r>
      </text>
    </comment>
    <comment ref="AS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E545" authorId="0">
      <text>
        <r>
          <rPr>
            <b/>
            <sz val="9"/>
            <color indexed="81"/>
            <rFont val="Tahoma"/>
            <family val="2"/>
          </rPr>
          <t>NREL:</t>
        </r>
        <r>
          <rPr>
            <sz val="9"/>
            <color indexed="81"/>
            <rFont val="Tahoma"/>
            <family val="2"/>
          </rPr>
          <t xml:space="preserve">
Typical - ref has different schedule for 2nd and 3rd floor than first</t>
        </r>
      </text>
    </comment>
    <comment ref="BE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E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E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Y861" authorId="0">
      <text>
        <r>
          <rPr>
            <b/>
            <sz val="9"/>
            <color indexed="81"/>
            <rFont val="Tahoma"/>
            <family val="2"/>
          </rPr>
          <t>NREL:</t>
        </r>
        <r>
          <rPr>
            <sz val="9"/>
            <color indexed="81"/>
            <rFont val="Tahoma"/>
            <family val="2"/>
          </rPr>
          <t xml:space="preserve">
This is for Deli. Bakery only has 0.33 cfm/sf</t>
        </r>
      </text>
    </comment>
    <comment ref="AY862" authorId="0">
      <text>
        <r>
          <rPr>
            <b/>
            <sz val="9"/>
            <color indexed="81"/>
            <rFont val="Tahoma"/>
            <family val="2"/>
          </rPr>
          <t>NREL:</t>
        </r>
        <r>
          <rPr>
            <sz val="9"/>
            <color indexed="81"/>
            <rFont val="Tahoma"/>
            <family val="2"/>
          </rPr>
          <t xml:space="preserve">
This is for Deli. Bakery only has 0.33 cfm/sf</t>
        </r>
      </text>
    </comment>
    <comment ref="AY863" authorId="0">
      <text>
        <r>
          <rPr>
            <b/>
            <sz val="9"/>
            <color indexed="81"/>
            <rFont val="Tahoma"/>
            <family val="2"/>
          </rPr>
          <t>NREL:</t>
        </r>
        <r>
          <rPr>
            <sz val="9"/>
            <color indexed="81"/>
            <rFont val="Tahoma"/>
            <family val="2"/>
          </rPr>
          <t xml:space="preserve">
This is for Deli. Bakery only has 0.33 cfm/sf</t>
        </r>
      </text>
    </comment>
    <comment ref="AY864" authorId="0">
      <text>
        <r>
          <rPr>
            <b/>
            <sz val="9"/>
            <color indexed="81"/>
            <rFont val="Tahoma"/>
            <family val="2"/>
          </rPr>
          <t>NREL:</t>
        </r>
        <r>
          <rPr>
            <sz val="9"/>
            <color indexed="81"/>
            <rFont val="Tahoma"/>
            <family val="2"/>
          </rPr>
          <t xml:space="preserve">
This is for Deli. Bakery only has 0.33 cfm/sf</t>
        </r>
      </text>
    </comment>
    <comment ref="AY865" authorId="0">
      <text>
        <r>
          <rPr>
            <b/>
            <sz val="9"/>
            <color indexed="81"/>
            <rFont val="Tahoma"/>
            <family val="2"/>
          </rPr>
          <t>NREL:</t>
        </r>
        <r>
          <rPr>
            <sz val="9"/>
            <color indexed="81"/>
            <rFont val="Tahoma"/>
            <family val="2"/>
          </rPr>
          <t xml:space="preserve">
This is for Deli. Bakery only has 0.33 cfm/sf</t>
        </r>
      </text>
    </comment>
    <comment ref="AY866" authorId="0">
      <text>
        <r>
          <rPr>
            <b/>
            <sz val="9"/>
            <color indexed="81"/>
            <rFont val="Tahoma"/>
            <family val="2"/>
          </rPr>
          <t>NREL:</t>
        </r>
        <r>
          <rPr>
            <sz val="9"/>
            <color indexed="81"/>
            <rFont val="Tahoma"/>
            <family val="2"/>
          </rPr>
          <t xml:space="preserve">
This is for Deli. Bakery only has 0.33 cfm/sf</t>
        </r>
      </text>
    </comment>
    <comment ref="AY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<sst xmlns="http://schemas.openxmlformats.org/spreadsheetml/2006/main" count="69531" uniqueCount="5214">
  <si>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</si>
  <si>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</si>
  <si>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</si>
  <si>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</si>
  <si>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</si>
  <si>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</si>
  <si>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</si>
  <si>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</si>
  <si>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</si>
  <si>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</si>
  <si>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</si>
  <si>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</si>
  <si>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</si>
  <si>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</si>
  <si>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</si>
  <si>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</si>
  <si>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</si>
  <si>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</si>
  <si>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</si>
  <si>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</si>
  <si>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</si>
  <si>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</si>
  <si>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</si>
  <si>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</si>
  <si>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</si>
  <si>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</si>
  <si>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</si>
  <si>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</si>
  <si>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</si>
  <si>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</si>
  <si>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</si>
  <si>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</si>
  <si>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</si>
  <si>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</si>
  <si>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</si>
  <si>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</si>
  <si>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</si>
  <si>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</si>
  <si>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</si>
  <si>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</si>
  <si>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</si>
  <si>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</si>
  <si>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</si>
  <si>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</si>
  <si>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</si>
  <si>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</si>
  <si>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</si>
  <si>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</si>
  <si>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</si>
  <si>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</si>
  <si>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</si>
  <si>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</si>
  <si>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</si>
  <si>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</si>
  <si>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</si>
  <si>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</si>
  <si>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</si>
  <si>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</si>
  <si>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</si>
  <si>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</si>
  <si>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</si>
  <si>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</si>
  <si>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</si>
  <si>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</si>
  <si>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</si>
  <si>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</si>
  <si>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</si>
  <si>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</si>
  <si>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</si>
  <si>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</si>
  <si>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</si>
  <si>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</si>
  <si>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</si>
  <si>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</si>
  <si>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</si>
  <si>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</si>
  <si>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</si>
  <si>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</si>
  <si>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</si>
  <si>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</si>
  <si>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</si>
  <si>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</si>
  <si>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</si>
  <si>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</si>
  <si>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</si>
  <si>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</si>
  <si>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</si>
  <si>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</si>
  <si>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</si>
  <si>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</si>
  <si>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</si>
  <si>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</si>
  <si>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</si>
  <si>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</si>
  <si>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</si>
  <si>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</si>
  <si>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</si>
  <si>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</si>
  <si>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</si>
  <si>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</si>
  <si>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</si>
  <si>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</si>
  <si>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</si>
  <si>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</si>
  <si>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</si>
  <si>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</si>
  <si>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</si>
  <si>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</si>
  <si>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</si>
  <si>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</si>
  <si>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</si>
  <si>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</si>
  <si>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</si>
  <si>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</si>
  <si>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</si>
  <si>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</si>
  <si>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</si>
  <si>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</si>
  <si>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</si>
  <si>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</si>
  <si>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</si>
  <si>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</si>
  <si>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</si>
  <si>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</si>
  <si>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</si>
  <si>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</si>
  <si>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</si>
  <si>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</si>
  <si>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</si>
  <si>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</si>
  <si>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</si>
  <si>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</si>
  <si>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</si>
  <si>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</si>
  <si>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</si>
  <si>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</si>
  <si>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</si>
  <si>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</si>
  <si>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</si>
  <si>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</si>
  <si>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</si>
  <si>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</si>
  <si>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</si>
  <si>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</si>
  <si>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</si>
  <si>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</si>
  <si>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</si>
  <si>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</si>
  <si>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</si>
  <si>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</si>
  <si>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</si>
  <si>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</si>
  <si>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</si>
  <si>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</si>
  <si>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</si>
  <si>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</si>
  <si>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</si>
  <si>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</si>
  <si>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</si>
  <si>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</si>
  <si>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</si>
  <si>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</si>
  <si>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</si>
  <si>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</si>
  <si>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</si>
  <si>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</si>
  <si>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</si>
  <si>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</si>
  <si>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</si>
  <si>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</si>
  <si>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</si>
  <si>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</si>
  <si>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</si>
  <si>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</si>
  <si>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</si>
  <si>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</si>
  <si>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</si>
  <si>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</si>
  <si>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</si>
  <si>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</si>
  <si>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</si>
  <si>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</si>
  <si>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</si>
  <si>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</si>
  <si>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</si>
  <si>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</si>
  <si>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</si>
  <si>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</si>
  <si>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</si>
  <si>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</si>
  <si>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</si>
  <si>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</si>
  <si>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</si>
  <si>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</si>
  <si>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</si>
  <si>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</si>
  <si>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</si>
  <si>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</si>
  <si>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</si>
  <si>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</si>
  <si>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</si>
  <si>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</si>
  <si>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</si>
  <si>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</si>
  <si>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</si>
  <si>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</si>
  <si>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</si>
  <si>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</si>
  <si>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</si>
  <si>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</si>
  <si>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</si>
  <si>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</si>
  <si>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</si>
  <si>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</si>
  <si>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</si>
  <si>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</si>
  <si>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</si>
  <si>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</si>
  <si>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</si>
  <si>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</si>
  <si>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</si>
  <si>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</si>
  <si>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</si>
  <si>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</si>
  <si>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</si>
  <si>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</si>
  <si>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</si>
  <si>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</si>
  <si>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</si>
  <si>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</si>
  <si>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</si>
  <si>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</si>
  <si>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</si>
  <si>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</si>
  <si>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</si>
  <si>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</si>
  <si>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</si>
  <si>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</si>
  <si>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</si>
  <si>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</si>
  <si>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</si>
  <si>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</si>
  <si>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</si>
  <si>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</si>
  <si>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</si>
  <si>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</si>
  <si>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</si>
  <si>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</si>
  <si>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</si>
  <si>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</si>
  <si>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</si>
  <si>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</si>
  <si>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</si>
  <si>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</si>
  <si>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</si>
  <si>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</si>
  <si>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</si>
  <si>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</si>
  <si>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</si>
  <si>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</si>
  <si>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</si>
  <si>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</si>
  <si>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</si>
  <si>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</si>
  <si>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</si>
  <si>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</si>
  <si>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</si>
  <si>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</si>
  <si>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</si>
  <si>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</si>
  <si>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</si>
  <si>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</si>
  <si>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</si>
  <si>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</si>
  <si>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</si>
  <si>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</si>
  <si>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</si>
  <si>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</si>
  <si>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</si>
  <si>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</si>
  <si>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</si>
  <si>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</si>
  <si>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</si>
  <si>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</si>
  <si>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</si>
  <si>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</si>
  <si>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</si>
  <si>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</si>
  <si>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</si>
  <si>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</si>
  <si>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</si>
  <si>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</si>
  <si>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</si>
  <si>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</si>
  <si>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</si>
  <si>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</si>
  <si>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</si>
  <si>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</si>
  <si>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</si>
  <si>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</si>
  <si>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</si>
  <si>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</si>
  <si>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</si>
  <si>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</si>
  <si>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</si>
  <si>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</si>
  <si>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</si>
  <si>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</si>
  <si>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</si>
  <si>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</si>
  <si>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</si>
  <si>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</si>
  <si>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</si>
  <si>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</si>
  <si>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</si>
  <si>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</si>
  <si>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</si>
  <si>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</si>
  <si>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</si>
  <si>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</si>
  <si>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</si>
  <si>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</si>
  <si>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</si>
  <si>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</si>
  <si>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</si>
  <si>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</si>
  <si>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</si>
  <si>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</si>
  <si>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</si>
  <si>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</si>
  <si>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</si>
  <si>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</si>
  <si>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</si>
  <si>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</si>
  <si>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</si>
  <si>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</si>
  <si>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</si>
  <si>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</si>
  <si>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</si>
  <si>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</si>
  <si>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</si>
  <si>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</si>
  <si>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</si>
  <si>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</si>
  <si>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</si>
  <si>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</si>
  <si>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</si>
  <si>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</si>
  <si>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</si>
  <si>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</si>
  <si>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</si>
  <si>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</si>
  <si>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</si>
  <si>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</si>
  <si>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</si>
  <si>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</si>
  <si>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</si>
  <si>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</si>
  <si>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</si>
  <si>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</si>
  <si>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</si>
  <si>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</si>
  <si>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</si>
  <si>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</si>
  <si>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</si>
  <si>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</si>
  <si>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</si>
  <si>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</si>
  <si>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</si>
  <si>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</si>
  <si>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</si>
  <si>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</si>
  <si>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</si>
  <si>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</si>
  <si>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</si>
  <si>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</si>
  <si>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</si>
  <si>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</si>
  <si>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</si>
  <si>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</si>
  <si>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</si>
  <si>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</si>
  <si>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</si>
  <si>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</si>
  <si>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</si>
  <si>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</si>
  <si>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</si>
  <si>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</si>
  <si>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</si>
  <si>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</si>
  <si>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</si>
  <si>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</si>
  <si>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</si>
  <si>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</si>
  <si>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</si>
  <si>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</si>
  <si>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</si>
  <si>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</si>
  <si>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</si>
  <si>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</si>
  <si>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</si>
  <si>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</si>
  <si>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</si>
  <si>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</si>
  <si>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</si>
  <si>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</si>
  <si>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</si>
  <si>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</si>
  <si>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</si>
  <si>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</si>
  <si>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</si>
  <si>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</si>
  <si>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</si>
  <si>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</si>
  <si>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</si>
  <si>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</si>
  <si>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</si>
  <si>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</si>
  <si>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</si>
  <si>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</si>
  <si>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</si>
  <si>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</si>
  <si>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</si>
  <si>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</si>
  <si>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</si>
  <si>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</si>
  <si>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</si>
  <si>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</si>
  <si>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</si>
  <si>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</si>
  <si>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</si>
  <si>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</si>
  <si>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</si>
  <si>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</si>
  <si>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</si>
  <si>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</si>
  <si>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</si>
  <si>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</si>
  <si>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</si>
  <si>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</si>
  <si>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</si>
  <si>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</si>
  <si>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</si>
  <si>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</si>
  <si>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</si>
  <si>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</si>
  <si>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</si>
  <si>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</si>
  <si>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</si>
  <si>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</si>
  <si>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</si>
  <si>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</si>
  <si>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</si>
  <si>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</si>
  <si>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</si>
  <si>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</si>
  <si>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</si>
  <si>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</si>
  <si>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</si>
  <si>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</si>
  <si>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</si>
  <si>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</si>
  <si>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</si>
  <si>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</si>
  <si>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</si>
  <si>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</si>
  <si>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</si>
  <si>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</si>
  <si>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</si>
  <si>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</si>
  <si>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</si>
  <si>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</si>
  <si>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</si>
  <si>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</si>
  <si>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</si>
  <si>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</si>
  <si>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</si>
  <si>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</si>
  <si>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</si>
  <si>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</si>
  <si>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</si>
  <si>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</si>
  <si>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</si>
  <si>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</si>
  <si>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</si>
  <si>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</si>
  <si>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</si>
  <si>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</si>
  <si>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</si>
  <si>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</si>
  <si>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</si>
  <si>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</si>
  <si>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</si>
  <si>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</si>
  <si>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</si>
  <si>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</si>
  <si>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</si>
  <si>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</si>
  <si>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</si>
  <si>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</si>
  <si>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</si>
  <si>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</si>
  <si>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</si>
  <si>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</si>
  <si>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</si>
  <si>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</si>
  <si>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</si>
  <si>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</si>
  <si>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</si>
  <si>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</si>
  <si>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</si>
  <si>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</si>
  <si>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</si>
  <si>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</si>
  <si>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</si>
  <si>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</si>
  <si>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</si>
  <si>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</si>
  <si>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</si>
  <si>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</si>
  <si>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</si>
  <si>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</si>
  <si>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</si>
  <si>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</si>
  <si>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</si>
  <si>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</si>
  <si>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</si>
  <si>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</si>
  <si>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</si>
  <si>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</si>
  <si>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</si>
  <si>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</si>
  <si>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</si>
  <si>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</si>
  <si>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</si>
  <si>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</si>
  <si>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</si>
  <si>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</si>
  <si>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</si>
  <si>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</si>
  <si>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</si>
  <si>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</si>
  <si>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</si>
  <si>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</si>
  <si>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</si>
  <si>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</si>
  <si>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</si>
  <si>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</si>
  <si>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</si>
  <si>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</si>
  <si>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</si>
  <si>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</si>
  <si>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</si>
  <si>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</si>
  <si>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</si>
  <si>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</si>
  <si>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</si>
  <si>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</si>
  <si>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</si>
  <si>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</si>
  <si>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</si>
  <si>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</si>
  <si>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</si>
  <si>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</si>
  <si>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</si>
  <si>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</si>
  <si>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</si>
  <si>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</si>
  <si>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</si>
  <si>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</si>
  <si>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</si>
  <si>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</si>
  <si>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</si>
  <si>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</si>
  <si>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</si>
  <si>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</si>
  <si>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</si>
  <si>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</si>
  <si>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</si>
  <si>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</si>
  <si>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</si>
  <si>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</si>
  <si>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</si>
  <si>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</si>
  <si>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</si>
  <si>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</si>
  <si>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</si>
  <si>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</si>
  <si>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</si>
  <si>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</si>
  <si>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</si>
  <si>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</si>
  <si>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</si>
  <si>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</si>
  <si>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</si>
  <si>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</si>
  <si>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</si>
  <si>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</si>
  <si>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</si>
  <si>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</si>
  <si>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</si>
  <si>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</si>
  <si>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</si>
  <si>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</si>
  <si>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</si>
  <si>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</si>
  <si>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</si>
  <si>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</si>
  <si>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</si>
  <si>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</si>
  <si>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</si>
  <si>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</si>
  <si>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</si>
  <si>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</si>
  <si>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</si>
  <si>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</si>
  <si>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</si>
  <si>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</si>
  <si>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</si>
  <si>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</si>
  <si>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</si>
  <si>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</si>
  <si>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</si>
  <si>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</si>
  <si>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</si>
  <si>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</si>
  <si>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</si>
  <si>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</si>
  <si>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</si>
  <si>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</si>
  <si>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</si>
  <si>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</si>
  <si>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</si>
  <si>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</si>
  <si>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</si>
  <si>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</si>
  <si>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</si>
  <si>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</si>
  <si>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</si>
  <si>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</si>
  <si>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</si>
  <si>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</si>
  <si>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</si>
  <si>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</si>
  <si>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</si>
  <si>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</si>
  <si>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</si>
  <si>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</si>
  <si>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</si>
  <si>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</si>
  <si>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</si>
  <si>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</si>
  <si>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</si>
  <si>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</si>
  <si>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</si>
  <si>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</si>
  <si>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</si>
  <si>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</si>
  <si>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</si>
  <si>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</si>
  <si>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</si>
  <si>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</si>
  <si>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</si>
  <si>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</si>
  <si>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</si>
  <si>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</si>
  <si>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</si>
  <si>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</si>
  <si>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</si>
  <si>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</si>
  <si>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</si>
  <si>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</si>
  <si>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</si>
  <si>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</si>
  <si>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</si>
  <si>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</si>
  <si>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</si>
  <si>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</si>
  <si>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</si>
  <si>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</si>
  <si>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</si>
  <si>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</si>
  <si>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</si>
  <si>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</si>
  <si>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</si>
  <si>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</si>
  <si>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</si>
  <si>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</si>
  <si>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</si>
  <si>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</si>
  <si>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</si>
  <si>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</si>
  <si>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</si>
  <si>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</si>
  <si>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</si>
  <si>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</si>
  <si>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</si>
  <si>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</si>
  <si>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</si>
  <si>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</si>
  <si>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</si>
  <si>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</si>
  <si>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</si>
  <si>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</si>
  <si>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</si>
  <si>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</si>
  <si>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</si>
  <si>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</si>
  <si>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</si>
  <si>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</si>
  <si>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</si>
  <si>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</si>
  <si>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</si>
  <si>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</si>
  <si>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</si>
  <si>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</si>
  <si>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</si>
  <si>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</si>
  <si>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</si>
  <si>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</si>
  <si>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</si>
  <si>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</si>
  <si>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</si>
  <si>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</si>
  <si>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</si>
  <si>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</si>
  <si>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</si>
  <si>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</si>
  <si>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</si>
  <si>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</si>
  <si>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</si>
  <si>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</si>
  <si>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</si>
  <si>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</si>
  <si>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</si>
  <si>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</si>
  <si>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</si>
  <si>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</si>
  <si>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</si>
  <si>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</si>
  <si>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</si>
  <si>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</si>
  <si>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</si>
  <si>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</si>
  <si>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</si>
  <si>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</si>
  <si>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</si>
  <si>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</si>
  <si>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</si>
  <si>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</si>
  <si>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</si>
  <si>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</si>
  <si>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</si>
  <si>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</si>
  <si>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</si>
  <si>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</si>
  <si>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</si>
  <si>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</si>
  <si>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</si>
  <si>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</si>
  <si>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</si>
  <si>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</si>
  <si>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</si>
  <si>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</si>
  <si>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</si>
  <si>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</si>
  <si>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</si>
  <si>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</si>
  <si>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</si>
  <si>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</si>
  <si>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</si>
  <si>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</si>
  <si>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</si>
  <si>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</si>
  <si>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</si>
  <si>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</si>
  <si>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</si>
  <si>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</si>
  <si>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</si>
  <si>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</si>
  <si>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</si>
  <si>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</si>
  <si>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</si>
  <si>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</si>
  <si>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</si>
  <si>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</si>
  <si>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</si>
  <si>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</si>
  <si>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</si>
  <si>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</si>
  <si>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</si>
  <si>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</si>
  <si>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</si>
  <si>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</si>
  <si>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</si>
  <si>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</si>
  <si>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</si>
  <si>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</si>
  <si>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</si>
  <si>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</si>
  <si>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</si>
  <si>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</si>
  <si>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</si>
  <si>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</si>
  <si>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</si>
  <si>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</si>
  <si>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</si>
  <si>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</si>
  <si>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</si>
  <si>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</si>
  <si>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</si>
  <si>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</si>
  <si>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</si>
  <si>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</si>
  <si>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</si>
  <si>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</si>
  <si>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</si>
  <si>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</si>
  <si>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</si>
  <si>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</si>
  <si>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</si>
  <si>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</si>
  <si>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</si>
  <si>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</si>
  <si>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</si>
  <si>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</si>
  <si>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</si>
  <si>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</si>
  <si>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</si>
  <si>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</si>
  <si>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</si>
  <si>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</si>
  <si>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</si>
  <si>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</si>
  <si>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</si>
  <si>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</si>
  <si>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</si>
  <si>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</si>
  <si>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</si>
  <si>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</si>
  <si>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</si>
  <si>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</si>
  <si>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</si>
  <si>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</si>
  <si>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</si>
  <si>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</si>
  <si>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</si>
  <si>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</si>
  <si>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</si>
  <si>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</si>
  <si>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</si>
  <si>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</si>
  <si>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</si>
  <si>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</si>
  <si>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</si>
  <si>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</si>
  <si>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</si>
  <si>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</si>
  <si>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</si>
  <si>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</si>
  <si>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</si>
  <si>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</si>
  <si>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</si>
  <si>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</si>
  <si>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</si>
  <si>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</si>
  <si>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</si>
  <si>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</si>
  <si>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</si>
  <si>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</si>
  <si>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</si>
  <si>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</si>
  <si>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</si>
  <si>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</si>
  <si>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</si>
  <si>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</si>
  <si>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</si>
  <si>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</si>
  <si>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</si>
  <si>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</si>
  <si>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</si>
  <si>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</si>
  <si>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</si>
  <si>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</si>
  <si>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</si>
  <si>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</si>
  <si>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</si>
  <si>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</si>
  <si>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</si>
  <si>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</si>
  <si>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</si>
  <si>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</si>
  <si>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</si>
  <si>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</si>
  <si>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</si>
  <si>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</si>
  <si>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</si>
  <si>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</si>
  <si>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</si>
  <si>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</si>
  <si>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</si>
  <si>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</si>
  <si>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</si>
  <si>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</si>
  <si>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</si>
  <si>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</si>
  <si>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</si>
  <si>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</si>
  <si>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</si>
  <si>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</si>
  <si>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</si>
  <si>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</si>
  <si>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</si>
  <si>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</si>
  <si>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</si>
  <si>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</si>
  <si>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</si>
  <si>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</si>
  <si>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</si>
  <si>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</si>
  <si>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</si>
  <si>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</si>
  <si>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</si>
  <si>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</si>
  <si>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</si>
  <si>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</si>
  <si>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</si>
  <si>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</si>
  <si>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</si>
  <si>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</si>
  <si>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</si>
  <si>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</si>
  <si>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</si>
  <si>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</si>
  <si>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</si>
  <si>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</si>
  <si>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</si>
  <si>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</si>
  <si>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</si>
  <si>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</si>
  <si>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</si>
  <si>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</si>
  <si>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</si>
  <si>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</si>
  <si>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</si>
  <si>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</si>
  <si>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</si>
  <si>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</si>
  <si>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</si>
  <si>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</si>
  <si>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</si>
  <si>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</si>
  <si>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</si>
  <si>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</si>
  <si>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</si>
  <si>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</si>
  <si>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</si>
  <si>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</si>
  <si>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</si>
  <si>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</si>
  <si>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</si>
  <si>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</si>
  <si>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</si>
  <si>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</si>
  <si>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</si>
  <si>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</si>
  <si>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</si>
  <si>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</si>
  <si>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</si>
  <si>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</si>
  <si>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</si>
  <si>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</si>
  <si>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</si>
  <si>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</si>
  <si>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</si>
  <si>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</si>
  <si>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</si>
  <si>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</si>
  <si>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</si>
  <si>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</si>
  <si>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</si>
  <si>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</si>
  <si>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</si>
  <si>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</si>
  <si>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</si>
  <si>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</si>
  <si>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</si>
  <si>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</si>
  <si>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</si>
  <si>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</si>
  <si>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</si>
  <si>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</si>
  <si>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</si>
  <si>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</si>
  <si>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</si>
  <si>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</si>
  <si>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</si>
  <si>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</si>
  <si>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</si>
  <si>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</si>
  <si>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</si>
  <si>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</si>
  <si>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</si>
  <si>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</si>
  <si>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</si>
  <si>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</si>
  <si>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</si>
  <si>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</si>
  <si>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</si>
  <si>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</si>
  <si>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</si>
  <si>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</si>
  <si>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</si>
  <si>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</si>
  <si>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</si>
  <si>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</si>
  <si>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</si>
  <si>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</si>
  <si>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</si>
  <si>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</si>
  <si>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</si>
  <si>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</si>
  <si>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</si>
  <si>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</si>
  <si>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</si>
  <si>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</si>
  <si>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</si>
  <si>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</si>
  <si>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</si>
  <si>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</si>
  <si>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</si>
  <si>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</si>
  <si>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</si>
  <si>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</si>
  <si>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</si>
  <si>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</si>
  <si>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</si>
  <si>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</si>
  <si>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</si>
  <si>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</si>
  <si>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</si>
  <si>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</si>
  <si>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</si>
  <si>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</si>
  <si>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</si>
  <si>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</si>
  <si>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</si>
  <si>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</si>
  <si>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</si>
  <si>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</si>
  <si>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</si>
  <si>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</si>
  <si>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</si>
  <si>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</si>
  <si>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</si>
  <si>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</si>
  <si>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</si>
  <si>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</si>
  <si>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</si>
  <si>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</si>
  <si>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</si>
  <si>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</si>
  <si>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</si>
  <si>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</si>
  <si>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</si>
  <si>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</si>
  <si>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</si>
  <si>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</si>
  <si>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</si>
  <si>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</si>
  <si>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</si>
  <si>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</si>
  <si>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</si>
  <si>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</si>
  <si>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</si>
  <si>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</si>
  <si>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</si>
  <si>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</si>
  <si>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</si>
  <si>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</si>
  <si>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</si>
  <si>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</si>
  <si>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</si>
  <si>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</si>
  <si>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</si>
  <si>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</si>
  <si>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</si>
  <si>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</si>
  <si>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</si>
  <si>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</si>
  <si>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</si>
  <si>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</si>
  <si>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</si>
  <si>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</si>
  <si>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</si>
  <si>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</si>
  <si>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</si>
  <si>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</si>
  <si>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</si>
  <si>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</si>
  <si>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</si>
  <si>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</si>
  <si>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</si>
  <si>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</si>
  <si>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</si>
  <si>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</si>
  <si>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</si>
  <si>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</si>
  <si>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</si>
  <si>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</si>
  <si>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</si>
  <si>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</si>
  <si>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</si>
  <si>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</si>
  <si>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</si>
  <si>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</si>
  <si>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</si>
  <si>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</si>
  <si>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</si>
  <si>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</si>
  <si>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</si>
  <si>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</si>
  <si>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</si>
  <si>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</si>
  <si>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</si>
  <si>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</si>
  <si>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</si>
  <si>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</si>
  <si>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</si>
  <si>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</si>
  <si>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</si>
  <si>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</si>
  <si>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</si>
  <si>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</si>
  <si>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</si>
  <si>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</si>
  <si>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</si>
  <si>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</si>
  <si>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</si>
  <si>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</si>
  <si>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</si>
  <si>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</si>
  <si>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</si>
  <si>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</si>
  <si>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</si>
  <si>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</si>
  <si>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</si>
  <si>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</si>
  <si>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</si>
  <si>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</si>
  <si>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</si>
  <si>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</si>
  <si>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</si>
  <si>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</si>
  <si>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</si>
  <si>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</si>
  <si>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</si>
  <si>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</si>
  <si>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</si>
  <si>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</si>
  <si>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</si>
  <si>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</si>
  <si>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</si>
  <si>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</si>
  <si>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</si>
  <si>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</si>
  <si>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</si>
  <si>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</si>
  <si>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</si>
  <si>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</si>
  <si>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</si>
  <si>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</si>
  <si>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</si>
  <si>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</si>
  <si>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</si>
  <si>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</si>
  <si>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</si>
  <si>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</si>
  <si>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</si>
  <si>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</si>
  <si>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</si>
  <si>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</si>
  <si>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</si>
  <si>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</si>
  <si>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</si>
  <si>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</si>
  <si>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</si>
  <si>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</si>
  <si>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</si>
  <si>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</si>
  <si>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</si>
  <si>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</si>
  <si>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</si>
  <si>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</si>
  <si>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</si>
  <si>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</si>
  <si>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</si>
  <si>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</si>
  <si>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</si>
  <si>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</si>
  <si>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</si>
  <si>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</si>
  <si>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</si>
  <si>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</si>
  <si>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</si>
  <si>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</si>
  <si>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</si>
  <si>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</si>
  <si>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</si>
  <si>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</si>
  <si>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</si>
  <si>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</si>
  <si>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</si>
  <si>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</si>
  <si>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</si>
  <si>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</si>
  <si>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</si>
  <si>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</si>
  <si>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</si>
  <si>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</si>
  <si>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</si>
  <si>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</si>
  <si>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</si>
  <si>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</si>
  <si>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</si>
  <si>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</si>
  <si>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</si>
  <si>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</si>
  <si>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</si>
  <si>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</si>
  <si>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</si>
  <si>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</si>
  <si>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</si>
  <si>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</si>
  <si>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</si>
  <si>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</si>
  <si>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</si>
  <si>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</si>
  <si>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</si>
  <si>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</si>
  <si>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</si>
  <si>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</si>
  <si>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</si>
  <si>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</si>
  <si>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</si>
  <si>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</si>
  <si>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</si>
  <si>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</si>
  <si>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</si>
  <si>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</si>
  <si>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</si>
  <si>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</si>
  <si>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</si>
  <si>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</si>
  <si>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</si>
  <si>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</si>
  <si>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</si>
  <si>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</si>
  <si>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</si>
  <si>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</si>
  <si>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</si>
  <si>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</si>
  <si>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</si>
  <si>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</si>
  <si>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</si>
  <si>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</si>
  <si>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</si>
  <si>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</si>
  <si>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</si>
  <si>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</si>
  <si>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</si>
  <si>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</si>
  <si>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</si>
  <si>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</si>
  <si>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</si>
  <si>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</si>
  <si>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</si>
  <si>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</si>
  <si>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</si>
  <si>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</si>
  <si>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</si>
  <si>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</si>
  <si>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</si>
  <si>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</si>
  <si>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</si>
  <si>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</si>
  <si>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</si>
  <si>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</si>
  <si>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</si>
  <si>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</si>
  <si>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</si>
  <si>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</si>
  <si>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</si>
  <si>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</si>
  <si>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</si>
  <si>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</si>
  <si>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</si>
  <si>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</si>
  <si>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</si>
  <si>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</si>
  <si>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</si>
  <si>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</si>
  <si>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</si>
  <si>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</si>
  <si>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</si>
  <si>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</si>
  <si>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</si>
  <si>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</si>
  <si>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</si>
  <si>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</si>
  <si>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</si>
  <si>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</si>
  <si>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</si>
  <si>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</si>
  <si>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</si>
  <si>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</si>
  <si>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</si>
  <si>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</si>
  <si>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</si>
  <si>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</si>
  <si>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</si>
  <si>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</si>
  <si>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</si>
  <si>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</si>
  <si>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</si>
  <si>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</si>
  <si>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</si>
  <si>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</si>
  <si>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</si>
  <si>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</si>
  <si>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</si>
  <si>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</si>
  <si>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</si>
  <si>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</si>
  <si>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</si>
  <si>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</si>
  <si>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</si>
  <si>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</si>
  <si>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</si>
  <si>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</si>
  <si>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</si>
  <si>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</si>
  <si>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</si>
  <si>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</si>
  <si>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</si>
  <si>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</si>
  <si>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</si>
  <si>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</si>
  <si>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</si>
  <si>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</si>
  <si>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</si>
  <si>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</si>
  <si>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</si>
  <si>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</si>
  <si>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</si>
  <si>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</si>
  <si>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</si>
  <si>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</si>
  <si>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</si>
  <si>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</si>
  <si>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</si>
  <si>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</si>
  <si>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</si>
  <si>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</si>
  <si>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</si>
  <si>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</si>
  <si>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</si>
  <si>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</si>
  <si>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</si>
  <si>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</si>
  <si>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</si>
  <si>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</si>
  <si>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</si>
  <si>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</si>
  <si>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</si>
  <si>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</si>
  <si>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</si>
  <si>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</si>
  <si>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</si>
  <si>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</si>
  <si>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</si>
  <si>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</si>
  <si>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</si>
  <si>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</si>
  <si>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</si>
  <si>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</si>
  <si>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</si>
  <si>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</si>
  <si>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</si>
  <si>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</si>
  <si>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</si>
  <si>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</si>
  <si>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</si>
  <si>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</si>
  <si>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</si>
  <si>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</si>
  <si>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</si>
  <si>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</si>
  <si>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</si>
  <si>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</si>
  <si>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</si>
  <si>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</si>
  <si>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</si>
  <si>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</si>
  <si>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</si>
  <si>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</si>
  <si>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</si>
  <si>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</si>
  <si>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</si>
  <si>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</si>
  <si>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</si>
  <si>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</si>
  <si>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</si>
  <si>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</si>
  <si>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</si>
  <si>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</si>
  <si>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</si>
  <si>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</si>
  <si>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</si>
  <si>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</si>
  <si>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</si>
  <si>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</si>
  <si>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</si>
  <si>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</si>
  <si>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</si>
  <si>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</si>
  <si>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</si>
  <si>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</si>
  <si>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</si>
  <si>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</si>
  <si>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</si>
  <si>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</si>
  <si>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</si>
  <si>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</si>
  <si>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</si>
  <si>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</si>
  <si>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</si>
  <si>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</si>
  <si>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</si>
  <si>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</si>
  <si>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</si>
  <si>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</si>
  <si>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</si>
  <si>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</si>
  <si>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</si>
  <si>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</si>
  <si>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</si>
  <si>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</si>
  <si>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</si>
  <si>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</si>
  <si>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</si>
  <si>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</si>
  <si>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</si>
  <si>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</si>
  <si>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</si>
  <si>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</si>
  <si>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</si>
  <si>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</si>
  <si>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</si>
  <si>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</si>
  <si>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</si>
  <si>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</si>
  <si>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</si>
  <si>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</si>
  <si>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</si>
  <si>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</si>
  <si>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</si>
  <si>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</si>
  <si>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</si>
  <si>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</si>
  <si>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</si>
  <si>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</si>
  <si>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</si>
  <si>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</si>
  <si>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</si>
  <si>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</si>
  <si>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</si>
  <si>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</si>
  <si>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</si>
  <si>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</si>
  <si>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</si>
  <si>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</si>
  <si>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</si>
  <si>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</si>
  <si>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</si>
  <si>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</si>
  <si>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</si>
  <si>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</si>
  <si>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</si>
  <si>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</si>
  <si>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</si>
  <si>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</si>
  <si>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</si>
  <si>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</si>
  <si>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</si>
  <si>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</si>
  <si>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</si>
  <si>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</si>
  <si>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</si>
  <si>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</si>
  <si>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</si>
  <si>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</si>
  <si>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</si>
  <si>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</si>
  <si>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</si>
  <si>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</si>
  <si>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</si>
  <si>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</si>
  <si>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</si>
  <si>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</si>
  <si>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</si>
  <si>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</si>
  <si>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</si>
  <si>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</si>
  <si>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</si>
  <si>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</si>
  <si>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</si>
  <si>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</si>
  <si>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</si>
  <si>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</si>
  <si>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</si>
  <si>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</si>
  <si>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</si>
  <si>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</si>
  <si>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</si>
  <si>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</si>
  <si>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</si>
  <si>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</si>
  <si>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</si>
  <si>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</si>
  <si>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</si>
  <si>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</si>
  <si>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</si>
  <si>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</si>
  <si>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</si>
  <si>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</si>
  <si>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</si>
  <si>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</si>
  <si>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</si>
  <si>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</si>
  <si>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</si>
  <si>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</si>
  <si>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</si>
  <si>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</si>
  <si>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</si>
  <si>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</si>
  <si>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</si>
  <si>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</si>
  <si>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</si>
  <si>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</si>
  <si>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</si>
  <si>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</si>
  <si>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</si>
  <si>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</si>
  <si>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</si>
  <si>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</si>
  <si>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</si>
  <si>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</si>
  <si>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</si>
  <si>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</si>
  <si>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</si>
  <si>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</si>
  <si>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</si>
  <si>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</si>
  <si>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</si>
  <si>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</si>
  <si>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</si>
  <si>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</si>
  <si>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</si>
  <si>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</si>
  <si>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</si>
  <si>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</si>
  <si>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</si>
  <si>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</si>
  <si>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</si>
  <si>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</si>
  <si>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</si>
  <si>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</si>
  <si>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</si>
  <si>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</si>
  <si>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</si>
  <si>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</si>
  <si>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</si>
  <si>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</si>
  <si>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</si>
  <si>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</si>
  <si>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</si>
  <si>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</si>
  <si>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</si>
  <si>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</si>
  <si>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</si>
  <si>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</si>
  <si>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</si>
  <si>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</si>
  <si>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</si>
  <si>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</si>
  <si>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</si>
  <si>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</si>
  <si>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</si>
  <si>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</si>
  <si>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</si>
  <si>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</si>
  <si>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</si>
  <si>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</si>
  <si>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</si>
  <si>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</si>
  <si>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</si>
  <si>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</si>
  <si>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</si>
  <si>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</si>
  <si>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</si>
  <si>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</si>
  <si>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</si>
  <si>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</si>
  <si>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</si>
  <si>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</si>
  <si>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</si>
  <si>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</si>
  <si>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</si>
  <si>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</si>
  <si>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</si>
  <si>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</si>
  <si>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</si>
  <si>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</si>
  <si>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</si>
  <si>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</si>
  <si>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</si>
  <si>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</si>
  <si>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</si>
  <si>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</si>
  <si>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</si>
  <si>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</si>
  <si>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</si>
  <si>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</si>
  <si>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</si>
  <si>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</si>
  <si>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</si>
  <si>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</si>
  <si>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</si>
  <si>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</si>
  <si>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</si>
  <si>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</si>
  <si>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</si>
  <si>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</si>
  <si>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</si>
  <si>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</si>
  <si>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</si>
  <si>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</si>
  <si>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</si>
  <si>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</si>
  <si>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</si>
  <si>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</si>
  <si>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</si>
  <si>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</si>
  <si>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</si>
  <si>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</si>
  <si>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</si>
  <si>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</si>
  <si>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</si>
  <si>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</si>
  <si>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</si>
  <si>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</si>
  <si>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</si>
  <si>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</si>
  <si>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</si>
  <si>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</si>
  <si>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</si>
  <si>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</si>
  <si>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</si>
  <si>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</si>
  <si>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</si>
  <si>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</si>
  <si>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</si>
  <si>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</si>
  <si>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</si>
  <si>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</si>
  <si>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</si>
  <si>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</si>
  <si>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</si>
  <si>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</si>
  <si>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</si>
  <si>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</si>
  <si>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</si>
  <si>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</si>
  <si>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</si>
  <si>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</si>
  <si>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</si>
  <si>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</si>
  <si>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</si>
  <si>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</si>
  <si>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</si>
  <si>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</si>
  <si>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</si>
  <si>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</si>
  <si>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</si>
  <si>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</si>
  <si>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</si>
  <si>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</si>
  <si>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</si>
  <si>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</si>
  <si>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</si>
  <si>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</si>
  <si>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</si>
  <si>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</si>
  <si>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</si>
  <si>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</si>
  <si>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</si>
  <si>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</si>
  <si>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</si>
  <si>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</si>
  <si>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</si>
  <si>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</si>
  <si>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</si>
  <si>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</si>
  <si>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</si>
  <si>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</si>
  <si>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</si>
  <si>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</si>
  <si>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</si>
  <si>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</si>
  <si>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</si>
  <si>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</si>
  <si>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</si>
  <si>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</si>
  <si>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</si>
  <si>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</si>
  <si>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</si>
  <si>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</si>
  <si>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</si>
  <si>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</si>
  <si>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</si>
  <si>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</si>
  <si>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</si>
  <si>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</si>
  <si>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</si>
  <si>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</si>
  <si>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</si>
  <si>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</si>
  <si>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</si>
  <si>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</si>
  <si>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</si>
  <si>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</si>
  <si>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</si>
  <si>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</si>
  <si>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</si>
  <si>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</si>
  <si>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</si>
  <si>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</si>
  <si>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</si>
  <si>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</si>
  <si>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</si>
  <si>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</si>
  <si>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</si>
  <si>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</si>
  <si>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</si>
  <si>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</si>
  <si>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</si>
  <si>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</si>
  <si>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</si>
  <si>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</si>
  <si>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</si>
  <si>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</si>
  <si>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</si>
  <si>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</si>
  <si>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</si>
  <si>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</si>
  <si>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</si>
  <si>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</si>
  <si>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</si>
  <si>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</si>
  <si>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</si>
  <si>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</si>
  <si>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</si>
  <si>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</si>
  <si>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</si>
  <si>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</si>
  <si>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</si>
  <si>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</si>
  <si>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</si>
  <si>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</si>
  <si>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</si>
  <si>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</si>
  <si>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</si>
  <si>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</si>
  <si>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</si>
  <si>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</si>
  <si>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</si>
  <si>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</si>
  <si>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</si>
  <si>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</si>
  <si>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</si>
  <si>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</si>
  <si>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</si>
  <si>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</si>
  <si>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</si>
  <si>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</si>
  <si>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</si>
  <si>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</si>
  <si>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</si>
  <si>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</si>
  <si>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</si>
  <si>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</si>
  <si>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</si>
  <si>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</si>
  <si>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</si>
  <si>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</si>
  <si>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</si>
  <si>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</si>
  <si>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</si>
  <si>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</si>
  <si>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</si>
  <si>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</si>
  <si>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</si>
  <si>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</si>
  <si>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</si>
  <si>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</si>
  <si>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</si>
  <si>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</si>
  <si>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</si>
  <si>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</si>
  <si>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</si>
  <si>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</si>
  <si>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</si>
  <si>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</si>
  <si>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</si>
  <si>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</si>
  <si>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</si>
  <si>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</si>
  <si>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</si>
  <si>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</si>
  <si>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</si>
  <si>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</si>
  <si>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</si>
  <si>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</si>
  <si>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</si>
  <si>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</si>
  <si>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</si>
  <si>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</si>
  <si>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</si>
  <si>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</si>
  <si>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</si>
  <si>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</si>
  <si>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</si>
  <si>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</si>
  <si>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</si>
  <si>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</si>
  <si>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</si>
  <si>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</si>
  <si>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</si>
  <si>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</si>
  <si>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</si>
  <si>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</si>
  <si>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</si>
  <si>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</si>
  <si>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</si>
  <si>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</si>
  <si>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</si>
  <si>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</si>
  <si>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</si>
  <si>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</si>
  <si>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</si>
  <si>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</si>
  <si>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</si>
  <si>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</si>
  <si>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</si>
  <si>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</si>
  <si>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</si>
  <si>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</si>
  <si>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</si>
  <si>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</si>
  <si>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</si>
  <si>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</si>
  <si>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</si>
  <si>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</si>
  <si>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</si>
  <si>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</si>
  <si>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</si>
  <si>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</si>
  <si>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</si>
  <si>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</si>
  <si>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</si>
  <si>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</si>
  <si>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</si>
  <si>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</si>
  <si>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</si>
  <si>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</si>
  <si>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</si>
  <si>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</si>
  <si>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</si>
  <si>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</si>
  <si>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</si>
  <si>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</si>
  <si>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</si>
  <si>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</si>
  <si>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</si>
  <si>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</si>
  <si>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</si>
  <si>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</si>
  <si>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</si>
  <si>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</si>
  <si>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</si>
  <si>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</si>
  <si>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</si>
  <si>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</si>
  <si>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</si>
  <si>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</si>
  <si>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</si>
  <si>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</si>
  <si>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</si>
  <si>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</si>
  <si>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</si>
  <si>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</si>
  <si>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</si>
  <si>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</si>
  <si>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</si>
  <si>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</si>
  <si>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</si>
  <si>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</si>
  <si>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</si>
  <si>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</si>
  <si>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</si>
  <si>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</si>
  <si>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</si>
  <si>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</si>
  <si>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</si>
  <si>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</si>
  <si>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</si>
  <si>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</si>
  <si>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</si>
  <si>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</si>
  <si>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</si>
  <si>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</si>
  <si>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</si>
  <si>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</si>
  <si>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</si>
  <si>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</si>
  <si>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</si>
  <si>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</si>
  <si>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</si>
  <si>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</si>
  <si>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</si>
  <si>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</si>
  <si>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</si>
  <si>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</si>
  <si>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</si>
  <si>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</si>
  <si>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</si>
  <si>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</si>
  <si>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</si>
  <si>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</si>
  <si>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</si>
  <si>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</si>
  <si>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</si>
  <si>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</si>
  <si>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</si>
  <si>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</si>
  <si>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</si>
  <si>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</si>
  <si>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</si>
  <si>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</si>
  <si>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</si>
  <si>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</si>
  <si>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</si>
  <si>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</si>
  <si>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</si>
  <si>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</si>
  <si>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</si>
  <si>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</si>
  <si>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</si>
  <si>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</si>
  <si>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</si>
  <si>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</si>
  <si>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</si>
  <si>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</si>
  <si>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</si>
  <si>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</si>
  <si>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</si>
  <si>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</si>
  <si>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</si>
  <si>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</si>
  <si>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</si>
  <si>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</si>
  <si>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</si>
  <si>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</si>
  <si>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</si>
  <si>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</si>
  <si>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</si>
  <si>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</si>
  <si>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</si>
  <si>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</si>
  <si>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</si>
  <si>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</si>
  <si>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</si>
  <si>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</si>
  <si>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</si>
  <si>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</si>
  <si>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</si>
  <si>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</si>
  <si>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</si>
  <si>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</si>
  <si>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</si>
  <si>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</si>
  <si>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</si>
  <si>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</si>
  <si>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</si>
  <si>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</si>
  <si>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</si>
  <si>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</si>
  <si>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</si>
  <si>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</si>
  <si>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</si>
  <si>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</si>
  <si>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</si>
  <si>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</si>
  <si>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</si>
  <si>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</si>
  <si>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</si>
  <si>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</si>
  <si>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</si>
  <si>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</si>
  <si>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</si>
  <si>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</si>
  <si>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</si>
  <si>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</si>
  <si>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</si>
  <si>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</si>
  <si>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</si>
  <si>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</si>
  <si>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</si>
  <si>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</si>
  <si>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</si>
  <si>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</si>
  <si>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</si>
  <si>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</si>
  <si>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</si>
  <si>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</si>
  <si>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</si>
  <si>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</si>
  <si>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</si>
  <si>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</si>
  <si>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</si>
  <si>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</si>
  <si>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</si>
  <si>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</si>
  <si>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</si>
  <si>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</si>
  <si>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</si>
  <si>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</si>
  <si>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</si>
  <si>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</si>
  <si>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</si>
  <si>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</si>
  <si>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</si>
  <si>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</si>
  <si>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</si>
  <si>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</si>
  <si>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</si>
  <si>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</si>
  <si>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</si>
  <si>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</si>
  <si>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</si>
  <si>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</si>
  <si>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</si>
  <si>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</si>
  <si>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</si>
  <si>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</si>
  <si>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</si>
  <si>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</si>
  <si>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</si>
  <si>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</si>
  <si>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</si>
  <si>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</si>
  <si>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</si>
  <si>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</si>
  <si>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</si>
  <si>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</si>
  <si>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</si>
  <si>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</si>
  <si>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</si>
  <si>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</si>
  <si>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</si>
  <si>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</si>
  <si>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</si>
  <si>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</si>
  <si>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</si>
  <si>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</si>
  <si>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</si>
  <si>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</si>
  <si>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</si>
  <si>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</si>
  <si>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</si>
  <si>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</si>
  <si>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</si>
  <si>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</si>
  <si>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</si>
  <si>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</si>
  <si>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</si>
  <si>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</si>
  <si>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</si>
  <si>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</si>
  <si>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</si>
  <si>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</si>
  <si>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</si>
  <si>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</si>
  <si>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</si>
  <si>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</si>
  <si>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</si>
  <si>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</si>
  <si>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</si>
  <si>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</si>
  <si>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</si>
  <si>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</si>
  <si>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</si>
  <si>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</si>
  <si>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</si>
  <si>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</si>
  <si>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</si>
  <si>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</si>
  <si>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</si>
  <si>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</si>
  <si>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</si>
  <si>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</si>
  <si>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</si>
  <si>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</si>
  <si>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</si>
  <si>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</si>
  <si>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</si>
  <si>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</si>
  <si>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</si>
  <si>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</si>
  <si>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</si>
  <si>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</si>
  <si>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</si>
  <si>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</si>
  <si>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</si>
  <si>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</si>
  <si>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</si>
  <si>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</si>
  <si>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</si>
  <si>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</si>
  <si>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</si>
  <si>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</si>
  <si>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</si>
  <si>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</si>
  <si>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</si>
  <si>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</si>
  <si>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</si>
  <si>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</si>
  <si>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</si>
  <si>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</si>
  <si>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</si>
  <si>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</si>
  <si>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</si>
  <si>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</si>
  <si>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</si>
  <si>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</si>
  <si>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</si>
  <si>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</si>
  <si>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</si>
  <si>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</si>
  <si>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</si>
  <si>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</si>
  <si>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</si>
  <si>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</si>
  <si>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</si>
  <si>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</si>
  <si>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</si>
  <si>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</si>
  <si>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</si>
  <si>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</si>
  <si>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</si>
  <si>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</si>
  <si>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</si>
  <si>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</si>
  <si>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</si>
  <si>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</si>
  <si>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</si>
  <si>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</si>
  <si>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</si>
  <si>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</si>
  <si>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</si>
  <si>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</si>
  <si>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</si>
  <si>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</si>
  <si>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</si>
  <si>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</si>
  <si>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</si>
  <si>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</si>
  <si>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</si>
  <si>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</si>
  <si>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</si>
  <si>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</si>
  <si>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</si>
  <si>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</si>
  <si>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</si>
  <si>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</si>
  <si>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</si>
  <si>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</si>
  <si>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</si>
  <si>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</si>
  <si>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</si>
  <si>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</si>
  <si>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</si>
  <si>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</si>
  <si>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</si>
  <si>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</si>
  <si>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</si>
  <si>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</si>
  <si>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</si>
  <si>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</si>
  <si>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</si>
  <si>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</si>
  <si>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</si>
  <si>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</si>
  <si>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</si>
  <si>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</si>
  <si>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</si>
  <si>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</si>
  <si>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</si>
  <si>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</si>
  <si>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</si>
  <si>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</si>
  <si>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</si>
  <si>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</si>
  <si>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</si>
  <si>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</si>
  <si>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</si>
  <si>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</si>
  <si>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</si>
  <si>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</si>
  <si>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</si>
  <si>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</si>
  <si>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</si>
  <si>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</si>
  <si>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</si>
  <si>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</si>
  <si>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</si>
  <si>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</si>
  <si>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</si>
  <si>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</si>
  <si>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</si>
  <si>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</si>
  <si>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</si>
  <si>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</si>
  <si>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</si>
  <si>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</si>
  <si>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</si>
  <si>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</si>
  <si>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</si>
  <si>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</si>
  <si>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</si>
  <si>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</si>
  <si>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</si>
  <si>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</si>
  <si>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</si>
  <si>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</si>
  <si>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</si>
  <si>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</si>
  <si>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</si>
  <si>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</si>
  <si>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</si>
  <si>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</si>
  <si>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</si>
  <si>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</si>
  <si>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</si>
  <si>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</si>
  <si>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</si>
  <si>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</si>
  <si>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</si>
  <si>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</si>
  <si>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</si>
  <si>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</si>
  <si>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</si>
  <si>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</si>
  <si>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</si>
  <si>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</si>
  <si>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</si>
  <si>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</si>
  <si>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</si>
  <si>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</si>
  <si>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</si>
  <si>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</si>
  <si>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</si>
  <si>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</si>
  <si>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</si>
  <si>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</si>
  <si>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</si>
  <si>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</si>
  <si>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</si>
  <si>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</si>
  <si>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</si>
  <si>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</si>
  <si>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</si>
  <si>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</si>
  <si>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</si>
  <si>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</si>
  <si>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</si>
  <si>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</si>
  <si>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</si>
  <si>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</si>
  <si>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</si>
  <si>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</si>
  <si>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</si>
  <si>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</si>
  <si>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</si>
  <si>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</si>
  <si>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</si>
  <si>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</si>
  <si>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</si>
  <si>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</si>
  <si>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</si>
  <si>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</si>
  <si>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</si>
  <si>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</si>
  <si>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</si>
  <si>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</si>
  <si>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</si>
  <si>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</si>
  <si>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</si>
  <si>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</si>
  <si>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</si>
  <si>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</si>
  <si>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</si>
  <si>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</si>
  <si>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</si>
  <si>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</si>
  <si>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</si>
  <si>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</si>
  <si>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</si>
  <si>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</si>
  <si>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</si>
  <si>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</si>
  <si>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</si>
  <si>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</si>
  <si>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</si>
  <si>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</si>
  <si>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</si>
  <si>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</si>
  <si>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</si>
  <si>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</si>
  <si>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</si>
  <si>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</si>
  <si>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</si>
  <si>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</si>
  <si>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</si>
  <si>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</si>
  <si>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</si>
  <si>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</si>
  <si>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</si>
  <si>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</si>
  <si>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</si>
  <si>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</si>
  <si>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</si>
  <si>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</si>
  <si>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</si>
  <si>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</si>
  <si>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</si>
  <si>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</si>
  <si>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</si>
  <si>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</si>
  <si>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</si>
  <si>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</si>
  <si>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</si>
  <si>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</si>
  <si>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</si>
  <si>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</si>
  <si>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</si>
  <si>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</si>
  <si>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</si>
  <si>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</si>
  <si>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</si>
  <si>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</si>
  <si>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</si>
  <si>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</si>
  <si>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</si>
  <si>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</si>
  <si>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</si>
  <si>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</si>
  <si>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</si>
  <si>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</si>
  <si>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</si>
  <si>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</si>
  <si>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</si>
  <si>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</si>
  <si>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</si>
  <si>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</si>
  <si>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</si>
  <si>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</si>
  <si>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</si>
  <si>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</si>
  <si>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</si>
  <si>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</si>
  <si>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</si>
  <si>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</si>
  <si>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</si>
  <si>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</si>
  <si>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</si>
  <si>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</si>
  <si>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</si>
  <si>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</si>
  <si>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</si>
  <si>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</si>
  <si>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</si>
  <si>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</si>
  <si>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</si>
  <si>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</si>
  <si>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</si>
  <si>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</si>
  <si>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</si>
  <si>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</si>
  <si>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</si>
  <si>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</si>
  <si>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</si>
  <si>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</si>
  <si>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</si>
  <si>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</si>
  <si>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</si>
  <si>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</si>
  <si>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</si>
  <si>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</si>
  <si>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</si>
  <si>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</si>
  <si>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</si>
  <si>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</si>
  <si>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</si>
  <si>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</si>
  <si>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</si>
  <si>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</si>
  <si>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</si>
  <si>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</si>
  <si>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</si>
  <si>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</si>
  <si>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</si>
  <si>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</si>
  <si>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</si>
  <si>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</si>
  <si>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</si>
  <si>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</si>
  <si>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</si>
  <si>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</si>
  <si>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</si>
  <si>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</si>
  <si>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</si>
  <si>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</si>
  <si>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</si>
  <si>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</si>
  <si>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</si>
  <si>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</si>
  <si>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</si>
  <si>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</si>
  <si>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</si>
  <si>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</si>
  <si>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</si>
  <si>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</si>
  <si>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</si>
  <si>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</si>
  <si>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</si>
  <si>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</si>
  <si>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</si>
  <si>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</si>
  <si>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</si>
  <si>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</si>
  <si>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</si>
  <si>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</si>
  <si>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</si>
  <si>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</si>
  <si>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</si>
  <si>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</si>
  <si>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</si>
  <si>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</si>
  <si>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</si>
  <si>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</si>
  <si>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</si>
  <si>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</si>
  <si>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</si>
  <si>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</si>
  <si>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</si>
  <si>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</si>
  <si>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</si>
  <si>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</si>
  <si>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</si>
  <si>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</si>
  <si>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</si>
  <si>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</si>
  <si>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</si>
  <si>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</si>
  <si>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</si>
  <si>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</si>
  <si>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</si>
  <si>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</si>
  <si>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</si>
  <si>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</si>
  <si>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</si>
  <si>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</si>
  <si>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</si>
  <si>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</si>
  <si>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</si>
  <si>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</si>
  <si>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</si>
  <si>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</si>
  <si>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</si>
  <si>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</si>
  <si>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</si>
  <si>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</si>
  <si>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</si>
  <si>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</si>
  <si>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</si>
  <si>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</si>
  <si>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</si>
  <si>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</si>
  <si>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</si>
  <si>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</si>
  <si>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</si>
  <si>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</si>
  <si>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</si>
  <si>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</si>
  <si>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</si>
  <si>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</si>
  <si>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</si>
  <si>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</si>
  <si>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</si>
  <si>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</si>
  <si>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</si>
  <si>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</si>
  <si>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</si>
  <si>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</si>
  <si>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</si>
  <si>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</si>
  <si>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</si>
  <si>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</si>
  <si>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</si>
  <si>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</si>
  <si>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</si>
  <si>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</si>
  <si>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</si>
  <si>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</si>
  <si>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</si>
  <si>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</si>
  <si>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</si>
  <si>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</si>
  <si>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</si>
  <si>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</si>
  <si>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</si>
  <si>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</si>
  <si>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</si>
  <si>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</si>
  <si>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</si>
  <si>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</si>
  <si>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</si>
  <si>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</si>
  <si>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</si>
  <si>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</si>
  <si>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</si>
  <si>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</si>
  <si>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</si>
  <si>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</si>
  <si>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</si>
  <si>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</si>
  <si>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</si>
  <si>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</si>
  <si>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</si>
  <si>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</si>
  <si>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</si>
  <si>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</si>
  <si>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</si>
  <si>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</si>
  <si>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</si>
  <si>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</si>
  <si>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</si>
  <si>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</si>
  <si>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</si>
  <si>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</si>
  <si>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</si>
  <si>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</si>
  <si>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</si>
  <si>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</si>
  <si>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</si>
  <si>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</si>
  <si>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</si>
  <si>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</si>
  <si>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</si>
  <si>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</si>
  <si>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</si>
  <si>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</si>
  <si>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</si>
  <si>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</si>
  <si>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</si>
  <si>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</si>
  <si>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</si>
  <si>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</si>
  <si>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</si>
  <si>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</si>
  <si>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</si>
  <si>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</si>
  <si>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</si>
  <si>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</si>
  <si>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</si>
  <si>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</si>
  <si>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</si>
  <si>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</si>
  <si>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</si>
  <si>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</si>
  <si>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</si>
  <si>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</si>
  <si>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</si>
  <si>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</si>
  <si>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</si>
  <si>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</si>
  <si>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</si>
  <si>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</si>
  <si>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</si>
  <si>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</si>
  <si>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</si>
  <si>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</si>
  <si>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</si>
  <si>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</si>
  <si>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</si>
  <si>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</si>
  <si>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</si>
  <si>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</si>
  <si>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</si>
  <si>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</si>
  <si>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</si>
  <si>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</si>
  <si>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</si>
  <si>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</si>
  <si>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</si>
  <si>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</si>
  <si>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</si>
  <si>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</si>
  <si>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</si>
  <si>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</si>
  <si>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</si>
  <si>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</si>
  <si>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</si>
  <si>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</si>
  <si>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</si>
  <si>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</si>
  <si>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</si>
  <si>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</si>
  <si>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</si>
  <si>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</si>
  <si>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</si>
  <si>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</si>
  <si>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</si>
  <si>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</si>
  <si>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</si>
  <si>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</si>
  <si>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</si>
  <si>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</si>
  <si>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</si>
  <si>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</si>
  <si>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</si>
  <si>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</si>
  <si>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</si>
  <si>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</si>
  <si>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</si>
  <si>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</si>
  <si>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</si>
  <si>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</si>
  <si>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</si>
  <si>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</si>
  <si>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</si>
  <si>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</si>
  <si>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</si>
  <si>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</si>
  <si>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</si>
  <si>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</si>
  <si>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</si>
  <si>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</si>
  <si>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</si>
  <si>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</si>
  <si>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</si>
  <si>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</si>
  <si>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</si>
  <si>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</si>
  <si>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</si>
  <si>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</si>
  <si>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</si>
  <si>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</si>
  <si>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</si>
  <si>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</si>
  <si>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</si>
  <si>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</si>
  <si>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</si>
  <si>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</si>
  <si>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</si>
  <si>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</si>
  <si>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</si>
  <si>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</si>
  <si>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</si>
  <si>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</si>
  <si>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</si>
  <si>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</si>
  <si>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</si>
  <si>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</si>
  <si>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</si>
  <si>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</si>
  <si>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</si>
  <si>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</si>
  <si>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</si>
  <si>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</si>
  <si>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</si>
  <si>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</si>
  <si>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</si>
  <si>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</si>
  <si>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</si>
  <si>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</si>
  <si>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</si>
  <si>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</si>
  <si>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</si>
  <si>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</si>
  <si>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</si>
  <si>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</si>
  <si>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</si>
  <si>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</si>
  <si>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</si>
  <si>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</si>
  <si>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</si>
  <si>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</si>
  <si>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</si>
  <si>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</si>
  <si>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</si>
  <si>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</si>
  <si>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</si>
  <si>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</si>
  <si>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</si>
  <si>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</si>
  <si>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</si>
  <si>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</si>
  <si>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</si>
  <si>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</si>
  <si>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</si>
  <si>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</si>
  <si>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</si>
  <si>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</si>
  <si>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</si>
  <si>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</si>
  <si>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</si>
  <si>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</si>
  <si>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</si>
  <si>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</si>
  <si>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</si>
  <si>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</si>
  <si>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</si>
  <si>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</si>
  <si>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</si>
  <si>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</si>
  <si>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</si>
  <si>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</si>
  <si>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</si>
  <si>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</si>
  <si>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</si>
  <si>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</si>
  <si>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</si>
  <si>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</si>
  <si>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</si>
  <si>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</si>
  <si>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</si>
  <si>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</si>
  <si>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</si>
  <si>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</si>
  <si>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</si>
  <si>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</si>
  <si>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</si>
  <si>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</si>
  <si>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</si>
  <si>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</si>
  <si>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</si>
  <si>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</si>
  <si>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</si>
  <si>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</si>
  <si>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</si>
  <si>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</si>
  <si>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</si>
  <si>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</si>
  <si>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</si>
  <si>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</si>
  <si>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</si>
  <si>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</si>
  <si>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</si>
  <si>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</si>
  <si>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</si>
  <si>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</si>
  <si>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</si>
  <si>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</si>
  <si>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</si>
  <si>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</si>
  <si>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</si>
  <si>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</si>
  <si>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</si>
  <si>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</si>
  <si>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</si>
  <si>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</si>
  <si>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</si>
  <si>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</si>
  <si>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</si>
  <si>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</si>
  <si>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</si>
  <si>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</si>
  <si>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</si>
  <si>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</si>
  <si>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</si>
  <si>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</si>
  <si>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</si>
  <si>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</si>
  <si>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</si>
  <si>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</si>
  <si>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</si>
  <si>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</si>
  <si>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</si>
  <si>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</si>
  <si>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</si>
  <si>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</si>
  <si>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</si>
  <si>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</si>
  <si>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</si>
  <si>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</si>
  <si>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</si>
  <si>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</si>
  <si>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</si>
  <si>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</si>
  <si>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</si>
  <si>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</si>
  <si>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</si>
  <si>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</si>
  <si>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</si>
  <si>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</si>
  <si>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</si>
  <si>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</si>
  <si>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</si>
  <si>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</si>
  <si>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</si>
  <si>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</si>
  <si>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</si>
  <si>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</si>
  <si>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</si>
  <si>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</si>
  <si>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</si>
  <si>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</si>
  <si>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</si>
  <si>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</si>
  <si>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</si>
  <si>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</si>
  <si>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</si>
  <si>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</si>
  <si>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</si>
  <si>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</si>
  <si>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</si>
  <si>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</si>
  <si>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</si>
  <si>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</si>
  <si>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</si>
  <si>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</si>
  <si>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</si>
  <si>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</si>
  <si>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</si>
  <si>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</si>
  <si>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</si>
  <si>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</si>
  <si>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</si>
  <si>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</si>
  <si>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</si>
  <si>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</si>
  <si>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</si>
  <si>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</si>
  <si>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</si>
  <si>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</si>
  <si>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</si>
  <si>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</si>
  <si>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</si>
  <si>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</si>
  <si>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</si>
  <si>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</si>
  <si>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</si>
  <si>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</si>
  <si>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</si>
  <si>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</si>
  <si>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</si>
  <si>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</si>
  <si>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</si>
  <si>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</si>
  <si>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</si>
  <si>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</si>
  <si>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</si>
  <si>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</si>
  <si>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</si>
  <si>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</si>
  <si>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</si>
  <si>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</si>
  <si>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</si>
  <si>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</si>
  <si>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</si>
  <si>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</si>
  <si>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</si>
  <si>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</si>
  <si>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</si>
  <si>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</si>
  <si>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</si>
  <si>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</si>
  <si>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</si>
  <si>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</si>
  <si>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</si>
  <si>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</si>
  <si>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</si>
  <si>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</si>
  <si>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</si>
  <si>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</si>
  <si>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</si>
  <si>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</si>
  <si>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</si>
  <si>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</si>
  <si>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</si>
  <si>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</si>
  <si>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</si>
  <si>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</si>
  <si>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</si>
  <si>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</si>
  <si>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</si>
  <si>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</si>
  <si>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</si>
  <si>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</si>
  <si>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</si>
  <si>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</si>
  <si>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</si>
  <si>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</si>
  <si>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</si>
  <si>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</si>
  <si>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</si>
  <si>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</si>
  <si>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</si>
  <si>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</si>
  <si>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</si>
  <si>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</si>
  <si>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</si>
  <si>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</si>
  <si>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</si>
  <si>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</si>
  <si>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</si>
  <si>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</si>
  <si>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</si>
  <si>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</si>
  <si>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</si>
  <si>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</si>
  <si>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</si>
  <si>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</si>
  <si>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</si>
  <si>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</si>
  <si>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</si>
  <si>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</si>
  <si>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</si>
  <si>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</si>
  <si>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</si>
  <si>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</si>
  <si>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</si>
  <si>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</si>
  <si>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</si>
  <si>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</si>
  <si>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</si>
  <si>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</si>
  <si>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</si>
  <si>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</si>
  <si>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</si>
  <si>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</si>
  <si>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</si>
  <si>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</si>
  <si>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</si>
  <si>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</si>
  <si>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</si>
  <si>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</si>
  <si>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</si>
  <si>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</si>
  <si>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</si>
  <si>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</si>
  <si>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</si>
  <si>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</si>
  <si>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</si>
  <si>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</si>
  <si>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</si>
  <si>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</si>
  <si>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</si>
  <si>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</si>
  <si>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</si>
  <si>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</si>
  <si>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</si>
  <si>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</si>
  <si>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</si>
  <si>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</si>
  <si>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</si>
  <si>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</si>
  <si>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</si>
  <si>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</si>
  <si>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</si>
  <si>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</si>
  <si>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</si>
  <si>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</si>
  <si>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</si>
  <si>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</si>
  <si>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</si>
  <si>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</si>
  <si>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</si>
  <si>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</si>
  <si>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</si>
  <si>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</si>
  <si>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</si>
  <si>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</si>
  <si>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</si>
  <si>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</si>
  <si>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</si>
  <si>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</si>
  <si>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</si>
  <si>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</si>
  <si>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</si>
  <si>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</si>
  <si>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</si>
  <si>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</si>
  <si>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</si>
  <si>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</si>
  <si>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</si>
  <si>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</si>
  <si>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</si>
  <si>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</si>
  <si>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</si>
  <si>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</si>
  <si>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</si>
  <si>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</si>
  <si>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</si>
  <si>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</si>
  <si>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</si>
  <si>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</si>
  <si>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</si>
  <si>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</si>
  <si>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</si>
  <si>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</si>
  <si>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</si>
  <si>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</si>
  <si>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</si>
  <si>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</si>
  <si>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</si>
  <si>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</si>
  <si>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</si>
  <si>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</si>
  <si>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</si>
  <si>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</si>
  <si>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</si>
  <si>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</si>
  <si>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</si>
  <si>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</si>
  <si>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</si>
  <si>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</si>
  <si>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</si>
  <si>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</si>
  <si>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</si>
  <si>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</si>
  <si>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</si>
  <si>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</si>
  <si>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</si>
  <si>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</si>
  <si>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</si>
  <si>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</si>
  <si>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</si>
  <si>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</si>
  <si>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</si>
  <si>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</si>
  <si>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</si>
  <si>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</si>
  <si>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</si>
  <si>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</si>
  <si>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</si>
  <si>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</si>
  <si>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</si>
  <si>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</si>
  <si>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</si>
  <si>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</si>
  <si>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</si>
  <si>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</si>
  <si>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</si>
  <si>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</si>
  <si>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</si>
  <si>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</si>
  <si>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</si>
  <si>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</si>
  <si>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</si>
  <si>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</si>
  <si>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</si>
  <si>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</si>
  <si>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</si>
  <si>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</si>
  <si>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</si>
  <si>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</si>
  <si>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</si>
  <si>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</si>
  <si>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</si>
  <si>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</si>
  <si>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</si>
  <si>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</si>
  <si>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</si>
  <si>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</si>
  <si>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</si>
  <si>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</si>
  <si>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</si>
  <si>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</si>
  <si>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</si>
  <si>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</si>
  <si>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</si>
  <si>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</si>
  <si>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</si>
  <si>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</si>
  <si>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</si>
  <si>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</si>
  <si>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</si>
  <si>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</si>
  <si>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</si>
  <si>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</si>
  <si>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</si>
  <si>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</si>
  <si>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</si>
  <si>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</si>
  <si>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</si>
  <si>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</si>
  <si>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</si>
  <si>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</si>
  <si>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</si>
  <si>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</si>
  <si>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</si>
  <si>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</si>
  <si>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</si>
  <si>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</si>
  <si>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</si>
  <si>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</si>
  <si>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</si>
  <si>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</si>
  <si>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</si>
  <si>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</si>
  <si>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</si>
  <si>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</si>
  <si>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</si>
  <si>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</si>
  <si>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</si>
  <si>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</si>
  <si>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</si>
  <si>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</si>
  <si>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</si>
  <si>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</si>
  <si>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</si>
  <si>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</si>
  <si>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</si>
  <si>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</si>
  <si>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</si>
  <si>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</si>
  <si>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</si>
  <si>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</si>
  <si>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</si>
  <si>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</si>
  <si>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</si>
  <si>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</si>
  <si>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</si>
  <si>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</si>
  <si>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</si>
  <si>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</si>
  <si>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</si>
  <si>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</si>
  <si>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</si>
  <si>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</si>
  <si>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</si>
  <si>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</si>
  <si>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</si>
  <si>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</si>
  <si>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</si>
  <si>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</si>
  <si>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</si>
  <si>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</si>
  <si>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</si>
  <si>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</si>
  <si>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</si>
  <si>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</si>
  <si>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</si>
  <si>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</si>
  <si>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</si>
  <si>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</si>
  <si>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</si>
  <si>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</si>
  <si>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</si>
  <si>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</si>
  <si>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</si>
  <si>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</si>
  <si>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</si>
  <si>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</si>
  <si>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</si>
  <si>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</si>
  <si>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</si>
  <si>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</si>
  <si>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</si>
  <si>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</si>
  <si>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</si>
  <si>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</si>
  <si>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</si>
  <si>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</si>
  <si>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</si>
  <si>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</si>
  <si>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</si>
  <si>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</si>
  <si>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</si>
  <si>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</si>
  <si>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</si>
  <si>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</si>
  <si>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</si>
  <si>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</si>
  <si>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</si>
  <si>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</si>
  <si>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</si>
  <si>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</si>
  <si>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</si>
  <si>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</si>
  <si>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</si>
  <si>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</si>
  <si>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</si>
  <si>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</si>
  <si>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</si>
  <si>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</si>
  <si>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</si>
  <si>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</si>
  <si>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</si>
  <si>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</si>
  <si>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</si>
  <si>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</si>
  <si>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</si>
  <si>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</si>
  <si>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</si>
  <si>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</si>
  <si>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</si>
  <si>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</si>
  <si>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</si>
  <si>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</si>
  <si>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</si>
  <si>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</si>
  <si>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</si>
  <si>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</si>
  <si>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</si>
  <si>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</si>
  <si>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</si>
  <si>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</si>
  <si>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</si>
  <si>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</si>
  <si>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</si>
  <si>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</si>
  <si>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</si>
  <si>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</si>
  <si>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</si>
  <si>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</si>
  <si>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</si>
  <si>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</si>
  <si>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</si>
  <si>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</si>
  <si>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</si>
  <si>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</si>
  <si>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</si>
  <si>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</si>
  <si>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</si>
  <si>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</si>
  <si>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</si>
  <si>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</si>
  <si>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</si>
  <si>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</si>
  <si>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</si>
  <si>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</si>
  <si>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</si>
  <si>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</si>
  <si>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</si>
  <si>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</si>
  <si>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</si>
  <si>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</si>
  <si>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</si>
  <si>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</si>
  <si>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</si>
  <si>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</si>
  <si>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</si>
  <si>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</si>
  <si>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</si>
  <si>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</si>
  <si>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</si>
  <si>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</si>
  <si>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</si>
  <si>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</si>
  <si>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</si>
  <si>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</si>
  <si>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</si>
  <si>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</si>
  <si>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</si>
  <si>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</si>
  <si>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</si>
  <si>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</si>
  <si>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</si>
  <si>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</si>
  <si>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</si>
  <si>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</si>
  <si>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</si>
  <si>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</si>
  <si>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</si>
  <si>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</si>
  <si>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</si>
  <si>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</si>
  <si>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</si>
  <si>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</si>
  <si>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</si>
  <si>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</si>
  <si>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</si>
  <si>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</si>
  <si>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</si>
  <si>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</si>
  <si>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</si>
  <si>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</si>
  <si>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</si>
  <si>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</si>
  <si>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</si>
  <si>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</si>
  <si>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</si>
  <si>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</si>
  <si>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</si>
  <si>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</si>
  <si>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</si>
  <si>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</si>
  <si>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</si>
  <si>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</si>
  <si>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</si>
  <si>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</si>
  <si>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</si>
  <si>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</si>
  <si>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</si>
  <si>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</si>
  <si>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</si>
  <si>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</si>
  <si>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</si>
  <si>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</si>
  <si>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</si>
  <si>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</si>
  <si>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</si>
  <si>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</si>
  <si>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</si>
  <si>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</si>
  <si>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</si>
  <si>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</si>
  <si>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</si>
  <si>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</si>
  <si>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</si>
  <si>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</si>
  <si>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</si>
  <si>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</si>
  <si>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</si>
  <si>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</si>
  <si>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</si>
  <si>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</si>
  <si>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</si>
  <si>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</si>
  <si>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</si>
  <si>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</si>
  <si>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</si>
  <si>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</si>
  <si>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</si>
  <si>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</si>
  <si>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</si>
  <si>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</si>
  <si>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</si>
  <si>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</si>
  <si>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</si>
  <si>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</si>
  <si>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</si>
  <si>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</si>
  <si>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</si>
  <si>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</si>
  <si>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</si>
  <si>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</si>
  <si>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</si>
  <si>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</si>
  <si>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</si>
  <si>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</si>
  <si>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</si>
  <si>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</si>
  <si>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</si>
  <si>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</si>
  <si>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</si>
  <si>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</si>
  <si>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</si>
  <si>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</si>
  <si>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</si>
  <si>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</si>
  <si>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</si>
  <si>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</si>
  <si>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</si>
  <si>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</si>
  <si>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</si>
  <si>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</si>
  <si>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</si>
  <si>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</si>
  <si>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</si>
  <si>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</si>
  <si>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</si>
  <si>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</si>
  <si>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</si>
  <si>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</si>
  <si>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</si>
  <si>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</si>
  <si>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</si>
  <si>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</si>
  <si>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</si>
  <si>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</si>
  <si>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</si>
  <si>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</si>
  <si>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</si>
  <si>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</si>
  <si>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</si>
  <si>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</si>
  <si>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</si>
  <si>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</si>
  <si>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</si>
  <si>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</si>
  <si>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</si>
  <si>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</si>
  <si>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</si>
  <si>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</si>
  <si>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</si>
  <si>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</si>
  <si>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</si>
  <si>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</si>
  <si>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</si>
  <si>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</si>
  <si>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</si>
  <si>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</si>
  <si>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</si>
  <si>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</si>
  <si>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</si>
  <si>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</si>
  <si>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</si>
  <si>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</si>
  <si>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</si>
  <si>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</si>
  <si>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</si>
  <si>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</si>
  <si>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</si>
  <si>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</si>
  <si>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</si>
  <si>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</si>
  <si>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</si>
  <si>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</si>
  <si>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</si>
  <si>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</si>
  <si>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</si>
  <si>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</si>
  <si>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</si>
  <si>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</si>
  <si>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</si>
  <si>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</si>
  <si>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</si>
  <si>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</si>
  <si>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</si>
  <si>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</si>
  <si>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</si>
  <si>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</si>
  <si>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</si>
  <si>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</si>
  <si>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</si>
  <si>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</si>
  <si>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</si>
  <si>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</si>
  <si>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</si>
  <si>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</si>
  <si>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</si>
  <si>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</si>
  <si>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</si>
  <si>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</si>
  <si>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</si>
  <si>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</si>
  <si>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</si>
  <si>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</si>
  <si>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</si>
  <si>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</si>
  <si>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</si>
  <si>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</si>
  <si>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</si>
  <si>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</si>
  <si>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</si>
  <si>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</si>
  <si>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</si>
  <si>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</si>
  <si>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</si>
  <si>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</si>
  <si>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</si>
  <si>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</si>
  <si>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</si>
  <si>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</si>
  <si>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</si>
  <si>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</si>
  <si>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</si>
  <si>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</si>
  <si>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</si>
  <si>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</si>
  <si>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</si>
  <si>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</si>
  <si>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</si>
  <si>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</si>
  <si>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</si>
  <si>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</si>
  <si>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</si>
  <si>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</si>
  <si>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</si>
  <si>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</si>
  <si>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</si>
  <si>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</si>
  <si>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</si>
  <si>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</si>
  <si>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</si>
  <si>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</si>
  <si>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</si>
  <si>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</si>
  <si>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</si>
  <si>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</si>
  <si>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</si>
  <si>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</si>
  <si>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</si>
  <si>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</si>
  <si>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</si>
  <si>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</si>
  <si>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</si>
  <si>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</si>
  <si>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</si>
  <si>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</si>
  <si>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</si>
  <si>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</si>
  <si>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</si>
  <si>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</si>
  <si>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</si>
  <si>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</si>
  <si>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</si>
  <si>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</si>
  <si>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</si>
  <si>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</si>
  <si>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</si>
  <si>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</si>
  <si>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</si>
  <si>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</si>
  <si>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</si>
  <si>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</si>
  <si>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</si>
  <si>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</si>
  <si>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</si>
  <si>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</si>
  <si>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</si>
  <si>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</si>
  <si>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</si>
  <si>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</si>
  <si>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</si>
  <si>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</si>
  <si>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</si>
  <si>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</si>
  <si>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</si>
  <si>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</si>
  <si>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</si>
  <si>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</si>
  <si>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</si>
  <si>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</si>
  <si>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</si>
  <si>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</si>
  <si>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</si>
  <si>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</si>
  <si>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</si>
  <si>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</si>
  <si>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</si>
  <si>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</si>
  <si>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</si>
  <si>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</si>
  <si>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</si>
  <si>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</si>
  <si>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</si>
  <si>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</si>
  <si>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</si>
  <si>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</si>
  <si>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</si>
  <si>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</si>
  <si>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</si>
  <si>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</si>
  <si>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</si>
  <si>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</si>
  <si>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</si>
  <si>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</si>
  <si>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</si>
  <si>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</si>
  <si>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</si>
  <si>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</si>
  <si>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</si>
  <si>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</si>
  <si>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</si>
  <si>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</si>
  <si>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</si>
  <si>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</si>
  <si>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</si>
  <si>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</si>
  <si>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</si>
  <si>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</si>
  <si>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</si>
  <si>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</si>
  <si>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</si>
  <si>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</si>
  <si>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</si>
  <si>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</si>
  <si>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</si>
  <si>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</si>
  <si>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</si>
  <si>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</si>
  <si>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</si>
  <si>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</si>
  <si>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</si>
  <si>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</si>
  <si>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</si>
  <si>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</si>
  <si>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</si>
  <si>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</si>
  <si>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</si>
  <si>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</si>
  <si>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</si>
  <si>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</si>
  <si>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</si>
  <si>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</si>
  <si>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</si>
  <si>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</si>
  <si>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</si>
  <si>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</si>
  <si>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</si>
  <si>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</si>
  <si>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</si>
  <si>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</si>
  <si>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</si>
  <si>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</si>
  <si>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</si>
  <si>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</si>
  <si>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</si>
  <si>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</si>
  <si>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</si>
  <si>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</si>
  <si>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</si>
  <si>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</si>
  <si>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</si>
  <si>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</si>
  <si>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</si>
  <si>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</si>
  <si>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</si>
  <si>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</si>
  <si>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</si>
  <si>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</si>
  <si>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</si>
  <si>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</si>
  <si>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</si>
  <si>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</si>
  <si>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</si>
  <si>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</si>
  <si>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</si>
  <si>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</si>
  <si>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</si>
  <si>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</si>
  <si>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</si>
  <si>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</si>
  <si>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</si>
  <si>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</si>
  <si>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</si>
  <si>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</si>
  <si>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</si>
  <si>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</si>
  <si>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</si>
  <si>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</si>
  <si>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</si>
  <si>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</si>
  <si>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</si>
  <si>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</si>
  <si>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</si>
  <si>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</si>
  <si>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</si>
  <si>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</si>
  <si>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</si>
  <si>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</si>
  <si>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</si>
  <si>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</si>
  <si>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</si>
  <si>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</si>
  <si>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</si>
  <si>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</si>
  <si>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</si>
  <si>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</si>
  <si>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</si>
  <si>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</si>
  <si>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</si>
  <si>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</si>
  <si>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</si>
  <si>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</si>
  <si>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</si>
  <si>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</si>
  <si>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</si>
  <si>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</si>
  <si>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</si>
  <si>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</si>
  <si>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</si>
  <si>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</si>
  <si>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</si>
  <si>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</si>
  <si>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</si>
  <si>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</si>
  <si>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</si>
  <si>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</si>
  <si>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</si>
  <si>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</si>
  <si>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</si>
  <si>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</si>
  <si>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</si>
  <si>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</si>
  <si>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</si>
  <si>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</si>
  <si>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</si>
  <si>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</si>
  <si>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</si>
  <si>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</si>
  <si>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</si>
  <si>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</si>
  <si>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</si>
  <si>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</si>
  <si>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</si>
  <si>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</si>
  <si>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</si>
  <si>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</si>
  <si>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</si>
  <si>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</si>
  <si>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</si>
  <si>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</si>
  <si>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</si>
  <si>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</si>
  <si>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</si>
  <si>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</si>
  <si>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</si>
  <si>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</si>
  <si>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</si>
  <si>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</si>
  <si>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</si>
  <si>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</si>
  <si>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</si>
  <si>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</si>
  <si>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</si>
  <si>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</si>
  <si>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</si>
  <si>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</si>
  <si>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</si>
  <si>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</si>
  <si>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</si>
  <si>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</si>
  <si>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</si>
  <si>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</si>
  <si>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</si>
  <si>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</si>
  <si>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</si>
  <si>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</si>
  <si>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</si>
  <si>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</si>
  <si>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</si>
  <si>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</si>
  <si>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</si>
  <si>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</si>
  <si>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</si>
  <si>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</si>
  <si>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</si>
  <si>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</si>
  <si>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</si>
  <si>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</si>
  <si>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</si>
  <si>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</si>
  <si>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</si>
  <si>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</si>
  <si>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</si>
  <si>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</si>
  <si>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</si>
  <si>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</si>
  <si>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</si>
  <si>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</si>
  <si>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</si>
  <si>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</si>
  <si>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</si>
  <si>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</si>
  <si>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</si>
  <si>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</si>
  <si>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</si>
  <si>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</si>
  <si>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</si>
  <si>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</si>
  <si>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</si>
  <si>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</si>
  <si>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</si>
  <si>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</si>
  <si>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</si>
  <si>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</si>
  <si>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</si>
  <si>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</si>
  <si>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</si>
  <si>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</si>
  <si>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</si>
  <si>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</si>
  <si>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</si>
  <si>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</si>
  <si>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</si>
  <si>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</si>
  <si>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</si>
  <si>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</si>
  <si>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</si>
  <si>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</si>
  <si>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</si>
  <si>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</si>
  <si>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</si>
  <si>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</si>
  <si>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</si>
  <si>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</si>
  <si>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</si>
  <si>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</si>
  <si>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</si>
  <si>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</si>
  <si>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</si>
  <si>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</si>
  <si>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</si>
  <si>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</si>
  <si>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</si>
  <si>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</si>
  <si>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</si>
  <si>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</si>
  <si>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</si>
  <si>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</si>
  <si>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</si>
  <si>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</si>
  <si>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</si>
  <si>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</si>
  <si>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</si>
  <si>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</si>
  <si>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</si>
  <si>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</si>
  <si>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</si>
  <si>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</si>
  <si>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</si>
  <si>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</si>
  <si>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</si>
  <si>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</si>
  <si>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</si>
  <si>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</si>
  <si>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</si>
  <si>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</si>
  <si>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</si>
  <si>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</si>
  <si>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</si>
  <si>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</si>
  <si>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</si>
  <si>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</si>
  <si>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</si>
  <si>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</si>
  <si>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</si>
  <si>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</si>
  <si>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</si>
  <si>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</si>
  <si>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</si>
  <si>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</si>
  <si>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</si>
  <si>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</si>
  <si>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</si>
  <si>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</si>
  <si>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</si>
  <si>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</si>
  <si>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</si>
  <si>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</si>
  <si>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</si>
  <si>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</si>
  <si>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</si>
  <si>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</si>
  <si>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</si>
  <si>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</si>
  <si>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</si>
  <si>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</si>
  <si>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</si>
  <si>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</si>
  <si>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</si>
  <si>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</si>
  <si>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</si>
  <si>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</si>
  <si>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</si>
  <si>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</si>
  <si>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</si>
  <si>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</si>
  <si>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</si>
  <si>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</si>
  <si>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</si>
  <si>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</si>
  <si>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</si>
  <si>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</si>
  <si>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</si>
  <si>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</si>
  <si>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</si>
  <si>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</si>
  <si>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</si>
  <si>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</si>
  <si>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</si>
  <si>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</si>
  <si>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</si>
  <si>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</si>
  <si>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</si>
  <si>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</si>
  <si>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</si>
  <si>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</si>
  <si>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</si>
  <si>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</si>
  <si>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</si>
  <si>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</si>
  <si>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</si>
  <si>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</si>
  <si>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</si>
  <si>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</si>
  <si>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</si>
  <si>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</si>
  <si>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</si>
  <si>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</si>
  <si>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</si>
  <si>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</si>
  <si>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</si>
  <si>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</si>
  <si>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</si>
  <si>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</si>
  <si>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</si>
  <si>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</si>
  <si>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</si>
  <si>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</si>
  <si>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</si>
  <si>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</si>
  <si>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</si>
  <si>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</si>
  <si>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</si>
  <si>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</si>
  <si>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</si>
  <si>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</si>
  <si>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</si>
  <si>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</si>
  <si>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</si>
  <si>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</si>
  <si>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</si>
  <si>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</si>
  <si>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</si>
  <si>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</si>
  <si>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</si>
  <si>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</si>
  <si>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</si>
  <si>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</si>
  <si>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</si>
  <si>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</si>
  <si>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</si>
  <si>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</si>
  <si>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</si>
  <si>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</si>
  <si>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</si>
  <si>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</si>
  <si>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</si>
  <si>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</si>
  <si>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</si>
  <si>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</si>
  <si>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</si>
  <si>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</si>
  <si>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</si>
  <si>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</si>
  <si>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</si>
  <si>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</si>
  <si>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</si>
  <si>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</si>
  <si>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</si>
  <si>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</si>
  <si>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</si>
  <si>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</si>
  <si>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</si>
  <si>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</si>
  <si>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</si>
  <si>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</si>
  <si>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</si>
  <si>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</si>
  <si>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</si>
  <si>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</si>
  <si>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</si>
  <si>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</si>
  <si>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</si>
  <si>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</si>
  <si>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</si>
  <si>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</si>
  <si>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</si>
  <si>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</si>
  <si>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</si>
  <si>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</si>
  <si>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</si>
  <si>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</si>
  <si>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</si>
  <si>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</si>
  <si>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</si>
  <si>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</si>
  <si>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</si>
  <si>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</si>
  <si>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</si>
  <si>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</si>
  <si>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</si>
  <si>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</si>
  <si>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</si>
  <si>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</si>
  <si>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</si>
  <si>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</si>
  <si>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</si>
  <si>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</si>
  <si>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</si>
  <si>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</si>
  <si>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</si>
  <si>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</si>
  <si>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</si>
  <si>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</si>
  <si>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</si>
  <si>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</si>
  <si>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</si>
  <si>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</si>
  <si>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</si>
  <si>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</si>
  <si>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</si>
  <si>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</si>
  <si>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</si>
  <si>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</si>
  <si>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</si>
  <si>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</si>
  <si>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</si>
  <si>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</si>
  <si>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</si>
  <si>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</si>
  <si>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</si>
  <si>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</si>
  <si>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</si>
  <si>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</si>
  <si>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</si>
  <si>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</si>
  <si>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</si>
  <si>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</si>
  <si>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</si>
  <si>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</si>
  <si>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</si>
  <si>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</si>
  <si>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</si>
  <si>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</si>
  <si>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</si>
  <si>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</si>
  <si>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</si>
  <si>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</si>
  <si>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</si>
  <si>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</si>
  <si>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</si>
  <si>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</si>
  <si>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</si>
  <si>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</si>
  <si>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</si>
  <si>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</si>
  <si>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</si>
  <si>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</si>
  <si>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</si>
  <si>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</si>
  <si>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</si>
  <si>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</si>
  <si>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</si>
  <si>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</si>
  <si>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</si>
  <si>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</si>
  <si>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</si>
  <si>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</si>
  <si>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</si>
  <si>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</si>
  <si>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</si>
  <si>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</si>
  <si>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</si>
  <si>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</si>
  <si>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</si>
  <si>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</si>
  <si>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</si>
  <si>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</si>
  <si>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</si>
  <si>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</si>
  <si>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</si>
  <si>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</si>
  <si>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</si>
  <si>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</si>
  <si>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</si>
  <si>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</si>
  <si>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</si>
  <si>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</si>
  <si>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</si>
  <si>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</si>
  <si>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</si>
  <si>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</si>
  <si>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</si>
  <si>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</si>
  <si>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</si>
  <si>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</si>
  <si>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</si>
  <si>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</si>
  <si>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</si>
  <si>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</si>
  <si>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</si>
  <si>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</si>
  <si>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</si>
  <si>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</si>
  <si>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</si>
  <si>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</si>
  <si>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</si>
  <si>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</si>
  <si>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</si>
  <si>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</si>
  <si>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</si>
  <si>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</si>
  <si>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</si>
  <si>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</si>
  <si>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</si>
  <si>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</si>
  <si>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</si>
  <si>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</si>
  <si>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</si>
  <si>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</si>
  <si>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</si>
  <si>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</si>
  <si>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</si>
  <si>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</si>
  <si>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</si>
  <si>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</si>
  <si>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</si>
  <si>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</si>
  <si>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</si>
  <si>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</si>
  <si>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</si>
  <si>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</si>
  <si>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</si>
  <si>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</si>
  <si>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</si>
  <si>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</si>
  <si>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</si>
  <si>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</si>
  <si>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</si>
  <si>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</si>
  <si>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</si>
  <si>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</si>
  <si>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</si>
  <si>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</si>
  <si>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</si>
  <si>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</si>
  <si>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</si>
  <si>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</si>
  <si>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</si>
  <si>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</si>
  <si>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</si>
  <si>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</si>
  <si>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</si>
  <si>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</si>
  <si>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</si>
  <si>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</si>
  <si>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</si>
  <si>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</si>
  <si>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</si>
  <si>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</si>
  <si>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</si>
  <si>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</si>
  <si>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</si>
  <si>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</si>
  <si>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</si>
  <si>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</si>
  <si>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</si>
  <si>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</si>
  <si>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</si>
  <si>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</si>
  <si>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</si>
  <si>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</si>
  <si>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</si>
  <si>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</si>
  <si>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</si>
  <si>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</si>
  <si>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</si>
  <si>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</si>
  <si>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</si>
  <si>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</si>
  <si>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</si>
  <si>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</si>
  <si>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</si>
  <si>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</si>
  <si>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</si>
  <si>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</si>
  <si>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</si>
  <si>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</si>
  <si>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</si>
  <si>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</si>
  <si>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</si>
  <si>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</si>
  <si>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</si>
  <si>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</si>
  <si>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</si>
  <si>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</si>
  <si>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</si>
  <si>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</si>
  <si>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</si>
  <si>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</si>
  <si>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</si>
  <si>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</si>
  <si>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</si>
  <si>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</si>
  <si>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</si>
  <si>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</si>
  <si>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</si>
  <si>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</si>
  <si>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</si>
  <si>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</si>
  <si>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</si>
  <si>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</si>
  <si>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</si>
  <si>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</si>
  <si>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</si>
  <si>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</si>
  <si>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</si>
  <si>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</si>
  <si>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</si>
  <si>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</si>
  <si>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</si>
  <si>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</si>
  <si>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</si>
  <si>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</si>
  <si>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</si>
  <si>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</si>
  <si>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</si>
  <si>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</si>
  <si>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</si>
  <si>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</si>
  <si>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</si>
  <si>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</si>
  <si>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</si>
  <si>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</si>
  <si>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</si>
  <si>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</si>
  <si>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</si>
  <si>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</si>
  <si>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</si>
  <si>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</si>
  <si>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</si>
  <si>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</si>
  <si>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</si>
  <si>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</si>
  <si>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</si>
  <si>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</si>
  <si>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</si>
  <si>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</si>
  <si>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</si>
  <si>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</si>
  <si>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</si>
  <si>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</si>
  <si>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</si>
  <si>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</si>
  <si>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</si>
  <si>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</si>
  <si>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</si>
  <si>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</si>
  <si>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</si>
  <si>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</si>
  <si>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</si>
  <si>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</si>
  <si>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</si>
  <si>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</si>
  <si>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</si>
  <si>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</si>
  <si>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</si>
  <si>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</si>
  <si>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</si>
  <si>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</si>
  <si>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</si>
  <si>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</si>
  <si>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</si>
  <si>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</si>
  <si>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</si>
  <si>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</si>
  <si>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</si>
  <si>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</si>
  <si>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</si>
  <si>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</si>
  <si>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</si>
  <si>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</si>
  <si>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</si>
  <si>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</si>
  <si>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</si>
  <si>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</si>
  <si>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</si>
  <si>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</si>
  <si>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</si>
  <si>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</si>
  <si>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</si>
  <si>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</si>
  <si>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</si>
  <si>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</si>
  <si>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</si>
  <si>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</si>
  <si>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</si>
  <si>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</si>
  <si>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</si>
  <si>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</si>
  <si>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</si>
  <si>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</si>
  <si>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</si>
  <si>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</si>
  <si>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</si>
  <si>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</si>
  <si>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</si>
  <si>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</si>
  <si>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</si>
  <si>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</si>
  <si>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</si>
  <si>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</si>
  <si>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</si>
  <si>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</si>
  <si>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</si>
  <si>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</si>
  <si>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</si>
  <si>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</si>
  <si>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</si>
  <si>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</si>
  <si>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</si>
  <si>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</si>
  <si>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</si>
  <si>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</si>
  <si>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</si>
  <si>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</si>
  <si>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</si>
  <si>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</si>
  <si>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</si>
  <si>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</si>
  <si>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</si>
  <si>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</si>
  <si>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</si>
  <si>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</si>
  <si>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</si>
  <si>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</si>
  <si>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</si>
  <si>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</si>
  <si>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</si>
  <si>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</si>
  <si>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</si>
  <si>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</si>
  <si>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</si>
  <si>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</si>
  <si>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</si>
  <si>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</si>
  <si>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</si>
  <si>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</si>
  <si>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</si>
  <si>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</si>
  <si>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</si>
  <si>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</si>
  <si>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</si>
  <si>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</si>
  <si>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</si>
  <si>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</si>
  <si>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</si>
  <si>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</si>
  <si>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</si>
  <si>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</si>
  <si>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</si>
  <si>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</si>
  <si>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</si>
  <si>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</si>
  <si>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</si>
  <si>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</si>
  <si>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</si>
  <si>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</si>
  <si>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</si>
  <si>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</si>
  <si>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</si>
  <si>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</si>
  <si>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</si>
  <si>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</si>
  <si>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</si>
  <si>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</si>
  <si>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</si>
  <si>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</si>
  <si>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</si>
  <si>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</si>
  <si>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</si>
  <si>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</si>
  <si>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</si>
  <si>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</si>
  <si>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</si>
  <si>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</si>
  <si>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</si>
  <si>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</si>
  <si>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</si>
  <si>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</si>
  <si>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</si>
  <si>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</si>
  <si>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</si>
  <si>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</si>
  <si>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</si>
  <si>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</si>
  <si>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</si>
  <si>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</si>
  <si>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</si>
  <si>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</si>
  <si>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</si>
  <si>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</si>
  <si>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</si>
  <si>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</si>
  <si>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</si>
  <si>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</si>
  <si>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</si>
  <si>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</si>
  <si>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</si>
  <si>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</si>
  <si>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</si>
  <si>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</si>
  <si>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</si>
  <si>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</si>
  <si>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</si>
  <si>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</si>
  <si>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</si>
  <si>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</si>
  <si>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</si>
  <si>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</si>
  <si>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</si>
  <si>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</si>
  <si>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</si>
  <si>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</si>
  <si>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</si>
  <si>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</si>
  <si>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</si>
  <si>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</si>
  <si>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</si>
  <si>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</si>
  <si>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</si>
  <si>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</si>
  <si>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</si>
  <si>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</si>
  <si>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</si>
  <si>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</si>
  <si>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</si>
  <si>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</si>
  <si>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</si>
  <si>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</si>
  <si>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</si>
  <si>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</si>
  <si>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</si>
  <si>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</si>
  <si>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</si>
  <si>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</si>
  <si>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</si>
  <si>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</si>
  <si>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</si>
  <si>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</si>
  <si>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</si>
  <si>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</si>
  <si>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</si>
  <si>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</si>
  <si>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</si>
  <si>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</si>
  <si>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</si>
  <si>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</si>
  <si>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</si>
  <si>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</si>
  <si>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</si>
  <si>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</si>
  <si>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</si>
  <si>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</si>
  <si>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</si>
  <si>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</si>
  <si>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</si>
  <si>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</si>
  <si>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</si>
  <si>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</si>
  <si>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</si>
  <si>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</si>
  <si>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</si>
  <si>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</si>
  <si>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</si>
  <si>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</si>
  <si>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</si>
  <si>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</si>
  <si>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</si>
  <si>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</si>
  <si>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</si>
  <si>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</si>
  <si>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</si>
  <si>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</si>
  <si>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</si>
  <si>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</si>
  <si>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</si>
  <si>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</si>
  <si>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</si>
  <si>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</si>
  <si>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</si>
  <si>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</si>
  <si>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</si>
  <si>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</si>
  <si>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</si>
  <si>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</si>
  <si>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</si>
  <si>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</si>
  <si>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</si>
  <si>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</si>
  <si>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</si>
  <si>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</si>
  <si>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</si>
  <si>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</si>
  <si>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</si>
  <si>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</si>
  <si>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</si>
  <si>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</si>
  <si>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</si>
  <si>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</si>
  <si>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</si>
  <si>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</si>
  <si>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</si>
  <si>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</si>
  <si>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</si>
  <si>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</si>
  <si>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</si>
  <si>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</si>
  <si>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</si>
  <si>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</si>
  <si>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</si>
  <si>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</si>
  <si>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</si>
  <si>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</si>
  <si>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</si>
  <si>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</si>
  <si>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</si>
  <si>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</si>
  <si>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</si>
  <si>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</si>
  <si>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</si>
  <si>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</si>
  <si>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</si>
  <si>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</si>
  <si>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</si>
  <si>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</si>
  <si>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</si>
  <si>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</si>
  <si>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</si>
  <si>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</si>
  <si>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</si>
  <si>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</si>
  <si>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</si>
  <si>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</si>
  <si>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</si>
  <si>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</si>
  <si>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</si>
  <si>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</si>
  <si>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</si>
  <si>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</si>
  <si>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</si>
  <si>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</si>
  <si>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</si>
  <si>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</si>
  <si>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</si>
  <si>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</si>
  <si>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</si>
  <si>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</si>
  <si>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</si>
  <si>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</si>
  <si>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</si>
  <si>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</si>
  <si>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</si>
  <si>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</si>
  <si>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</si>
  <si>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</si>
  <si>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</si>
  <si>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</si>
  <si>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</si>
  <si>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</si>
  <si>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</si>
  <si>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</si>
  <si>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</si>
  <si>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</si>
  <si>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</si>
  <si>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</si>
  <si>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</si>
  <si>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</si>
  <si>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</si>
  <si>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</si>
  <si>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</si>
  <si>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</si>
  <si>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</si>
  <si>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</si>
  <si>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</si>
  <si>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</si>
  <si>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</si>
  <si>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</si>
  <si>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</si>
  <si>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</si>
  <si>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</si>
  <si>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</si>
  <si>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</si>
  <si>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</si>
  <si>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</si>
  <si>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</si>
  <si>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</si>
  <si>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</si>
  <si>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</si>
  <si>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</si>
  <si>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</si>
  <si>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</si>
  <si>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</si>
  <si>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</si>
  <si>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</si>
  <si>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</si>
  <si>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</si>
  <si>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</si>
  <si>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</si>
  <si>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</si>
  <si>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</si>
  <si>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</si>
  <si>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</si>
  <si>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</si>
  <si>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</si>
  <si>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</si>
  <si>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</si>
  <si>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</si>
  <si>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</si>
  <si>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</si>
  <si>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</si>
  <si>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</si>
  <si>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</si>
  <si>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</si>
  <si>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</si>
  <si>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</si>
  <si>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</si>
  <si>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</si>
  <si>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</si>
  <si>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</si>
  <si>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</si>
  <si>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</si>
  <si>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</si>
  <si>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</si>
  <si>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</si>
  <si>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</si>
  <si>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</si>
  <si>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</si>
  <si>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</si>
  <si>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</si>
  <si>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</si>
  <si>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</si>
  <si>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</si>
  <si>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</si>
  <si>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</si>
  <si>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</si>
  <si>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</si>
  <si>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</si>
  <si>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</si>
  <si>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</si>
  <si>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</si>
  <si>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</si>
  <si>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</si>
  <si>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</si>
  <si>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</si>
  <si>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</si>
  <si>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</si>
  <si>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</si>
  <si>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</si>
  <si>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</si>
  <si>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</si>
  <si>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</si>
  <si>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</si>
  <si>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</si>
  <si>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</si>
  <si>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</si>
  <si>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</si>
  <si>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</si>
  <si>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</si>
  <si>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</si>
  <si>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</si>
  <si>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</si>
  <si>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</si>
  <si>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</si>
  <si>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</si>
  <si>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</si>
  <si>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</si>
  <si>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</si>
  <si>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</si>
  <si>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</si>
  <si>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</si>
  <si>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</si>
  <si>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</si>
  <si>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</si>
  <si>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</si>
  <si>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</si>
  <si>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</si>
  <si>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</si>
  <si>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</si>
  <si>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</si>
  <si>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</si>
  <si>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</si>
  <si>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</si>
  <si>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</si>
  <si>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</si>
  <si>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</si>
  <si>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</si>
  <si>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</si>
  <si>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</si>
  <si>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</si>
  <si>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</si>
  <si>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</si>
  <si>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</si>
  <si>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</si>
  <si>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</si>
  <si>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</si>
  <si>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</si>
  <si>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</si>
  <si>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</si>
  <si>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</si>
  <si>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</si>
  <si>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</si>
  <si>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</si>
  <si>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</si>
  <si>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</si>
  <si>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</si>
  <si>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</si>
  <si>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</si>
  <si>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</si>
  <si>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</si>
  <si>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</si>
  <si>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</si>
  <si>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</si>
  <si>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</si>
  <si>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</si>
  <si>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</si>
  <si>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</si>
  <si>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</si>
  <si>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</si>
  <si>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</si>
  <si>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</si>
  <si>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</si>
  <si>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</si>
  <si>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</si>
  <si>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</si>
  <si>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</si>
  <si>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</si>
  <si>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</si>
  <si>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</si>
  <si>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</si>
  <si>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</si>
  <si>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</si>
  <si>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</si>
  <si>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</si>
  <si>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</si>
  <si>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</si>
  <si>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</si>
  <si>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</si>
  <si>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</si>
  <si>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</si>
  <si>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</si>
  <si>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</si>
  <si>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</si>
  <si>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</si>
  <si>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</si>
  <si>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</si>
  <si>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</si>
  <si>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</si>
  <si>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</si>
  <si>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</si>
  <si>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</si>
  <si>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</si>
  <si>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</si>
  <si>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</si>
  <si>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</si>
  <si>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</si>
  <si>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</si>
  <si>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</si>
  <si>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</si>
  <si>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</si>
  <si>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</si>
  <si>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</si>
  <si>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</si>
  <si>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</si>
  <si>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</si>
  <si>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</si>
  <si>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</si>
  <si>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</si>
  <si>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</si>
  <si>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</si>
  <si>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</si>
  <si>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</si>
  <si>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</si>
  <si>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</si>
  <si>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</si>
  <si>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</si>
  <si>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</si>
  <si>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</si>
  <si>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</si>
  <si>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</si>
  <si>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</si>
  <si>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</si>
  <si>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</si>
  <si>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</si>
  <si>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</si>
  <si>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</si>
  <si>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</si>
  <si>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</si>
  <si>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</si>
  <si>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</si>
  <si>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</si>
  <si>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</si>
  <si>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</si>
  <si>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</si>
  <si>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</si>
  <si>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</si>
  <si>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</si>
  <si>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</si>
  <si>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</si>
  <si>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</si>
  <si>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</si>
  <si>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</si>
  <si>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</si>
  <si>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</si>
  <si>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</si>
  <si>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</si>
  <si>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</si>
  <si>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</si>
  <si>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</si>
  <si>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</si>
  <si>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</si>
  <si>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</si>
  <si>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</si>
  <si>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</si>
  <si>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</si>
  <si>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</si>
  <si>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</si>
  <si>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</si>
  <si>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</si>
  <si>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</si>
  <si>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</si>
  <si>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</si>
  <si>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</si>
  <si>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</si>
  <si>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</si>
  <si>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</si>
  <si>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</si>
  <si>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</si>
  <si>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</si>
  <si>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</si>
  <si>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</si>
  <si>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</si>
  <si>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</si>
  <si>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</si>
  <si>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</si>
  <si>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</si>
  <si>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</si>
  <si>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</si>
  <si>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</si>
  <si>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</si>
  <si>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</si>
  <si>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</si>
  <si>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</si>
  <si>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</si>
  <si>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</si>
  <si>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</si>
  <si>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</si>
  <si>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</si>
  <si>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</si>
  <si>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</si>
  <si>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</si>
  <si>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</si>
  <si>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</si>
  <si>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</si>
  <si>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</si>
  <si>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</si>
  <si>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</si>
  <si>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</si>
  <si>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</si>
  <si>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</si>
  <si>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</si>
  <si>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</si>
  <si>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</si>
  <si>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</si>
  <si>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</si>
  <si>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</si>
  <si>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</si>
  <si>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</si>
  <si>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</si>
  <si>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</si>
  <si>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</si>
  <si>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</si>
  <si>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</si>
  <si>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</si>
  <si>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</si>
  <si>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</si>
  <si>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</si>
  <si>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</si>
  <si>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</si>
  <si>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</si>
  <si>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</si>
  <si>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</si>
  <si>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</si>
  <si>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</si>
  <si>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</si>
  <si>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</si>
  <si>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</si>
  <si>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</si>
  <si>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</si>
  <si>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</si>
  <si>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</si>
  <si>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</si>
  <si>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</si>
  <si>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</si>
  <si>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</si>
  <si>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</si>
  <si>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</si>
  <si>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</si>
  <si>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</si>
  <si>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</si>
  <si>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</si>
  <si>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</si>
  <si>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</si>
  <si>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</si>
  <si>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</si>
  <si>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</si>
  <si>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</si>
  <si>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</si>
  <si>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</si>
  <si>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</si>
  <si>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</si>
  <si>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</si>
  <si>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</si>
  <si>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</si>
  <si>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</si>
  <si>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</si>
  <si>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</si>
  <si>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</si>
  <si>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</si>
  <si>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</si>
  <si>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</si>
  <si>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</si>
  <si>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</si>
  <si>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</si>
  <si>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</si>
  <si>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</si>
  <si>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</si>
  <si>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</si>
  <si>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</si>
  <si>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</si>
  <si>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</si>
  <si>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</si>
  <si>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</si>
  <si>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</si>
  <si>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</si>
  <si>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</si>
  <si>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</si>
  <si>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</si>
  <si>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</si>
  <si>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</si>
  <si>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</si>
  <si>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</si>
  <si>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</si>
  <si>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</si>
  <si>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</si>
  <si>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</si>
  <si>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</si>
  <si>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</si>
  <si>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</si>
  <si>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</si>
  <si>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</si>
  <si>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</si>
  <si>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</si>
  <si>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</si>
  <si>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</si>
  <si>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</si>
  <si>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</si>
  <si>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</si>
  <si>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</si>
  <si>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</si>
  <si>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</si>
  <si>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</si>
  <si>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</si>
  <si>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</si>
  <si>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</si>
  <si>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</si>
  <si>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</si>
  <si>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</si>
  <si>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</si>
  <si>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</si>
  <si>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</si>
  <si>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</si>
  <si>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</si>
  <si>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</si>
  <si>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</si>
  <si>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</si>
  <si>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</si>
  <si>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</si>
  <si>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</si>
  <si>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</si>
  <si>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</si>
  <si>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</si>
  <si>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</si>
  <si>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</si>
  <si>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</si>
  <si>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</si>
  <si>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</si>
  <si>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</si>
  <si>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</si>
  <si>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</si>
  <si>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</si>
  <si>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</si>
  <si>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</si>
  <si>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</si>
  <si>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</si>
  <si>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</si>
  <si>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</si>
  <si>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</si>
  <si>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</si>
  <si>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</si>
  <si>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</si>
  <si>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</si>
  <si>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</si>
  <si>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</si>
  <si>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</si>
  <si>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</si>
  <si>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</si>
  <si>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</si>
  <si>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</si>
  <si>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</si>
  <si>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</si>
  <si>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</si>
  <si>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</si>
  <si>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</si>
  <si>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</si>
  <si>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</si>
  <si>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</si>
  <si>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</si>
  <si>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</si>
  <si>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</si>
  <si>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</si>
  <si>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</si>
  <si>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</si>
  <si>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</si>
  <si>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</si>
  <si>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</si>
  <si>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</si>
  <si>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</si>
  <si>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</si>
  <si>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</si>
  <si>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</si>
  <si>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</si>
  <si>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</si>
  <si>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</si>
  <si>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</si>
  <si>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</si>
  <si>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</si>
  <si>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</si>
  <si>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</si>
  <si>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</si>
  <si>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</si>
  <si>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</si>
  <si>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</si>
  <si>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</si>
  <si>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</si>
  <si>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</si>
  <si>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</si>
  <si>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</si>
  <si>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</si>
  <si>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</si>
  <si>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</si>
  <si>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</si>
  <si>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</si>
  <si>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</si>
  <si>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</si>
  <si>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</si>
  <si>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</si>
  <si>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</si>
  <si>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</si>
  <si>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</si>
  <si>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</si>
  <si>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</si>
  <si>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</si>
  <si>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</si>
  <si>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</si>
  <si>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</si>
  <si>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</si>
  <si>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</si>
  <si>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</si>
  <si>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</si>
  <si>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</si>
  <si>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</si>
  <si>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</si>
  <si>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</si>
  <si>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</si>
  <si>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</si>
  <si>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</si>
  <si>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</si>
  <si>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</si>
  <si>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</si>
  <si>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</si>
  <si>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</si>
  <si>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</si>
  <si>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</si>
  <si>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</si>
  <si>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</si>
  <si>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</si>
  <si>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</si>
  <si>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</si>
  <si>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</si>
  <si>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</si>
  <si>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</si>
  <si>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</si>
  <si>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</si>
  <si>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</si>
  <si>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</si>
  <si>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</si>
  <si>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</si>
  <si>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</si>
  <si>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</si>
  <si>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</si>
  <si>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</si>
  <si>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</si>
  <si>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</si>
  <si>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</si>
  <si>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</si>
  <si>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</si>
  <si>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</si>
  <si>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</si>
  <si>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</si>
  <si>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</si>
  <si>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</si>
  <si>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</si>
  <si>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</si>
  <si>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</si>
  <si>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</si>
  <si>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</si>
  <si>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</si>
  <si>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</si>
  <si>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</si>
  <si>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</si>
  <si>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</si>
  <si>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</si>
  <si>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</si>
  <si>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</si>
  <si>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</si>
  <si>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</si>
  <si>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</si>
  <si>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</si>
  <si>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</si>
  <si>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</si>
  <si>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</si>
  <si>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</si>
  <si>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</si>
  <si>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</si>
  <si>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</si>
  <si>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</si>
  <si>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</si>
  <si>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</si>
  <si>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</si>
  <si>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</si>
  <si>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</si>
  <si>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</si>
  <si>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</si>
  <si>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</si>
  <si>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</si>
  <si>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</si>
  <si>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</si>
  <si>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</si>
  <si>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</si>
  <si>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</si>
  <si>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</si>
  <si>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</si>
  <si>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</si>
  <si>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</si>
  <si>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</si>
  <si>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</si>
  <si>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</si>
  <si>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</si>
  <si>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</si>
  <si>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</si>
  <si>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</si>
  <si>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</si>
  <si>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</si>
  <si>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</si>
  <si>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</si>
  <si>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</si>
  <si>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</si>
  <si>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</si>
  <si>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</si>
  <si>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</si>
  <si>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</si>
  <si>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</si>
  <si>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</si>
  <si>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</si>
  <si>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</si>
  <si>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</si>
  <si>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</si>
  <si>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</si>
  <si>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</si>
  <si>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</si>
  <si>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</si>
  <si>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</si>
  <si>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</si>
  <si>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</si>
  <si>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</si>
  <si>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</si>
  <si>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</si>
  <si>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</si>
  <si>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</si>
  <si>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</si>
  <si>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</si>
  <si>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</si>
  <si>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</si>
  <si>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</si>
  <si>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</si>
  <si>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</si>
  <si>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</si>
  <si>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</si>
  <si>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</si>
  <si>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</si>
  <si>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</si>
  <si>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</si>
  <si>
    <t>Infiltration per Exterior Wall Area (ft^3/min*ft^2 ext)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</si>
</sst>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E888" totalsRowShown="0" headerRowDxfId="53">
  <autoFilter ref="A3:BE888"/>
  <sortState ref="A4:BD877">
    <sortCondition ref="C3:C877"/>
  </sortState>
  <tableColumns count="57">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filterColumn colId="1">
      <filters>
        <filter val="ASHRAE 62.1-1999"/>
      </filters>
    </filterColumn>
  </autoFilter>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42" totalsRowShown="0" headerRowDxfId="37">
  <autoFilter ref="A3:AJ114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row r="18" spans="1:1">
      <c r="A18" s="56" t="s">
        <v>4154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M888"/>
  <sheetViews>
    <sheetView tabSelected="1" zoomScale="80" zoomScaleNormal="80" workbookViewId="0">
      <pane xSplit="4" ySplit="3" topLeftCell="F220" activePane="bottomRight" state="frozen"/>
      <selection pane="topRight" activeCell="E1" sqref="E1"/>
      <selection pane="bottomLeft" activeCell="A4" sqref="A4"/>
      <selection pane="bottomRight" activeCell="AD259" sqref="AD259"/>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lapsed="1"/>
    <col min="7" max="7" width="19.85546875" hidden="1" customWidth="1" outlineLevel="1"/>
    <col min="8" max="8" width="21.42578125" hidden="1" customWidth="1" outlineLevel="1"/>
    <col min="9" max="9" width="45.28515625" hidden="1" customWidth="1" outlineLevel="1"/>
    <col min="10" max="11" width="15.28515625" hidden="1" customWidth="1" outlineLevel="1"/>
    <col min="12" max="12" width="12.28515625" hidden="1" customWidth="1" outlineLevel="1"/>
    <col min="13" max="13" width="16.28515625" hidden="1" customWidth="1" outlineLevel="1"/>
    <col min="14" max="15" width="14.28515625" hidden="1" customWidth="1" outlineLevel="1"/>
    <col min="16" max="17" width="10.7109375" hidden="1" customWidth="1" outlineLevel="1"/>
    <col min="18" max="18" width="35.7109375" hidden="1"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lapsed="1"/>
    <col min="27" max="27" width="32.28515625" hidden="1" customWidth="1" outlineLevel="1"/>
    <col min="28" max="28" width="35.7109375" hidden="1" customWidth="1" outlineLevel="1"/>
    <col min="29" max="29" width="20.7109375" customWidth="1"/>
    <col min="30" max="30" width="20.7109375" style="60" customWidth="1" collapsed="1"/>
    <col min="31" max="31" width="34.7109375" hidden="1" customWidth="1" outlineLevel="1"/>
    <col min="32" max="32" width="21.7109375" bestFit="1" customWidth="1" collapsed="1"/>
    <col min="33" max="35" width="21.7109375" hidden="1" customWidth="1" outlineLevel="1"/>
    <col min="36" max="36" width="36.5703125" hidden="1" customWidth="1" outlineLevel="1"/>
    <col min="37" max="37" width="22.140625" customWidth="1" collapsed="1"/>
    <col min="38" max="40" width="22.140625" hidden="1" customWidth="1" outlineLevel="1"/>
    <col min="41" max="41" width="70" hidden="1" customWidth="1" outlineLevel="1"/>
    <col min="42" max="42" width="46.5703125" customWidth="1" collapsed="1"/>
    <col min="43" max="43" width="46.5703125" hidden="1" customWidth="1" outlineLevel="1"/>
    <col min="44" max="44" width="17.28515625" customWidth="1" collapsed="1"/>
    <col min="45" max="46" width="17.28515625" hidden="1" customWidth="1" outlineLevel="1"/>
    <col min="47" max="48" width="20.42578125" hidden="1" customWidth="1" outlineLevel="1"/>
    <col min="49" max="49" width="20.140625" hidden="1" customWidth="1" outlineLevel="1"/>
    <col min="50" max="50" width="36" hidden="1" customWidth="1" outlineLevel="1"/>
    <col min="51" max="51" width="30.140625" customWidth="1" collapsed="1"/>
    <col min="52" max="56" width="30.140625" hidden="1" customWidth="1" outlineLevel="1"/>
    <col min="57" max="57" width="42" hidden="1" customWidth="1" outlineLevel="1"/>
    <col min="58" max="89" width="12.28515625" customWidth="1"/>
    <col min="90" max="989" width="13.28515625" customWidth="1"/>
    <col min="990" max="9989" width="14.28515625" customWidth="1"/>
    <col min="9990" max="16384" width="15.28515625" customWidth="1"/>
  </cols>
  <sheetData>
    <row r="1" spans="1:57">
      <c r="A1" t="s">
        <v>1331</v>
      </c>
    </row>
    <row r="2" spans="1:57"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4"/>
      <c r="AF2" s="35" t="s">
        <v>4</v>
      </c>
      <c r="AG2" s="35"/>
      <c r="AH2" s="35"/>
      <c r="AI2" s="35"/>
      <c r="AJ2" s="35"/>
      <c r="AK2" s="36" t="s">
        <v>9</v>
      </c>
      <c r="AL2" s="36"/>
      <c r="AM2" s="36"/>
      <c r="AN2" s="36"/>
      <c r="AO2" s="36"/>
      <c r="AP2" s="41" t="s">
        <v>454</v>
      </c>
      <c r="AQ2" s="41"/>
      <c r="AR2" s="42" t="s">
        <v>453</v>
      </c>
      <c r="AS2" s="42"/>
      <c r="AT2" s="42"/>
      <c r="AU2" s="42"/>
      <c r="AV2" s="42"/>
      <c r="AW2" s="42"/>
      <c r="AX2" s="42"/>
      <c r="AY2" s="43" t="s">
        <v>452</v>
      </c>
      <c r="AZ2" s="44"/>
      <c r="BA2" s="44"/>
      <c r="BB2" s="44"/>
      <c r="BC2" s="44"/>
      <c r="BD2" s="44"/>
      <c r="BE2" s="44"/>
    </row>
    <row r="3" spans="1:57"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5213</v>
      </c>
      <c r="AE3" s="30" t="s">
        <v>2671</v>
      </c>
      <c r="AF3" s="30" t="s">
        <v>2672</v>
      </c>
      <c r="AG3" s="30" t="s">
        <v>451</v>
      </c>
      <c r="AH3" s="30" t="s">
        <v>449</v>
      </c>
      <c r="AI3" s="30" t="s">
        <v>450</v>
      </c>
      <c r="AJ3" s="30" t="s">
        <v>2673</v>
      </c>
      <c r="AK3" s="30" t="s">
        <v>2674</v>
      </c>
      <c r="AL3" s="30" t="s">
        <v>2675</v>
      </c>
      <c r="AM3" s="30" t="s">
        <v>2676</v>
      </c>
      <c r="AN3" s="30" t="s">
        <v>2677</v>
      </c>
      <c r="AO3" s="30" t="s">
        <v>2678</v>
      </c>
      <c r="AP3" s="30" t="s">
        <v>447</v>
      </c>
      <c r="AQ3" s="30" t="s">
        <v>448</v>
      </c>
      <c r="AR3" s="30" t="s">
        <v>2680</v>
      </c>
      <c r="AS3" s="30" t="s">
        <v>2679</v>
      </c>
      <c r="AT3" s="30" t="s">
        <v>2681</v>
      </c>
      <c r="AU3" s="30" t="s">
        <v>2682</v>
      </c>
      <c r="AV3" s="30" t="s">
        <v>2683</v>
      </c>
      <c r="AW3" s="30" t="s">
        <v>2684</v>
      </c>
      <c r="AX3" s="30" t="s">
        <v>2685</v>
      </c>
      <c r="AY3" s="45" t="s">
        <v>2686</v>
      </c>
      <c r="AZ3" s="45" t="s">
        <v>2687</v>
      </c>
      <c r="BA3" s="45" t="s">
        <v>2688</v>
      </c>
      <c r="BB3" s="45" t="s">
        <v>2689</v>
      </c>
      <c r="BC3" s="45" t="s">
        <v>2690</v>
      </c>
      <c r="BD3" s="45" t="s">
        <v>2691</v>
      </c>
      <c r="BE3" s="30" t="s">
        <v>2692</v>
      </c>
    </row>
    <row r="4" spans="1:57">
      <c r="A4" s="39" t="s">
        <v>1556</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3765</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16.95</v>
      </c>
      <c r="Y4">
        <f>VLOOKUP(SpaceTypesTable[[#This Row],[Lookup]],VentilationStandardsTable[],7,FALSE)</f>
        <v>0</v>
      </c>
      <c r="Z4">
        <v>5</v>
      </c>
      <c r="AA4" t="s">
        <v>3767</v>
      </c>
      <c r="AB4" t="s">
        <v>3759</v>
      </c>
      <c r="AC4">
        <v>5.9499999999999997E-2</v>
      </c>
      <c r="AE4" t="s">
        <v>3794</v>
      </c>
      <c r="AF4">
        <v>378.75</v>
      </c>
      <c r="AG4">
        <v>0.1</v>
      </c>
      <c r="AH4">
        <v>0.2</v>
      </c>
      <c r="AI4">
        <v>0.7</v>
      </c>
      <c r="AJ4" t="s">
        <v>3811</v>
      </c>
      <c r="AK4">
        <v>35</v>
      </c>
      <c r="AL4">
        <v>0.25</v>
      </c>
      <c r="AM4">
        <v>0.3</v>
      </c>
      <c r="AN4">
        <v>0.2</v>
      </c>
      <c r="AO4" t="s">
        <v>3763</v>
      </c>
      <c r="AP4" t="s">
        <v>3788</v>
      </c>
      <c r="AQ4" t="s">
        <v>3771</v>
      </c>
      <c r="AR4">
        <v>133</v>
      </c>
      <c r="AS4">
        <v>1501</v>
      </c>
      <c r="AT4">
        <f>IF(SpaceTypesTable[[#This Row],[Service Water Heating Peak Flow Rate (gal/h)]]=0,"",SpaceTypesTable[[#This Row],[Service Water Heating Peak Flow Rate (gal/h)]]/SpaceTypesTable[[#This Row],[Service Water Heating Area (ft^2)]])</f>
        <v>8.8607594936708861E-2</v>
      </c>
      <c r="AU4">
        <v>49</v>
      </c>
      <c r="AV4">
        <v>0.2</v>
      </c>
      <c r="AW4">
        <v>0.05</v>
      </c>
      <c r="AX4" t="s">
        <v>3768</v>
      </c>
      <c r="AY4">
        <v>0.7</v>
      </c>
      <c r="AZ4">
        <v>4000</v>
      </c>
      <c r="BA4">
        <v>0.33800000000000002</v>
      </c>
      <c r="BB4">
        <v>0.5</v>
      </c>
      <c r="BC4">
        <v>694.50231963774752</v>
      </c>
      <c r="BD4">
        <f>IF(ISBLANK(BC4),"",BC4/(AZ4/AY4))</f>
        <v>0.12153790593660581</v>
      </c>
      <c r="BE4" t="s">
        <v>3803</v>
      </c>
    </row>
    <row r="5" spans="1:57">
      <c r="A5" t="s">
        <v>1558</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3765</v>
      </c>
      <c r="S5" t="s">
        <v>109</v>
      </c>
      <c r="T5" t="s">
        <v>18</v>
      </c>
      <c r="U5" t="s">
        <v>1577</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3767</v>
      </c>
      <c r="AB5" s="60" t="s">
        <v>3759</v>
      </c>
      <c r="AC5">
        <v>4.4600000000000001E-2</v>
      </c>
      <c r="AE5" t="s">
        <v>3794</v>
      </c>
      <c r="AF5">
        <v>276.72000000000003</v>
      </c>
      <c r="AG5">
        <v>0.1</v>
      </c>
      <c r="AH5">
        <v>0.2</v>
      </c>
      <c r="AI5">
        <v>0.7</v>
      </c>
      <c r="AJ5" t="s">
        <v>3811</v>
      </c>
      <c r="AK5">
        <v>25.500010979193352</v>
      </c>
      <c r="AL5">
        <v>0.25</v>
      </c>
      <c r="AM5">
        <v>0.3</v>
      </c>
      <c r="AN5">
        <v>0.2</v>
      </c>
      <c r="AO5" t="s">
        <v>3763</v>
      </c>
      <c r="AP5" t="s">
        <v>3788</v>
      </c>
      <c r="AQ5" s="60" t="s">
        <v>3771</v>
      </c>
      <c r="AR5">
        <v>133</v>
      </c>
      <c r="AS5">
        <v>1501</v>
      </c>
      <c r="AT5">
        <f>IF(SpaceTypesTable[[#This Row],[Service Water Heating Peak Flow Rate (gal/h)]]=0,"",SpaceTypesTable[[#This Row],[Service Water Heating Peak Flow Rate (gal/h)]]/SpaceTypesTable[[#This Row],[Service Water Heating Area (ft^2)]])</f>
        <v>8.8607594936708861E-2</v>
      </c>
      <c r="AU5">
        <v>49</v>
      </c>
      <c r="AV5">
        <v>0.2</v>
      </c>
      <c r="AW5">
        <v>0.05</v>
      </c>
      <c r="AX5" t="s">
        <v>3768</v>
      </c>
      <c r="AY5">
        <v>0.7</v>
      </c>
      <c r="AZ5">
        <v>4000</v>
      </c>
      <c r="BA5">
        <v>0.33800000000000002</v>
      </c>
      <c r="BB5">
        <v>0.5</v>
      </c>
      <c r="BC5">
        <v>694.50231963774752</v>
      </c>
      <c r="BD5">
        <f>IF(ISBLANK(BC5),"",BC5/(AZ5/AY5))</f>
        <v>0.12153790593660581</v>
      </c>
      <c r="BE5" t="s">
        <v>3803</v>
      </c>
    </row>
    <row r="6" spans="1:57">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3765</v>
      </c>
      <c r="S6" t="s">
        <v>110</v>
      </c>
      <c r="T6" t="s">
        <v>18</v>
      </c>
      <c r="U6" t="s">
        <v>1577</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3767</v>
      </c>
      <c r="AB6" t="s">
        <v>3759</v>
      </c>
      <c r="AC6">
        <v>4.4600000000000001E-2</v>
      </c>
      <c r="AE6" t="s">
        <v>3794</v>
      </c>
      <c r="AF6">
        <v>276.72000000000003</v>
      </c>
      <c r="AG6">
        <v>0.1</v>
      </c>
      <c r="AH6">
        <v>0.2</v>
      </c>
      <c r="AI6">
        <v>0.7</v>
      </c>
      <c r="AJ6" t="s">
        <v>3811</v>
      </c>
      <c r="AK6">
        <v>25.500010979193352</v>
      </c>
      <c r="AL6">
        <v>0.25</v>
      </c>
      <c r="AM6">
        <v>0.3</v>
      </c>
      <c r="AN6">
        <v>0.2</v>
      </c>
      <c r="AO6" t="s">
        <v>3763</v>
      </c>
      <c r="AP6" t="s">
        <v>3788</v>
      </c>
      <c r="AQ6" t="s">
        <v>3771</v>
      </c>
      <c r="AR6">
        <v>133</v>
      </c>
      <c r="AS6">
        <v>1501</v>
      </c>
      <c r="AT6">
        <v>8.8607594936708861E-2</v>
      </c>
      <c r="AU6">
        <v>49</v>
      </c>
      <c r="AV6">
        <v>0.2</v>
      </c>
      <c r="AW6">
        <v>0.05</v>
      </c>
      <c r="AX6" t="s">
        <v>3768</v>
      </c>
      <c r="AY6">
        <v>0.7</v>
      </c>
      <c r="AZ6">
        <v>4000</v>
      </c>
      <c r="BA6">
        <v>0.33800000000000002</v>
      </c>
      <c r="BB6">
        <v>0.5</v>
      </c>
      <c r="BC6">
        <v>694.50231963774752</v>
      </c>
      <c r="BD6">
        <v>0.12153790593660581</v>
      </c>
      <c r="BE6" t="s">
        <v>3803</v>
      </c>
    </row>
    <row r="7" spans="1:57">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16.95</v>
      </c>
      <c r="Y7">
        <f>VLOOKUP(SpaceTypesTable[[#This Row],[Lookup]],VentilationStandardsTable[],7,FALSE)</f>
        <v>0</v>
      </c>
      <c r="Z7">
        <v>5</v>
      </c>
      <c r="AA7" t="s">
        <v>1413</v>
      </c>
      <c r="AB7" t="s">
        <v>1414</v>
      </c>
      <c r="AD7" s="60">
        <v>0.22320000000000001</v>
      </c>
      <c r="AE7" t="s">
        <v>1415</v>
      </c>
      <c r="AF7">
        <v>378.75</v>
      </c>
      <c r="AG7">
        <v>0.1</v>
      </c>
      <c r="AH7">
        <v>0.2</v>
      </c>
      <c r="AI7">
        <v>0.7</v>
      </c>
      <c r="AJ7" t="s">
        <v>1439</v>
      </c>
      <c r="AK7">
        <v>35</v>
      </c>
      <c r="AL7">
        <v>0.25</v>
      </c>
      <c r="AM7">
        <v>0.3</v>
      </c>
      <c r="AN7">
        <v>0.2</v>
      </c>
      <c r="AO7" t="s">
        <v>1440</v>
      </c>
      <c r="AP7" t="s">
        <v>1487</v>
      </c>
      <c r="AQ7" t="s">
        <v>1470</v>
      </c>
      <c r="AR7">
        <v>133</v>
      </c>
      <c r="AS7">
        <v>1501</v>
      </c>
      <c r="AT7">
        <f>IF(SpaceTypesTable[[#This Row],[Service Water Heating Peak Flow Rate (gal/h)]]=0,"",SpaceTypesTable[[#This Row],[Service Water Heating Peak Flow Rate (gal/h)]]/SpaceTypesTable[[#This Row],[Service Water Heating Area (ft^2)]])</f>
        <v>8.8607594936708861E-2</v>
      </c>
      <c r="AU7">
        <v>49</v>
      </c>
      <c r="AV7">
        <v>0.2</v>
      </c>
      <c r="AW7">
        <v>0.05</v>
      </c>
      <c r="AX7" t="s">
        <v>1528</v>
      </c>
      <c r="AY7">
        <v>0.7</v>
      </c>
      <c r="AZ7">
        <v>4000</v>
      </c>
      <c r="BA7">
        <v>0.33800000000000002</v>
      </c>
      <c r="BB7">
        <v>0.5</v>
      </c>
      <c r="BC7">
        <v>694.50231963774752</v>
      </c>
      <c r="BD7">
        <f t="shared" ref="BD7:BD12" si="0">IF(ISBLANK(BC7),"",BC7/(AZ7/AY7))</f>
        <v>0.12153790593660581</v>
      </c>
      <c r="BE7" t="s">
        <v>1503</v>
      </c>
    </row>
    <row r="8" spans="1:57">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16.95</v>
      </c>
      <c r="Y8">
        <f>VLOOKUP(SpaceTypesTable[[#This Row],[Lookup]],VentilationStandardsTable[],7,FALSE)</f>
        <v>0</v>
      </c>
      <c r="Z8">
        <v>5</v>
      </c>
      <c r="AA8" t="s">
        <v>1413</v>
      </c>
      <c r="AB8" t="s">
        <v>1414</v>
      </c>
      <c r="AC8">
        <v>5.9499999999999997E-2</v>
      </c>
      <c r="AE8" t="s">
        <v>1415</v>
      </c>
      <c r="AF8">
        <v>276.72000000000003</v>
      </c>
      <c r="AG8">
        <v>0.1</v>
      </c>
      <c r="AH8">
        <v>0.2</v>
      </c>
      <c r="AI8">
        <v>0.7</v>
      </c>
      <c r="AJ8" t="s">
        <v>1439</v>
      </c>
      <c r="AK8">
        <v>25.500010979193352</v>
      </c>
      <c r="AL8">
        <v>0.25</v>
      </c>
      <c r="AM8">
        <v>0.3</v>
      </c>
      <c r="AN8">
        <v>0.2</v>
      </c>
      <c r="AO8" t="s">
        <v>1440</v>
      </c>
      <c r="AP8" t="s">
        <v>1487</v>
      </c>
      <c r="AQ8" t="s">
        <v>1470</v>
      </c>
      <c r="AR8">
        <v>133</v>
      </c>
      <c r="AS8">
        <v>1501</v>
      </c>
      <c r="AT8">
        <f>IF(SpaceTypesTable[[#This Row],[Service Water Heating Peak Flow Rate (gal/h)]]=0,"",SpaceTypesTable[[#This Row],[Service Water Heating Peak Flow Rate (gal/h)]]/SpaceTypesTable[[#This Row],[Service Water Heating Area (ft^2)]])</f>
        <v>8.8607594936708861E-2</v>
      </c>
      <c r="AU8">
        <v>49</v>
      </c>
      <c r="AV8">
        <v>0.2</v>
      </c>
      <c r="AW8">
        <v>0.05</v>
      </c>
      <c r="AX8" t="s">
        <v>1528</v>
      </c>
      <c r="AY8">
        <v>0.7</v>
      </c>
      <c r="AZ8">
        <v>4000</v>
      </c>
      <c r="BA8">
        <v>0.33800000000000002</v>
      </c>
      <c r="BB8">
        <v>0.5</v>
      </c>
      <c r="BC8">
        <v>694.50231963774752</v>
      </c>
      <c r="BD8">
        <f t="shared" si="0"/>
        <v>0.12153790593660581</v>
      </c>
      <c r="BE8" t="s">
        <v>1503</v>
      </c>
    </row>
    <row r="9" spans="1:57">
      <c r="A9" s="60" t="s">
        <v>1557</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16.95</v>
      </c>
      <c r="Y9">
        <f>VLOOKUP(SpaceTypesTable[[#This Row],[Lookup]],VentilationStandardsTable[],7,FALSE)</f>
        <v>0</v>
      </c>
      <c r="Z9">
        <v>5</v>
      </c>
      <c r="AA9" s="60" t="s">
        <v>1413</v>
      </c>
      <c r="AB9" s="60" t="s">
        <v>1414</v>
      </c>
      <c r="AC9">
        <v>4.4600000000000001E-2</v>
      </c>
      <c r="AE9" s="60" t="s">
        <v>1415</v>
      </c>
      <c r="AF9">
        <v>276.72000000000003</v>
      </c>
      <c r="AG9">
        <v>0.1</v>
      </c>
      <c r="AH9">
        <v>0.2</v>
      </c>
      <c r="AI9">
        <v>0.7</v>
      </c>
      <c r="AJ9" t="s">
        <v>1439</v>
      </c>
      <c r="AK9">
        <v>25.500010979193352</v>
      </c>
      <c r="AL9">
        <v>0.25</v>
      </c>
      <c r="AM9">
        <v>0.3</v>
      </c>
      <c r="AN9">
        <v>0.2</v>
      </c>
      <c r="AO9" s="60" t="s">
        <v>1440</v>
      </c>
      <c r="AP9" s="60" t="s">
        <v>1487</v>
      </c>
      <c r="AQ9" s="60" t="s">
        <v>1470</v>
      </c>
      <c r="AR9">
        <v>133</v>
      </c>
      <c r="AS9">
        <v>1501</v>
      </c>
      <c r="AT9">
        <f>IF(SpaceTypesTable[[#This Row],[Service Water Heating Peak Flow Rate (gal/h)]]=0,"",SpaceTypesTable[[#This Row],[Service Water Heating Peak Flow Rate (gal/h)]]/SpaceTypesTable[[#This Row],[Service Water Heating Area (ft^2)]])</f>
        <v>8.8607594936708861E-2</v>
      </c>
      <c r="AU9">
        <v>49</v>
      </c>
      <c r="AV9">
        <v>0.2</v>
      </c>
      <c r="AW9">
        <v>0.05</v>
      </c>
      <c r="AX9" t="s">
        <v>1528</v>
      </c>
      <c r="AY9">
        <v>0.7</v>
      </c>
      <c r="AZ9">
        <v>4000</v>
      </c>
      <c r="BA9">
        <v>0.33800000000000002</v>
      </c>
      <c r="BB9">
        <v>0.5</v>
      </c>
      <c r="BC9">
        <v>694.50231963774752</v>
      </c>
      <c r="BD9">
        <f t="shared" si="0"/>
        <v>0.12153790593660581</v>
      </c>
      <c r="BE9" t="s">
        <v>1503</v>
      </c>
    </row>
    <row r="10" spans="1:57">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16.95</v>
      </c>
      <c r="Y10">
        <f>VLOOKUP(SpaceTypesTable[[#This Row],[Lookup]],VentilationStandardsTable[],7,FALSE)</f>
        <v>0</v>
      </c>
      <c r="Z10">
        <v>5</v>
      </c>
      <c r="AA10" s="60" t="s">
        <v>1413</v>
      </c>
      <c r="AB10" s="60" t="s">
        <v>1414</v>
      </c>
      <c r="AD10" s="60">
        <v>0.22320000000000001</v>
      </c>
      <c r="AE10" s="60" t="s">
        <v>1415</v>
      </c>
      <c r="AF10">
        <v>378.75</v>
      </c>
      <c r="AG10">
        <v>0.1</v>
      </c>
      <c r="AH10">
        <v>0.2</v>
      </c>
      <c r="AI10">
        <v>0.7</v>
      </c>
      <c r="AJ10" t="s">
        <v>1439</v>
      </c>
      <c r="AK10">
        <v>35</v>
      </c>
      <c r="AL10">
        <v>0.25</v>
      </c>
      <c r="AM10">
        <v>0.3</v>
      </c>
      <c r="AN10">
        <v>0.2</v>
      </c>
      <c r="AO10" s="60" t="s">
        <v>1440</v>
      </c>
      <c r="AP10" s="60" t="s">
        <v>1487</v>
      </c>
      <c r="AQ10" s="60" t="s">
        <v>1470</v>
      </c>
      <c r="AR10">
        <v>133</v>
      </c>
      <c r="AS10">
        <v>1501</v>
      </c>
      <c r="AT10">
        <f>IF(SpaceTypesTable[[#This Row],[Service Water Heating Peak Flow Rate (gal/h)]]=0,"",SpaceTypesTable[[#This Row],[Service Water Heating Peak Flow Rate (gal/h)]]/SpaceTypesTable[[#This Row],[Service Water Heating Area (ft^2)]])</f>
        <v>8.8607594936708861E-2</v>
      </c>
      <c r="AU10">
        <v>49</v>
      </c>
      <c r="AV10">
        <v>0.2</v>
      </c>
      <c r="AW10">
        <v>0.05</v>
      </c>
      <c r="AX10" t="s">
        <v>1528</v>
      </c>
      <c r="AY10">
        <v>0.7</v>
      </c>
      <c r="AZ10">
        <v>4000</v>
      </c>
      <c r="BA10">
        <v>0.33800000000000002</v>
      </c>
      <c r="BB10">
        <v>0.5</v>
      </c>
      <c r="BC10">
        <v>694.50231963774752</v>
      </c>
      <c r="BD10">
        <f t="shared" si="0"/>
        <v>0.12153790593660581</v>
      </c>
      <c r="BE10" t="s">
        <v>1503</v>
      </c>
    </row>
    <row r="11" spans="1:57">
      <c r="A11" s="60" t="s">
        <v>1556</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3764</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3767</v>
      </c>
      <c r="AB11" s="60" t="s">
        <v>3759</v>
      </c>
      <c r="AC11">
        <v>5.9499999999999997E-2</v>
      </c>
      <c r="AE11" s="60" t="s">
        <v>3794</v>
      </c>
      <c r="AK11">
        <v>5.6</v>
      </c>
      <c r="AL11">
        <v>0.25</v>
      </c>
      <c r="AM11">
        <v>0.3</v>
      </c>
      <c r="AN11">
        <v>0</v>
      </c>
      <c r="AO11" s="60" t="s">
        <v>3763</v>
      </c>
      <c r="AP11" s="60" t="s">
        <v>3790</v>
      </c>
      <c r="AQ11" s="60" t="s">
        <v>3774</v>
      </c>
      <c r="AT11" t="str">
        <f>IF(SpaceTypesTable[[#This Row],[Service Water Heating Peak Flow Rate (gal/h)]]=0,"",SpaceTypesTable[[#This Row],[Service Water Heating Peak Flow Rate (gal/h)]]/SpaceTypesTable[[#This Row],[Service Water Heating Area (ft^2)]])</f>
        <v/>
      </c>
      <c r="AX11" s="60"/>
      <c r="BD11" t="str">
        <f t="shared" si="0"/>
        <v/>
      </c>
      <c r="BE11" s="60"/>
    </row>
    <row r="12" spans="1:57">
      <c r="A12" s="60"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3764</v>
      </c>
      <c r="S12" t="s">
        <v>109</v>
      </c>
      <c r="T12" t="s">
        <v>18</v>
      </c>
      <c r="U12" t="s">
        <v>1576</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3767</v>
      </c>
      <c r="AB12" t="s">
        <v>3759</v>
      </c>
      <c r="AC12">
        <v>4.4600000000000001E-2</v>
      </c>
      <c r="AE12" t="s">
        <v>3794</v>
      </c>
      <c r="AK12">
        <v>4.0800017566709368</v>
      </c>
      <c r="AL12">
        <v>0.25</v>
      </c>
      <c r="AM12">
        <v>0.3</v>
      </c>
      <c r="AN12">
        <v>0</v>
      </c>
      <c r="AO12" t="s">
        <v>3763</v>
      </c>
      <c r="AP12" t="s">
        <v>3790</v>
      </c>
      <c r="AQ12" t="s">
        <v>3774</v>
      </c>
      <c r="AT12" t="str">
        <f>IF(SpaceTypesTable[[#This Row],[Service Water Heating Peak Flow Rate (gal/h)]]=0,"",SpaceTypesTable[[#This Row],[Service Water Heating Peak Flow Rate (gal/h)]]/SpaceTypesTable[[#This Row],[Service Water Heating Area (ft^2)]])</f>
        <v/>
      </c>
      <c r="BD12" t="str">
        <f t="shared" si="0"/>
        <v/>
      </c>
    </row>
    <row r="13" spans="1:57">
      <c r="A13" s="60" t="s">
        <v>1619</v>
      </c>
      <c r="B13" s="60" t="s">
        <v>259</v>
      </c>
      <c r="C13" s="60" t="s">
        <v>266</v>
      </c>
      <c r="D13" s="60"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3764</v>
      </c>
      <c r="S13" t="s">
        <v>110</v>
      </c>
      <c r="T13" t="s">
        <v>18</v>
      </c>
      <c r="U13" t="s">
        <v>1576</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3767</v>
      </c>
      <c r="AB13" s="60" t="s">
        <v>3759</v>
      </c>
      <c r="AC13">
        <v>4.4600000000000001E-2</v>
      </c>
      <c r="AE13" s="60" t="s">
        <v>3794</v>
      </c>
      <c r="AJ13" s="60"/>
      <c r="AK13">
        <v>4.0800017566709368</v>
      </c>
      <c r="AL13">
        <v>0.25</v>
      </c>
      <c r="AM13">
        <v>0.3</v>
      </c>
      <c r="AN13">
        <v>0</v>
      </c>
      <c r="AO13" s="60" t="s">
        <v>3763</v>
      </c>
      <c r="AP13" s="60" t="s">
        <v>3790</v>
      </c>
      <c r="AQ13" s="60" t="s">
        <v>3774</v>
      </c>
      <c r="AT13" t="s">
        <v>440</v>
      </c>
      <c r="AX13" s="60"/>
      <c r="BD13" t="s">
        <v>440</v>
      </c>
      <c r="BE13" s="60"/>
    </row>
    <row r="14" spans="1:57">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D14" s="60">
        <v>0.22320000000000001</v>
      </c>
      <c r="AE14" t="s">
        <v>1415</v>
      </c>
      <c r="AK14">
        <v>5.6</v>
      </c>
      <c r="AL14">
        <v>0.25</v>
      </c>
      <c r="AM14">
        <v>0.3</v>
      </c>
      <c r="AN14">
        <v>0</v>
      </c>
      <c r="AO14" t="s">
        <v>1440</v>
      </c>
      <c r="AP14" t="s">
        <v>1442</v>
      </c>
      <c r="AQ14" t="s">
        <v>1456</v>
      </c>
      <c r="AT14" t="str">
        <f>IF(SpaceTypesTable[[#This Row],[Service Water Heating Peak Flow Rate (gal/h)]]=0,"",SpaceTypesTable[[#This Row],[Service Water Heating Peak Flow Rate (gal/h)]]/SpaceTypesTable[[#This Row],[Service Water Heating Area (ft^2)]])</f>
        <v/>
      </c>
      <c r="BD14" t="str">
        <f t="shared" ref="BD14:BD19" si="1">IF(ISBLANK(BC14),"",BC14/(AZ14/AY14))</f>
        <v/>
      </c>
    </row>
    <row r="15" spans="1:57">
      <c r="A15" s="60"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E15" t="s">
        <v>1415</v>
      </c>
      <c r="AK15">
        <v>4.0800017566709368</v>
      </c>
      <c r="AL15">
        <v>0.25</v>
      </c>
      <c r="AM15">
        <v>0.3</v>
      </c>
      <c r="AN15">
        <v>0</v>
      </c>
      <c r="AO15" t="s">
        <v>1440</v>
      </c>
      <c r="AP15" t="s">
        <v>1442</v>
      </c>
      <c r="AQ15" t="s">
        <v>1456</v>
      </c>
      <c r="AT15" t="str">
        <f>IF(SpaceTypesTable[[#This Row],[Service Water Heating Peak Flow Rate (gal/h)]]=0,"",SpaceTypesTable[[#This Row],[Service Water Heating Peak Flow Rate (gal/h)]]/SpaceTypesTable[[#This Row],[Service Water Heating Area (ft^2)]])</f>
        <v/>
      </c>
      <c r="BD15" t="str">
        <f t="shared" si="1"/>
        <v/>
      </c>
    </row>
    <row r="16" spans="1:57">
      <c r="A16" s="60" t="s">
        <v>1557</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E16" t="s">
        <v>1415</v>
      </c>
      <c r="AK16">
        <v>4.0800017566709368</v>
      </c>
      <c r="AL16">
        <v>0.25</v>
      </c>
      <c r="AM16">
        <v>0.3</v>
      </c>
      <c r="AN16">
        <v>0</v>
      </c>
      <c r="AO16" t="s">
        <v>1440</v>
      </c>
      <c r="AP16" t="s">
        <v>1442</v>
      </c>
      <c r="AQ16" t="s">
        <v>1456</v>
      </c>
      <c r="AT16" t="str">
        <f>IF(SpaceTypesTable[[#This Row],[Service Water Heating Peak Flow Rate (gal/h)]]=0,"",SpaceTypesTable[[#This Row],[Service Water Heating Peak Flow Rate (gal/h)]]/SpaceTypesTable[[#This Row],[Service Water Heating Area (ft^2)]])</f>
        <v/>
      </c>
      <c r="BD16" t="str">
        <f t="shared" si="1"/>
        <v/>
      </c>
    </row>
    <row r="17" spans="1:57">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D17" s="60">
        <v>0.22320000000000001</v>
      </c>
      <c r="AE17" s="60" t="s">
        <v>1415</v>
      </c>
      <c r="AJ17" s="60"/>
      <c r="AK17">
        <v>5.6</v>
      </c>
      <c r="AL17">
        <v>0.25</v>
      </c>
      <c r="AM17">
        <v>0.3</v>
      </c>
      <c r="AN17">
        <v>0</v>
      </c>
      <c r="AO17" s="60" t="s">
        <v>1440</v>
      </c>
      <c r="AP17" s="60" t="s">
        <v>1442</v>
      </c>
      <c r="AQ17" s="60" t="s">
        <v>1456</v>
      </c>
      <c r="AT17" t="str">
        <f>IF(SpaceTypesTable[[#This Row],[Service Water Heating Peak Flow Rate (gal/h)]]=0,"",SpaceTypesTable[[#This Row],[Service Water Heating Peak Flow Rate (gal/h)]]/SpaceTypesTable[[#This Row],[Service Water Heating Area (ft^2)]])</f>
        <v/>
      </c>
      <c r="AX17" s="60"/>
      <c r="BD17" t="str">
        <f t="shared" si="1"/>
        <v/>
      </c>
      <c r="BE17" s="60"/>
    </row>
    <row r="18" spans="1:57">
      <c r="A18" s="60" t="s">
        <v>1556</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2943</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2949</v>
      </c>
      <c r="AB18" s="60" t="s">
        <v>2927</v>
      </c>
      <c r="AC18">
        <v>5.9499999999999997E-2</v>
      </c>
      <c r="AE18" s="60" t="s">
        <v>2996</v>
      </c>
      <c r="AG18" t="s">
        <v>440</v>
      </c>
      <c r="AH18" t="s">
        <v>440</v>
      </c>
      <c r="AI18" t="s">
        <v>440</v>
      </c>
      <c r="AK18">
        <v>10</v>
      </c>
      <c r="AL18">
        <v>0</v>
      </c>
      <c r="AM18">
        <v>0.5</v>
      </c>
      <c r="AN18">
        <v>0</v>
      </c>
      <c r="AO18" t="s">
        <v>2933</v>
      </c>
      <c r="AP18" t="s">
        <v>2989</v>
      </c>
      <c r="AQ18" s="60" t="s">
        <v>2954</v>
      </c>
      <c r="AR18">
        <v>1</v>
      </c>
      <c r="AS18">
        <v>5250</v>
      </c>
      <c r="AT18">
        <f>IF(SpaceTypesTable[[#This Row],[Service Water Heating Peak Flow Rate (gal/h)]]=0,"",SpaceTypesTable[[#This Row],[Service Water Heating Peak Flow Rate (gal/h)]]/SpaceTypesTable[[#This Row],[Service Water Heating Area (ft^2)]])</f>
        <v>1.9047619047619048E-4</v>
      </c>
      <c r="AU18">
        <v>49</v>
      </c>
      <c r="AV18">
        <v>0.2</v>
      </c>
      <c r="AW18">
        <v>0.05</v>
      </c>
      <c r="AX18" t="s">
        <v>2950</v>
      </c>
      <c r="BD18" t="str">
        <f t="shared" si="1"/>
        <v/>
      </c>
    </row>
    <row r="19" spans="1:57">
      <c r="A19" s="60" t="s">
        <v>1558</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2943</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2949</v>
      </c>
      <c r="AB19" t="s">
        <v>2927</v>
      </c>
      <c r="AC19">
        <v>4.4600000000000001E-2</v>
      </c>
      <c r="AE19" t="s">
        <v>2996</v>
      </c>
      <c r="AG19" t="s">
        <v>440</v>
      </c>
      <c r="AH19" t="s">
        <v>440</v>
      </c>
      <c r="AI19" t="s">
        <v>440</v>
      </c>
      <c r="AK19">
        <v>7.28</v>
      </c>
      <c r="AL19">
        <v>0</v>
      </c>
      <c r="AM19">
        <v>0.5</v>
      </c>
      <c r="AN19">
        <v>0</v>
      </c>
      <c r="AO19" t="s">
        <v>2933</v>
      </c>
      <c r="AP19" t="s">
        <v>2989</v>
      </c>
      <c r="AQ19" t="s">
        <v>2954</v>
      </c>
      <c r="AR19">
        <v>1</v>
      </c>
      <c r="AS19">
        <v>5250</v>
      </c>
      <c r="AT19">
        <f>IF(SpaceTypesTable[[#This Row],[Service Water Heating Peak Flow Rate (gal/h)]]=0,"",SpaceTypesTable[[#This Row],[Service Water Heating Peak Flow Rate (gal/h)]]/SpaceTypesTable[[#This Row],[Service Water Heating Area (ft^2)]])</f>
        <v>1.9047619047619048E-4</v>
      </c>
      <c r="AU19">
        <v>49</v>
      </c>
      <c r="AV19">
        <v>0.2</v>
      </c>
      <c r="AW19">
        <v>0.05</v>
      </c>
      <c r="AX19" t="s">
        <v>2950</v>
      </c>
      <c r="BD19" t="str">
        <f t="shared" si="1"/>
        <v/>
      </c>
    </row>
    <row r="20" spans="1:57">
      <c r="A20" s="60" t="s">
        <v>1619</v>
      </c>
      <c r="B20" s="60" t="s">
        <v>259</v>
      </c>
      <c r="C20" s="60" t="s">
        <v>239</v>
      </c>
      <c r="D20" s="60"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2943</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2949</v>
      </c>
      <c r="AB20" s="60" t="s">
        <v>2927</v>
      </c>
      <c r="AC20">
        <v>4.4600000000000001E-2</v>
      </c>
      <c r="AE20" s="60" t="s">
        <v>2996</v>
      </c>
      <c r="AG20" t="s">
        <v>440</v>
      </c>
      <c r="AH20" t="s">
        <v>440</v>
      </c>
      <c r="AI20" t="s">
        <v>440</v>
      </c>
      <c r="AK20">
        <v>7.28</v>
      </c>
      <c r="AL20">
        <v>0</v>
      </c>
      <c r="AM20">
        <v>0.5</v>
      </c>
      <c r="AN20">
        <v>0</v>
      </c>
      <c r="AO20" s="60" t="s">
        <v>2933</v>
      </c>
      <c r="AP20" s="60" t="s">
        <v>2989</v>
      </c>
      <c r="AQ20" s="60" t="s">
        <v>2954</v>
      </c>
      <c r="AR20">
        <v>1</v>
      </c>
      <c r="AS20">
        <v>5250</v>
      </c>
      <c r="AT20">
        <v>1.9047619047619048E-4</v>
      </c>
      <c r="AU20">
        <v>49</v>
      </c>
      <c r="AV20">
        <v>0.2</v>
      </c>
      <c r="AW20">
        <v>0.05</v>
      </c>
      <c r="AX20" t="s">
        <v>2950</v>
      </c>
      <c r="BD20" t="s">
        <v>440</v>
      </c>
    </row>
    <row r="21" spans="1:57">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D21" s="60">
        <v>0.22320000000000001</v>
      </c>
      <c r="AE21" t="s">
        <v>1416</v>
      </c>
      <c r="AG21" t="s">
        <v>440</v>
      </c>
      <c r="AH21" t="s">
        <v>440</v>
      </c>
      <c r="AI21" t="s">
        <v>440</v>
      </c>
      <c r="AK21">
        <v>10</v>
      </c>
      <c r="AL21">
        <v>0</v>
      </c>
      <c r="AM21">
        <v>0.5</v>
      </c>
      <c r="AN21">
        <v>0</v>
      </c>
      <c r="AO21" t="s">
        <v>1441</v>
      </c>
      <c r="AP21" t="s">
        <v>1474</v>
      </c>
      <c r="AQ21" t="s">
        <v>1475</v>
      </c>
      <c r="AR21">
        <v>1</v>
      </c>
      <c r="AS21">
        <v>5250</v>
      </c>
      <c r="AT21">
        <f>IF(SpaceTypesTable[[#This Row],[Service Water Heating Peak Flow Rate (gal/h)]]=0,"",SpaceTypesTable[[#This Row],[Service Water Heating Peak Flow Rate (gal/h)]]/SpaceTypesTable[[#This Row],[Service Water Heating Area (ft^2)]])</f>
        <v>1.9047619047619048E-4</v>
      </c>
      <c r="AU21">
        <v>49</v>
      </c>
      <c r="AV21">
        <v>0.2</v>
      </c>
      <c r="AW21">
        <v>0.05</v>
      </c>
      <c r="AX21" t="s">
        <v>1529</v>
      </c>
      <c r="BD21" t="str">
        <f t="shared" ref="BD21:BD26" si="2">IF(ISBLANK(BC21),"",BC21/(AZ21/AY21))</f>
        <v/>
      </c>
    </row>
    <row r="22" spans="1:57">
      <c r="A22" s="60" t="s">
        <v>1557</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E22" t="s">
        <v>1416</v>
      </c>
      <c r="AG22" t="s">
        <v>440</v>
      </c>
      <c r="AH22" t="s">
        <v>440</v>
      </c>
      <c r="AI22" t="s">
        <v>440</v>
      </c>
      <c r="AK22">
        <v>7.28</v>
      </c>
      <c r="AL22">
        <v>0</v>
      </c>
      <c r="AM22">
        <v>0.5</v>
      </c>
      <c r="AN22">
        <v>0</v>
      </c>
      <c r="AO22" t="s">
        <v>1441</v>
      </c>
      <c r="AP22" t="s">
        <v>1474</v>
      </c>
      <c r="AQ22" t="s">
        <v>1475</v>
      </c>
      <c r="AR22">
        <v>1</v>
      </c>
      <c r="AS22">
        <v>5250</v>
      </c>
      <c r="AT22">
        <f>IF(SpaceTypesTable[[#This Row],[Service Water Heating Peak Flow Rate (gal/h)]]=0,"",SpaceTypesTable[[#This Row],[Service Water Heating Peak Flow Rate (gal/h)]]/SpaceTypesTable[[#This Row],[Service Water Heating Area (ft^2)]])</f>
        <v>1.9047619047619048E-4</v>
      </c>
      <c r="AU22">
        <v>49</v>
      </c>
      <c r="AV22">
        <v>0.2</v>
      </c>
      <c r="AW22">
        <v>0.05</v>
      </c>
      <c r="AX22" t="s">
        <v>1529</v>
      </c>
      <c r="BD22" t="str">
        <f t="shared" si="2"/>
        <v/>
      </c>
    </row>
    <row r="23" spans="1:57">
      <c r="A23" s="60" t="s">
        <v>1557</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E23" t="s">
        <v>1416</v>
      </c>
      <c r="AG23" t="s">
        <v>440</v>
      </c>
      <c r="AH23" t="s">
        <v>440</v>
      </c>
      <c r="AI23" t="s">
        <v>440</v>
      </c>
      <c r="AK23">
        <v>7.28</v>
      </c>
      <c r="AL23">
        <v>0</v>
      </c>
      <c r="AM23">
        <v>0.5</v>
      </c>
      <c r="AN23">
        <v>0</v>
      </c>
      <c r="AO23" t="s">
        <v>1441</v>
      </c>
      <c r="AP23" t="s">
        <v>1474</v>
      </c>
      <c r="AQ23" t="s">
        <v>1475</v>
      </c>
      <c r="AR23">
        <v>1</v>
      </c>
      <c r="AS23">
        <v>5250</v>
      </c>
      <c r="AT23">
        <f>IF(SpaceTypesTable[[#This Row],[Service Water Heating Peak Flow Rate (gal/h)]]=0,"",SpaceTypesTable[[#This Row],[Service Water Heating Peak Flow Rate (gal/h)]]/SpaceTypesTable[[#This Row],[Service Water Heating Area (ft^2)]])</f>
        <v>1.9047619047619048E-4</v>
      </c>
      <c r="AU23">
        <v>49</v>
      </c>
      <c r="AV23">
        <v>0.2</v>
      </c>
      <c r="AW23">
        <v>0.05</v>
      </c>
      <c r="AX23" t="s">
        <v>1529</v>
      </c>
      <c r="BD23" t="str">
        <f t="shared" si="2"/>
        <v/>
      </c>
    </row>
    <row r="24" spans="1:57">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c r="AD24" s="60">
        <v>0.22320000000000001</v>
      </c>
      <c r="AE24" s="60" t="s">
        <v>1416</v>
      </c>
      <c r="AF24" s="60"/>
      <c r="AG24" t="s">
        <v>440</v>
      </c>
      <c r="AH24" t="s">
        <v>440</v>
      </c>
      <c r="AI24" t="s">
        <v>440</v>
      </c>
      <c r="AK24" s="60">
        <v>10</v>
      </c>
      <c r="AL24">
        <v>0</v>
      </c>
      <c r="AM24">
        <v>0.5</v>
      </c>
      <c r="AN24">
        <v>0</v>
      </c>
      <c r="AO24" s="60" t="s">
        <v>1441</v>
      </c>
      <c r="AP24" s="60" t="s">
        <v>1474</v>
      </c>
      <c r="AQ24" s="60" t="s">
        <v>1475</v>
      </c>
      <c r="AR24" s="60">
        <v>1</v>
      </c>
      <c r="AS24" s="60">
        <v>5250</v>
      </c>
      <c r="AT24" s="60">
        <f>IF(SpaceTypesTable[[#This Row],[Service Water Heating Peak Flow Rate (gal/h)]]=0,"",SpaceTypesTable[[#This Row],[Service Water Heating Peak Flow Rate (gal/h)]]/SpaceTypesTable[[#This Row],[Service Water Heating Area (ft^2)]])</f>
        <v>1.9047619047619048E-4</v>
      </c>
      <c r="AU24" s="60">
        <v>49</v>
      </c>
      <c r="AV24" s="60">
        <v>0.2</v>
      </c>
      <c r="AW24" s="60">
        <v>0.05</v>
      </c>
      <c r="AX24" t="s">
        <v>1529</v>
      </c>
      <c r="AY24" s="60"/>
      <c r="AZ24" s="60"/>
      <c r="BA24" s="60"/>
      <c r="BB24" s="60"/>
      <c r="BC24" s="60"/>
      <c r="BD24" s="60" t="str">
        <f t="shared" si="2"/>
        <v/>
      </c>
      <c r="BE24" s="60"/>
    </row>
    <row r="25" spans="1:57">
      <c r="A25" s="60" t="s">
        <v>1556</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2944</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2949</v>
      </c>
      <c r="AB25" s="60" t="s">
        <v>2927</v>
      </c>
      <c r="AC25">
        <v>5.9499999999999997E-2</v>
      </c>
      <c r="AE25" s="60" t="s">
        <v>2996</v>
      </c>
      <c r="AG25" t="s">
        <v>440</v>
      </c>
      <c r="AH25" t="s">
        <v>440</v>
      </c>
      <c r="AI25" t="s">
        <v>440</v>
      </c>
      <c r="AK25">
        <v>1.5000000000000002</v>
      </c>
      <c r="AL25">
        <v>0</v>
      </c>
      <c r="AM25">
        <v>0.5</v>
      </c>
      <c r="AN25">
        <v>0</v>
      </c>
      <c r="AO25" s="60" t="s">
        <v>2933</v>
      </c>
      <c r="AP25" s="60" t="s">
        <v>2989</v>
      </c>
      <c r="AQ25" s="60" t="s">
        <v>2954</v>
      </c>
      <c r="AR25">
        <v>1</v>
      </c>
      <c r="AS25">
        <v>5280</v>
      </c>
      <c r="AT25">
        <f>IF(SpaceTypesTable[[#This Row],[Service Water Heating Peak Flow Rate (gal/h)]]=0,"",SpaceTypesTable[[#This Row],[Service Water Heating Peak Flow Rate (gal/h)]]/SpaceTypesTable[[#This Row],[Service Water Heating Area (ft^2)]])</f>
        <v>1.8939393939393939E-4</v>
      </c>
      <c r="AU25">
        <v>49</v>
      </c>
      <c r="AV25">
        <v>0.2</v>
      </c>
      <c r="AW25">
        <v>0.05</v>
      </c>
      <c r="AX25" t="s">
        <v>2953</v>
      </c>
      <c r="BD25" t="str">
        <f t="shared" si="2"/>
        <v/>
      </c>
    </row>
    <row r="26" spans="1:57">
      <c r="A26" s="60" t="s">
        <v>1558</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2944</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2949</v>
      </c>
      <c r="AB26" t="s">
        <v>2927</v>
      </c>
      <c r="AC26">
        <v>4.4600000000000001E-2</v>
      </c>
      <c r="AE26" t="s">
        <v>2996</v>
      </c>
      <c r="AG26" t="s">
        <v>440</v>
      </c>
      <c r="AH26" t="s">
        <v>440</v>
      </c>
      <c r="AI26" t="s">
        <v>440</v>
      </c>
      <c r="AK26">
        <v>1.0900000000000001</v>
      </c>
      <c r="AL26">
        <v>0</v>
      </c>
      <c r="AM26">
        <v>0.5</v>
      </c>
      <c r="AN26">
        <v>0</v>
      </c>
      <c r="AO26" t="s">
        <v>2933</v>
      </c>
      <c r="AP26" t="s">
        <v>2989</v>
      </c>
      <c r="AQ26" t="s">
        <v>2954</v>
      </c>
      <c r="AR26">
        <v>1</v>
      </c>
      <c r="AS26">
        <v>5280</v>
      </c>
      <c r="AT26">
        <f>IF(SpaceTypesTable[[#This Row],[Service Water Heating Peak Flow Rate (gal/h)]]=0,"",SpaceTypesTable[[#This Row],[Service Water Heating Peak Flow Rate (gal/h)]]/SpaceTypesTable[[#This Row],[Service Water Heating Area (ft^2)]])</f>
        <v>1.8939393939393939E-4</v>
      </c>
      <c r="AU26">
        <v>49</v>
      </c>
      <c r="AV26">
        <v>0.2</v>
      </c>
      <c r="AW26">
        <v>0.05</v>
      </c>
      <c r="AX26" t="s">
        <v>2953</v>
      </c>
      <c r="BD26" t="str">
        <f t="shared" si="2"/>
        <v/>
      </c>
    </row>
    <row r="27" spans="1:57">
      <c r="A27" s="60" t="s">
        <v>1619</v>
      </c>
      <c r="B27" s="60" t="s">
        <v>259</v>
      </c>
      <c r="C27" s="60" t="s">
        <v>239</v>
      </c>
      <c r="D27" s="60"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2944</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2949</v>
      </c>
      <c r="AB27" s="60" t="s">
        <v>2927</v>
      </c>
      <c r="AC27">
        <v>4.4600000000000001E-2</v>
      </c>
      <c r="AE27" s="60" t="s">
        <v>2996</v>
      </c>
      <c r="AG27" t="s">
        <v>440</v>
      </c>
      <c r="AH27" t="s">
        <v>440</v>
      </c>
      <c r="AI27" t="s">
        <v>440</v>
      </c>
      <c r="AK27">
        <v>1.0900000000000001</v>
      </c>
      <c r="AL27">
        <v>0</v>
      </c>
      <c r="AM27">
        <v>0.5</v>
      </c>
      <c r="AN27">
        <v>0</v>
      </c>
      <c r="AO27" s="60" t="s">
        <v>2933</v>
      </c>
      <c r="AP27" s="60" t="s">
        <v>2989</v>
      </c>
      <c r="AQ27" s="60" t="s">
        <v>2954</v>
      </c>
      <c r="AR27">
        <v>1</v>
      </c>
      <c r="AS27">
        <v>5280</v>
      </c>
      <c r="AT27">
        <v>1.8939393939393939E-4</v>
      </c>
      <c r="AU27">
        <v>49</v>
      </c>
      <c r="AV27">
        <v>0.2</v>
      </c>
      <c r="AW27">
        <v>0.05</v>
      </c>
      <c r="AX27" t="s">
        <v>2953</v>
      </c>
      <c r="BD27" t="s">
        <v>440</v>
      </c>
    </row>
    <row r="28" spans="1:57">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D28" s="60">
        <v>0.22320000000000001</v>
      </c>
      <c r="AE28" t="s">
        <v>1416</v>
      </c>
      <c r="AG28" t="s">
        <v>440</v>
      </c>
      <c r="AH28" t="s">
        <v>440</v>
      </c>
      <c r="AI28" t="s">
        <v>440</v>
      </c>
      <c r="AK28">
        <v>1.5000000000000002</v>
      </c>
      <c r="AL28">
        <v>0</v>
      </c>
      <c r="AM28">
        <v>0.5</v>
      </c>
      <c r="AN28">
        <v>0</v>
      </c>
      <c r="AO28" t="s">
        <v>1441</v>
      </c>
      <c r="AP28" t="s">
        <v>1474</v>
      </c>
      <c r="AQ28" t="s">
        <v>1475</v>
      </c>
      <c r="AR28">
        <v>1</v>
      </c>
      <c r="AS28">
        <v>5280</v>
      </c>
      <c r="AT28">
        <f>IF(SpaceTypesTable[[#This Row],[Service Water Heating Peak Flow Rate (gal/h)]]=0,"",SpaceTypesTable[[#This Row],[Service Water Heating Peak Flow Rate (gal/h)]]/SpaceTypesTable[[#This Row],[Service Water Heating Area (ft^2)]])</f>
        <v>1.8939393939393939E-4</v>
      </c>
      <c r="AU28">
        <v>49</v>
      </c>
      <c r="AV28">
        <v>0.2</v>
      </c>
      <c r="AW28">
        <v>0.05</v>
      </c>
      <c r="AX28" t="s">
        <v>1530</v>
      </c>
      <c r="BD28" t="str">
        <f t="shared" ref="BD28:BD33" si="3">IF(ISBLANK(BC28),"",BC28/(AZ28/AY28))</f>
        <v/>
      </c>
    </row>
    <row r="29" spans="1:57">
      <c r="A29" s="60" t="s">
        <v>1557</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E29" t="s">
        <v>1416</v>
      </c>
      <c r="AG29" t="s">
        <v>440</v>
      </c>
      <c r="AH29" t="s">
        <v>440</v>
      </c>
      <c r="AI29" t="s">
        <v>440</v>
      </c>
      <c r="AK29">
        <v>1.0900000000000001</v>
      </c>
      <c r="AL29">
        <v>0</v>
      </c>
      <c r="AM29">
        <v>0.5</v>
      </c>
      <c r="AN29">
        <v>0</v>
      </c>
      <c r="AO29" t="s">
        <v>1441</v>
      </c>
      <c r="AP29" t="s">
        <v>1474</v>
      </c>
      <c r="AQ29" t="s">
        <v>1475</v>
      </c>
      <c r="AR29">
        <v>1</v>
      </c>
      <c r="AS29">
        <v>5280</v>
      </c>
      <c r="AT29">
        <f>IF(SpaceTypesTable[[#This Row],[Service Water Heating Peak Flow Rate (gal/h)]]=0,"",SpaceTypesTable[[#This Row],[Service Water Heating Peak Flow Rate (gal/h)]]/SpaceTypesTable[[#This Row],[Service Water Heating Area (ft^2)]])</f>
        <v>1.8939393939393939E-4</v>
      </c>
      <c r="AU29">
        <v>49</v>
      </c>
      <c r="AV29">
        <v>0.2</v>
      </c>
      <c r="AW29">
        <v>0.05</v>
      </c>
      <c r="AX29" t="s">
        <v>1530</v>
      </c>
      <c r="BD29" t="str">
        <f t="shared" si="3"/>
        <v/>
      </c>
    </row>
    <row r="30" spans="1:57">
      <c r="A30" s="60" t="s">
        <v>1557</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E30" t="s">
        <v>1416</v>
      </c>
      <c r="AG30" t="s">
        <v>440</v>
      </c>
      <c r="AH30" t="s">
        <v>440</v>
      </c>
      <c r="AI30" t="s">
        <v>440</v>
      </c>
      <c r="AK30">
        <v>1.0900000000000001</v>
      </c>
      <c r="AL30">
        <v>0</v>
      </c>
      <c r="AM30">
        <v>0.5</v>
      </c>
      <c r="AN30">
        <v>0</v>
      </c>
      <c r="AO30" t="s">
        <v>1441</v>
      </c>
      <c r="AP30" t="s">
        <v>1474</v>
      </c>
      <c r="AQ30" t="s">
        <v>1475</v>
      </c>
      <c r="AR30">
        <v>1</v>
      </c>
      <c r="AS30">
        <v>5280</v>
      </c>
      <c r="AT30">
        <f>IF(SpaceTypesTable[[#This Row],[Service Water Heating Peak Flow Rate (gal/h)]]=0,"",SpaceTypesTable[[#This Row],[Service Water Heating Peak Flow Rate (gal/h)]]/SpaceTypesTable[[#This Row],[Service Water Heating Area (ft^2)]])</f>
        <v>1.8939393939393939E-4</v>
      </c>
      <c r="AU30">
        <v>49</v>
      </c>
      <c r="AV30">
        <v>0.2</v>
      </c>
      <c r="AW30">
        <v>0.05</v>
      </c>
      <c r="AX30" t="s">
        <v>1530</v>
      </c>
      <c r="BD30" t="str">
        <f t="shared" si="3"/>
        <v/>
      </c>
    </row>
    <row r="31" spans="1:57">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D31" s="60">
        <v>0.22320000000000001</v>
      </c>
      <c r="AE31" s="60" t="s">
        <v>1416</v>
      </c>
      <c r="AG31" t="s">
        <v>440</v>
      </c>
      <c r="AH31" t="s">
        <v>440</v>
      </c>
      <c r="AI31" t="s">
        <v>440</v>
      </c>
      <c r="AK31">
        <v>1.5000000000000002</v>
      </c>
      <c r="AL31">
        <v>0</v>
      </c>
      <c r="AM31">
        <v>0.5</v>
      </c>
      <c r="AN31">
        <v>0</v>
      </c>
      <c r="AO31" s="60" t="s">
        <v>1441</v>
      </c>
      <c r="AP31" s="60" t="s">
        <v>1474</v>
      </c>
      <c r="AQ31" s="60" t="s">
        <v>1475</v>
      </c>
      <c r="AR31">
        <v>1</v>
      </c>
      <c r="AS31">
        <v>5280</v>
      </c>
      <c r="AT31">
        <f>IF(SpaceTypesTable[[#This Row],[Service Water Heating Peak Flow Rate (gal/h)]]=0,"",SpaceTypesTable[[#This Row],[Service Water Heating Peak Flow Rate (gal/h)]]/SpaceTypesTable[[#This Row],[Service Water Heating Area (ft^2)]])</f>
        <v>1.8939393939393939E-4</v>
      </c>
      <c r="AU31">
        <v>49</v>
      </c>
      <c r="AV31">
        <v>0.2</v>
      </c>
      <c r="AW31">
        <v>0.05</v>
      </c>
      <c r="AX31" t="s">
        <v>1530</v>
      </c>
      <c r="BD31" t="str">
        <f t="shared" si="3"/>
        <v/>
      </c>
    </row>
    <row r="32" spans="1:57" s="39" customFormat="1">
      <c r="A32" s="60" t="s">
        <v>1556</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2944</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2948</v>
      </c>
      <c r="AB32" s="60" t="s">
        <v>2927</v>
      </c>
      <c r="AC32" s="60">
        <v>5.9499999999999997E-2</v>
      </c>
      <c r="AD32" s="60"/>
      <c r="AE32" s="60" t="s">
        <v>2996</v>
      </c>
      <c r="AF32" s="60"/>
      <c r="AG32" t="s">
        <v>440</v>
      </c>
      <c r="AH32" t="s">
        <v>440</v>
      </c>
      <c r="AI32" t="s">
        <v>440</v>
      </c>
      <c r="AJ32"/>
      <c r="AK32" s="60">
        <v>2</v>
      </c>
      <c r="AL32">
        <v>0</v>
      </c>
      <c r="AM32">
        <v>0.5</v>
      </c>
      <c r="AN32">
        <v>0</v>
      </c>
      <c r="AO32" s="60" t="s">
        <v>2933</v>
      </c>
      <c r="AP32" s="60" t="s">
        <v>2989</v>
      </c>
      <c r="AQ32" s="60" t="s">
        <v>2954</v>
      </c>
      <c r="AR32" s="60">
        <v>1</v>
      </c>
      <c r="AS32" s="60">
        <v>280</v>
      </c>
      <c r="AT32" s="60">
        <f>IF(SpaceTypesTable[[#This Row],[Service Water Heating Peak Flow Rate (gal/h)]]=0,"",SpaceTypesTable[[#This Row],[Service Water Heating Peak Flow Rate (gal/h)]]/SpaceTypesTable[[#This Row],[Service Water Heating Area (ft^2)]])</f>
        <v>3.5714285714285713E-3</v>
      </c>
      <c r="AU32" s="60">
        <v>49</v>
      </c>
      <c r="AV32" s="60">
        <v>0.2</v>
      </c>
      <c r="AW32" s="60">
        <v>0.05</v>
      </c>
      <c r="AX32" s="60" t="s">
        <v>2950</v>
      </c>
      <c r="AY32" s="60"/>
      <c r="AZ32" s="60"/>
      <c r="BA32" s="60"/>
      <c r="BB32" s="60"/>
      <c r="BC32" s="60"/>
      <c r="BD32" s="60" t="str">
        <f t="shared" si="3"/>
        <v/>
      </c>
      <c r="BE32" s="60"/>
    </row>
    <row r="33" spans="1:57">
      <c r="A33" s="60" t="s">
        <v>1558</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2944</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2948</v>
      </c>
      <c r="AB33" t="s">
        <v>2927</v>
      </c>
      <c r="AC33">
        <v>4.4600000000000001E-2</v>
      </c>
      <c r="AE33" t="s">
        <v>2996</v>
      </c>
      <c r="AG33" t="s">
        <v>440</v>
      </c>
      <c r="AH33" t="s">
        <v>440</v>
      </c>
      <c r="AI33" t="s">
        <v>440</v>
      </c>
      <c r="AK33">
        <v>1.46</v>
      </c>
      <c r="AL33">
        <v>0</v>
      </c>
      <c r="AM33">
        <v>0.5</v>
      </c>
      <c r="AN33">
        <v>0</v>
      </c>
      <c r="AO33" t="s">
        <v>2933</v>
      </c>
      <c r="AP33" t="s">
        <v>2989</v>
      </c>
      <c r="AQ33" t="s">
        <v>2954</v>
      </c>
      <c r="AR33">
        <v>1</v>
      </c>
      <c r="AS33">
        <v>280</v>
      </c>
      <c r="AT33">
        <f>IF(SpaceTypesTable[[#This Row],[Service Water Heating Peak Flow Rate (gal/h)]]=0,"",SpaceTypesTable[[#This Row],[Service Water Heating Peak Flow Rate (gal/h)]]/SpaceTypesTable[[#This Row],[Service Water Heating Area (ft^2)]])</f>
        <v>3.5714285714285713E-3</v>
      </c>
      <c r="AU33">
        <v>49</v>
      </c>
      <c r="AV33">
        <v>0.2</v>
      </c>
      <c r="AW33">
        <v>0.05</v>
      </c>
      <c r="AX33" t="s">
        <v>2950</v>
      </c>
      <c r="BD33" t="str">
        <f t="shared" si="3"/>
        <v/>
      </c>
    </row>
    <row r="34" spans="1:57">
      <c r="A34" s="60" t="s">
        <v>1619</v>
      </c>
      <c r="B34" s="60" t="s">
        <v>259</v>
      </c>
      <c r="C34" s="60" t="s">
        <v>239</v>
      </c>
      <c r="D34" s="60"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2944</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2948</v>
      </c>
      <c r="AB34" s="60" t="s">
        <v>2927</v>
      </c>
      <c r="AC34">
        <v>4.4600000000000001E-2</v>
      </c>
      <c r="AE34" s="60" t="s">
        <v>2996</v>
      </c>
      <c r="AG34" t="s">
        <v>440</v>
      </c>
      <c r="AH34" t="s">
        <v>440</v>
      </c>
      <c r="AI34" t="s">
        <v>440</v>
      </c>
      <c r="AK34">
        <v>1.46</v>
      </c>
      <c r="AL34">
        <v>0</v>
      </c>
      <c r="AM34">
        <v>0.5</v>
      </c>
      <c r="AN34">
        <v>0</v>
      </c>
      <c r="AO34" s="60" t="s">
        <v>2933</v>
      </c>
      <c r="AP34" s="60" t="s">
        <v>2989</v>
      </c>
      <c r="AQ34" s="60" t="s">
        <v>2954</v>
      </c>
      <c r="AR34">
        <v>1</v>
      </c>
      <c r="AS34">
        <v>280</v>
      </c>
      <c r="AT34">
        <v>3.5714285714285713E-3</v>
      </c>
      <c r="AU34">
        <v>49</v>
      </c>
      <c r="AV34">
        <v>0.2</v>
      </c>
      <c r="AW34">
        <v>0.05</v>
      </c>
      <c r="AX34" s="60" t="s">
        <v>2950</v>
      </c>
      <c r="BD34" t="s">
        <v>440</v>
      </c>
    </row>
    <row r="35" spans="1:57">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D35" s="60">
        <v>0.22320000000000001</v>
      </c>
      <c r="AE35" t="s">
        <v>1416</v>
      </c>
      <c r="AG35" t="s">
        <v>440</v>
      </c>
      <c r="AH35" t="s">
        <v>440</v>
      </c>
      <c r="AI35" t="s">
        <v>440</v>
      </c>
      <c r="AK35">
        <v>2</v>
      </c>
      <c r="AL35">
        <v>0</v>
      </c>
      <c r="AM35">
        <v>0.5</v>
      </c>
      <c r="AN35">
        <v>0</v>
      </c>
      <c r="AO35" t="s">
        <v>1441</v>
      </c>
      <c r="AP35" t="s">
        <v>1501</v>
      </c>
      <c r="AQ35" t="s">
        <v>1502</v>
      </c>
      <c r="AR35">
        <v>1</v>
      </c>
      <c r="AS35">
        <v>280</v>
      </c>
      <c r="AT35">
        <f>IF(SpaceTypesTable[[#This Row],[Service Water Heating Peak Flow Rate (gal/h)]]=0,"",SpaceTypesTable[[#This Row],[Service Water Heating Peak Flow Rate (gal/h)]]/SpaceTypesTable[[#This Row],[Service Water Heating Area (ft^2)]])</f>
        <v>3.5714285714285713E-3</v>
      </c>
      <c r="AU35">
        <v>49</v>
      </c>
      <c r="AV35">
        <v>0.2</v>
      </c>
      <c r="AW35">
        <v>0.05</v>
      </c>
      <c r="AX35" t="s">
        <v>1529</v>
      </c>
      <c r="BD35" t="str">
        <f t="shared" ref="BD35:BD40" si="4">IF(ISBLANK(BC35),"",BC35/(AZ35/AY35))</f>
        <v/>
      </c>
    </row>
    <row r="36" spans="1:57">
      <c r="A36" s="60" t="s">
        <v>1557</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E36" t="s">
        <v>1416</v>
      </c>
      <c r="AG36" t="s">
        <v>440</v>
      </c>
      <c r="AH36" t="s">
        <v>440</v>
      </c>
      <c r="AI36" t="s">
        <v>440</v>
      </c>
      <c r="AK36">
        <v>1.46</v>
      </c>
      <c r="AL36">
        <v>0</v>
      </c>
      <c r="AM36">
        <v>0.5</v>
      </c>
      <c r="AN36">
        <v>0</v>
      </c>
      <c r="AO36" t="s">
        <v>1441</v>
      </c>
      <c r="AP36" t="s">
        <v>1501</v>
      </c>
      <c r="AQ36" t="s">
        <v>1502</v>
      </c>
      <c r="AR36">
        <v>1</v>
      </c>
      <c r="AS36">
        <v>280</v>
      </c>
      <c r="AT36">
        <f>IF(SpaceTypesTable[[#This Row],[Service Water Heating Peak Flow Rate (gal/h)]]=0,"",SpaceTypesTable[[#This Row],[Service Water Heating Peak Flow Rate (gal/h)]]/SpaceTypesTable[[#This Row],[Service Water Heating Area (ft^2)]])</f>
        <v>3.5714285714285713E-3</v>
      </c>
      <c r="AU36">
        <v>49</v>
      </c>
      <c r="AV36">
        <v>0.2</v>
      </c>
      <c r="AW36">
        <v>0.05</v>
      </c>
      <c r="AX36" t="s">
        <v>1529</v>
      </c>
      <c r="BD36" t="str">
        <f t="shared" si="4"/>
        <v/>
      </c>
    </row>
    <row r="37" spans="1:57">
      <c r="A37" s="60" t="s">
        <v>1557</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E37" t="s">
        <v>1416</v>
      </c>
      <c r="AG37" t="s">
        <v>440</v>
      </c>
      <c r="AH37" t="s">
        <v>440</v>
      </c>
      <c r="AI37" t="s">
        <v>440</v>
      </c>
      <c r="AK37">
        <v>1.46</v>
      </c>
      <c r="AL37">
        <v>0</v>
      </c>
      <c r="AM37">
        <v>0.5</v>
      </c>
      <c r="AN37">
        <v>0</v>
      </c>
      <c r="AO37" t="s">
        <v>1441</v>
      </c>
      <c r="AP37" t="s">
        <v>1501</v>
      </c>
      <c r="AQ37" t="s">
        <v>1502</v>
      </c>
      <c r="AR37">
        <v>1</v>
      </c>
      <c r="AS37">
        <v>280</v>
      </c>
      <c r="AT37">
        <f>IF(SpaceTypesTable[[#This Row],[Service Water Heating Peak Flow Rate (gal/h)]]=0,"",SpaceTypesTable[[#This Row],[Service Water Heating Peak Flow Rate (gal/h)]]/SpaceTypesTable[[#This Row],[Service Water Heating Area (ft^2)]])</f>
        <v>3.5714285714285713E-3</v>
      </c>
      <c r="AU37">
        <v>49</v>
      </c>
      <c r="AV37">
        <v>0.2</v>
      </c>
      <c r="AW37">
        <v>0.05</v>
      </c>
      <c r="AX37" t="s">
        <v>1529</v>
      </c>
      <c r="BD37" t="str">
        <f t="shared" si="4"/>
        <v/>
      </c>
    </row>
    <row r="38" spans="1:57">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D38" s="60">
        <v>0.22320000000000001</v>
      </c>
      <c r="AE38" s="60" t="s">
        <v>1416</v>
      </c>
      <c r="AG38" t="s">
        <v>440</v>
      </c>
      <c r="AH38" t="s">
        <v>440</v>
      </c>
      <c r="AI38" t="s">
        <v>440</v>
      </c>
      <c r="AK38">
        <v>2</v>
      </c>
      <c r="AL38">
        <v>0</v>
      </c>
      <c r="AM38">
        <v>0.5</v>
      </c>
      <c r="AN38">
        <v>0</v>
      </c>
      <c r="AO38" s="60" t="s">
        <v>1441</v>
      </c>
      <c r="AP38" s="60" t="s">
        <v>1501</v>
      </c>
      <c r="AQ38" s="60" t="s">
        <v>1502</v>
      </c>
      <c r="AR38">
        <v>1</v>
      </c>
      <c r="AS38">
        <v>280</v>
      </c>
      <c r="AT38">
        <f>IF(SpaceTypesTable[[#This Row],[Service Water Heating Peak Flow Rate (gal/h)]]=0,"",SpaceTypesTable[[#This Row],[Service Water Heating Peak Flow Rate (gal/h)]]/SpaceTypesTable[[#This Row],[Service Water Heating Area (ft^2)]])</f>
        <v>3.5714285714285713E-3</v>
      </c>
      <c r="AU38">
        <v>49</v>
      </c>
      <c r="AV38">
        <v>0.2</v>
      </c>
      <c r="AW38">
        <v>0.05</v>
      </c>
      <c r="AX38" s="60" t="s">
        <v>1529</v>
      </c>
      <c r="BD38" t="str">
        <f t="shared" si="4"/>
        <v/>
      </c>
    </row>
    <row r="39" spans="1:57">
      <c r="A39" s="60" t="s">
        <v>1556</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2934</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2948</v>
      </c>
      <c r="AB39" t="s">
        <v>2927</v>
      </c>
      <c r="AC39">
        <v>5.9499999999999997E-2</v>
      </c>
      <c r="AE39" t="s">
        <v>2996</v>
      </c>
      <c r="AG39" t="s">
        <v>440</v>
      </c>
      <c r="AH39" t="s">
        <v>440</v>
      </c>
      <c r="AI39" t="s">
        <v>440</v>
      </c>
      <c r="AK39">
        <v>0</v>
      </c>
      <c r="AL39">
        <v>0</v>
      </c>
      <c r="AM39">
        <v>0.5</v>
      </c>
      <c r="AN39">
        <v>0</v>
      </c>
      <c r="AO39" t="s">
        <v>2933</v>
      </c>
      <c r="AP39" t="s">
        <v>2989</v>
      </c>
      <c r="AQ39" t="s">
        <v>2954</v>
      </c>
      <c r="AT39" t="str">
        <f>IF(SpaceTypesTable[[#This Row],[Service Water Heating Peak Flow Rate (gal/h)]]=0,"",SpaceTypesTable[[#This Row],[Service Water Heating Peak Flow Rate (gal/h)]]/SpaceTypesTable[[#This Row],[Service Water Heating Area (ft^2)]])</f>
        <v/>
      </c>
      <c r="BD39" t="str">
        <f t="shared" si="4"/>
        <v/>
      </c>
    </row>
    <row r="40" spans="1:57">
      <c r="A40" s="60" t="s">
        <v>1558</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2934</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2948</v>
      </c>
      <c r="AB40" s="60" t="s">
        <v>2927</v>
      </c>
      <c r="AC40">
        <v>4.4600000000000001E-2</v>
      </c>
      <c r="AE40" s="60" t="s">
        <v>2996</v>
      </c>
      <c r="AG40" t="s">
        <v>440</v>
      </c>
      <c r="AH40" t="s">
        <v>440</v>
      </c>
      <c r="AI40" t="s">
        <v>440</v>
      </c>
      <c r="AK40">
        <v>0</v>
      </c>
      <c r="AL40">
        <v>0</v>
      </c>
      <c r="AM40">
        <v>0.5</v>
      </c>
      <c r="AN40">
        <v>0</v>
      </c>
      <c r="AO40" s="60" t="s">
        <v>2933</v>
      </c>
      <c r="AP40" s="60" t="s">
        <v>2989</v>
      </c>
      <c r="AQ40" s="60" t="s">
        <v>2954</v>
      </c>
      <c r="AT40" t="str">
        <f>IF(SpaceTypesTable[[#This Row],[Service Water Heating Peak Flow Rate (gal/h)]]=0,"",SpaceTypesTable[[#This Row],[Service Water Heating Peak Flow Rate (gal/h)]]/SpaceTypesTable[[#This Row],[Service Water Heating Area (ft^2)]])</f>
        <v/>
      </c>
      <c r="BD40" t="str">
        <f t="shared" si="4"/>
        <v/>
      </c>
    </row>
    <row r="41" spans="1:57">
      <c r="A41" s="60" t="s">
        <v>1619</v>
      </c>
      <c r="B41" s="60" t="s">
        <v>259</v>
      </c>
      <c r="C41" s="60" t="s">
        <v>239</v>
      </c>
      <c r="D41" s="60"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2934</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2948</v>
      </c>
      <c r="AB41" t="s">
        <v>2927</v>
      </c>
      <c r="AC41">
        <v>4.4600000000000001E-2</v>
      </c>
      <c r="AE41" t="s">
        <v>2996</v>
      </c>
      <c r="AG41" t="s">
        <v>440</v>
      </c>
      <c r="AH41" t="s">
        <v>440</v>
      </c>
      <c r="AI41" t="s">
        <v>440</v>
      </c>
      <c r="AK41">
        <v>0</v>
      </c>
      <c r="AL41">
        <v>0</v>
      </c>
      <c r="AM41">
        <v>0.5</v>
      </c>
      <c r="AN41">
        <v>0</v>
      </c>
      <c r="AO41" t="s">
        <v>2933</v>
      </c>
      <c r="AP41" t="s">
        <v>2989</v>
      </c>
      <c r="AQ41" t="s">
        <v>2954</v>
      </c>
      <c r="AT41" t="s">
        <v>440</v>
      </c>
      <c r="BD41" t="s">
        <v>440</v>
      </c>
    </row>
    <row r="42" spans="1:57">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D42" s="60">
        <v>0.22320000000000001</v>
      </c>
      <c r="AE42" t="s">
        <v>1416</v>
      </c>
      <c r="AG42" t="s">
        <v>440</v>
      </c>
      <c r="AH42" t="s">
        <v>440</v>
      </c>
      <c r="AI42" t="s">
        <v>440</v>
      </c>
      <c r="AK42">
        <v>0</v>
      </c>
      <c r="AL42">
        <v>0</v>
      </c>
      <c r="AM42">
        <v>0.5</v>
      </c>
      <c r="AN42">
        <v>0</v>
      </c>
      <c r="AO42" t="s">
        <v>1441</v>
      </c>
      <c r="AP42" t="s">
        <v>1501</v>
      </c>
      <c r="AQ42" t="s">
        <v>1502</v>
      </c>
      <c r="AT42" t="str">
        <f>IF(SpaceTypesTable[[#This Row],[Service Water Heating Peak Flow Rate (gal/h)]]=0,"",SpaceTypesTable[[#This Row],[Service Water Heating Peak Flow Rate (gal/h)]]/SpaceTypesTable[[#This Row],[Service Water Heating Area (ft^2)]])</f>
        <v/>
      </c>
      <c r="BD42" t="str">
        <f t="shared" ref="BD42:BD47" si="5">IF(ISBLANK(BC42),"",BC42/(AZ42/AY42))</f>
        <v/>
      </c>
    </row>
    <row r="43" spans="1:57">
      <c r="A43" t="s">
        <v>1557</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E43" t="s">
        <v>1416</v>
      </c>
      <c r="AG43" t="s">
        <v>440</v>
      </c>
      <c r="AH43" t="s">
        <v>440</v>
      </c>
      <c r="AI43" t="s">
        <v>440</v>
      </c>
      <c r="AK43">
        <v>0</v>
      </c>
      <c r="AL43">
        <v>0</v>
      </c>
      <c r="AM43">
        <v>0.5</v>
      </c>
      <c r="AN43">
        <v>0</v>
      </c>
      <c r="AO43" t="s">
        <v>1441</v>
      </c>
      <c r="AP43" t="s">
        <v>1501</v>
      </c>
      <c r="AQ43" t="s">
        <v>1502</v>
      </c>
      <c r="AT43" t="str">
        <f>IF(SpaceTypesTable[[#This Row],[Service Water Heating Peak Flow Rate (gal/h)]]=0,"",SpaceTypesTable[[#This Row],[Service Water Heating Peak Flow Rate (gal/h)]]/SpaceTypesTable[[#This Row],[Service Water Heating Area (ft^2)]])</f>
        <v/>
      </c>
      <c r="BD43" t="str">
        <f t="shared" si="5"/>
        <v/>
      </c>
    </row>
    <row r="44" spans="1:57">
      <c r="A44" s="60" t="s">
        <v>1557</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E44" s="60" t="s">
        <v>1416</v>
      </c>
      <c r="AG44" t="s">
        <v>440</v>
      </c>
      <c r="AH44" t="s">
        <v>440</v>
      </c>
      <c r="AI44" t="s">
        <v>440</v>
      </c>
      <c r="AK44">
        <v>0</v>
      </c>
      <c r="AL44">
        <v>0</v>
      </c>
      <c r="AM44">
        <v>0.5</v>
      </c>
      <c r="AN44">
        <v>0</v>
      </c>
      <c r="AO44" s="60" t="s">
        <v>1441</v>
      </c>
      <c r="AP44" s="60" t="s">
        <v>1501</v>
      </c>
      <c r="AQ44" s="60" t="s">
        <v>1502</v>
      </c>
      <c r="AT44" t="str">
        <f>IF(SpaceTypesTable[[#This Row],[Service Water Heating Peak Flow Rate (gal/h)]]=0,"",SpaceTypesTable[[#This Row],[Service Water Heating Peak Flow Rate (gal/h)]]/SpaceTypesTable[[#This Row],[Service Water Heating Area (ft^2)]])</f>
        <v/>
      </c>
      <c r="BD44" t="str">
        <f t="shared" si="5"/>
        <v/>
      </c>
    </row>
    <row r="45" spans="1:57">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D45" s="60">
        <v>0.22320000000000001</v>
      </c>
      <c r="AE45" s="60" t="s">
        <v>1416</v>
      </c>
      <c r="AG45" t="s">
        <v>440</v>
      </c>
      <c r="AH45" t="s">
        <v>440</v>
      </c>
      <c r="AI45" t="s">
        <v>440</v>
      </c>
      <c r="AK45">
        <v>0</v>
      </c>
      <c r="AL45">
        <v>0</v>
      </c>
      <c r="AM45">
        <v>0.5</v>
      </c>
      <c r="AN45">
        <v>0</v>
      </c>
      <c r="AO45" s="60" t="s">
        <v>1441</v>
      </c>
      <c r="AP45" s="60" t="s">
        <v>1501</v>
      </c>
      <c r="AQ45" s="60" t="s">
        <v>1502</v>
      </c>
      <c r="AT45" t="str">
        <f>IF(SpaceTypesTable[[#This Row],[Service Water Heating Peak Flow Rate (gal/h)]]=0,"",SpaceTypesTable[[#This Row],[Service Water Heating Peak Flow Rate (gal/h)]]/SpaceTypesTable[[#This Row],[Service Water Heating Area (ft^2)]])</f>
        <v/>
      </c>
      <c r="BD45" t="str">
        <f t="shared" si="5"/>
        <v/>
      </c>
    </row>
    <row r="46" spans="1:57">
      <c r="A46" s="60" t="s">
        <v>1556</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2936</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2948</v>
      </c>
      <c r="AB46" s="60" t="s">
        <v>2927</v>
      </c>
      <c r="AC46">
        <v>5.9499999999999997E-2</v>
      </c>
      <c r="AE46" s="60" t="s">
        <v>2996</v>
      </c>
      <c r="AG46" t="s">
        <v>440</v>
      </c>
      <c r="AH46" t="s">
        <v>440</v>
      </c>
      <c r="AI46" t="s">
        <v>440</v>
      </c>
      <c r="AK46">
        <v>5</v>
      </c>
      <c r="AL46">
        <v>0</v>
      </c>
      <c r="AM46">
        <v>0.5</v>
      </c>
      <c r="AN46">
        <v>0</v>
      </c>
      <c r="AO46" s="60" t="s">
        <v>2932</v>
      </c>
      <c r="AP46" s="60" t="s">
        <v>2989</v>
      </c>
      <c r="AQ46" s="60" t="s">
        <v>2954</v>
      </c>
      <c r="AR46">
        <v>2</v>
      </c>
      <c r="AS46">
        <v>600</v>
      </c>
      <c r="AT46">
        <f>IF(SpaceTypesTable[[#This Row],[Service Water Heating Peak Flow Rate (gal/h)]]=0,"",SpaceTypesTable[[#This Row],[Service Water Heating Peak Flow Rate (gal/h)]]/SpaceTypesTable[[#This Row],[Service Water Heating Area (ft^2)]])</f>
        <v>3.3333333333333335E-3</v>
      </c>
      <c r="AU46">
        <v>49</v>
      </c>
      <c r="AV46">
        <v>0.2</v>
      </c>
      <c r="AW46">
        <v>0.05</v>
      </c>
      <c r="AX46" s="60" t="s">
        <v>2953</v>
      </c>
      <c r="BD46" t="str">
        <f t="shared" si="5"/>
        <v/>
      </c>
    </row>
    <row r="47" spans="1:57">
      <c r="A47" s="60" t="s">
        <v>1558</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2936</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2948</v>
      </c>
      <c r="AB47" t="s">
        <v>2927</v>
      </c>
      <c r="AC47">
        <v>4.4600000000000001E-2</v>
      </c>
      <c r="AE47" t="s">
        <v>2996</v>
      </c>
      <c r="AG47" t="s">
        <v>440</v>
      </c>
      <c r="AH47" t="s">
        <v>440</v>
      </c>
      <c r="AI47" t="s">
        <v>440</v>
      </c>
      <c r="AK47">
        <v>2.92</v>
      </c>
      <c r="AL47">
        <v>0</v>
      </c>
      <c r="AM47">
        <v>0.5</v>
      </c>
      <c r="AN47">
        <v>0</v>
      </c>
      <c r="AO47" t="s">
        <v>2932</v>
      </c>
      <c r="AP47" t="s">
        <v>2989</v>
      </c>
      <c r="AQ47" t="s">
        <v>2954</v>
      </c>
      <c r="AR47">
        <v>2</v>
      </c>
      <c r="AS47">
        <v>600</v>
      </c>
      <c r="AT47">
        <f>IF(SpaceTypesTable[[#This Row],[Service Water Heating Peak Flow Rate (gal/h)]]=0,"",SpaceTypesTable[[#This Row],[Service Water Heating Peak Flow Rate (gal/h)]]/SpaceTypesTable[[#This Row],[Service Water Heating Area (ft^2)]])</f>
        <v>3.3333333333333335E-3</v>
      </c>
      <c r="AU47">
        <v>49</v>
      </c>
      <c r="AV47">
        <v>0.2</v>
      </c>
      <c r="AW47">
        <v>0.05</v>
      </c>
      <c r="AX47" t="s">
        <v>2953</v>
      </c>
      <c r="BD47" t="str">
        <f t="shared" si="5"/>
        <v/>
      </c>
    </row>
    <row r="48" spans="1:57">
      <c r="A48" s="60" t="s">
        <v>1619</v>
      </c>
      <c r="B48" s="60" t="s">
        <v>259</v>
      </c>
      <c r="C48" s="60" t="s">
        <v>239</v>
      </c>
      <c r="D48" s="60" t="s">
        <v>287</v>
      </c>
      <c r="E48" s="60" t="s">
        <v>458</v>
      </c>
      <c r="F48" s="60"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2936</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2948</v>
      </c>
      <c r="AB48" t="s">
        <v>2927</v>
      </c>
      <c r="AC48" s="60">
        <v>4.4600000000000001E-2</v>
      </c>
      <c r="AE48" s="60" t="s">
        <v>2996</v>
      </c>
      <c r="AF48" s="60"/>
      <c r="AG48" s="60" t="s">
        <v>440</v>
      </c>
      <c r="AH48" s="60" t="s">
        <v>440</v>
      </c>
      <c r="AI48" s="60" t="s">
        <v>440</v>
      </c>
      <c r="AJ48" s="60"/>
      <c r="AK48" s="60">
        <v>2.92</v>
      </c>
      <c r="AL48" s="60">
        <v>0</v>
      </c>
      <c r="AM48" s="60">
        <v>0.5</v>
      </c>
      <c r="AN48" s="60">
        <v>0</v>
      </c>
      <c r="AO48" t="s">
        <v>2932</v>
      </c>
      <c r="AP48" t="s">
        <v>2989</v>
      </c>
      <c r="AQ48" t="s">
        <v>2954</v>
      </c>
      <c r="AR48" s="60">
        <v>2</v>
      </c>
      <c r="AS48" s="60">
        <v>600</v>
      </c>
      <c r="AT48" s="60">
        <v>3.3333333333333335E-3</v>
      </c>
      <c r="AU48" s="60">
        <v>49</v>
      </c>
      <c r="AV48" s="60">
        <v>0.2</v>
      </c>
      <c r="AW48" s="60">
        <v>0.05</v>
      </c>
      <c r="AX48" s="60" t="s">
        <v>2953</v>
      </c>
      <c r="AY48" s="60"/>
      <c r="AZ48" s="60"/>
      <c r="BA48" s="60"/>
      <c r="BB48" s="60"/>
      <c r="BC48" s="60"/>
      <c r="BD48" s="60" t="s">
        <v>440</v>
      </c>
      <c r="BE48" s="60"/>
    </row>
    <row r="49" spans="1:56">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D49" s="60">
        <v>0.22320000000000001</v>
      </c>
      <c r="AE49" t="s">
        <v>1416</v>
      </c>
      <c r="AG49" t="s">
        <v>440</v>
      </c>
      <c r="AH49" t="s">
        <v>440</v>
      </c>
      <c r="AI49" t="s">
        <v>440</v>
      </c>
      <c r="AK49">
        <v>5</v>
      </c>
      <c r="AL49">
        <v>0</v>
      </c>
      <c r="AM49">
        <v>0.5</v>
      </c>
      <c r="AN49">
        <v>0</v>
      </c>
      <c r="AO49" t="s">
        <v>1441</v>
      </c>
      <c r="AP49" t="s">
        <v>1501</v>
      </c>
      <c r="AQ49" t="s">
        <v>1502</v>
      </c>
      <c r="AR49">
        <v>2</v>
      </c>
      <c r="AS49">
        <v>600</v>
      </c>
      <c r="AT49">
        <f>IF(SpaceTypesTable[[#This Row],[Service Water Heating Peak Flow Rate (gal/h)]]=0,"",SpaceTypesTable[[#This Row],[Service Water Heating Peak Flow Rate (gal/h)]]/SpaceTypesTable[[#This Row],[Service Water Heating Area (ft^2)]])</f>
        <v>3.3333333333333335E-3</v>
      </c>
      <c r="AU49">
        <v>49</v>
      </c>
      <c r="AV49">
        <v>0.2</v>
      </c>
      <c r="AW49">
        <v>0.05</v>
      </c>
      <c r="AX49" t="s">
        <v>1530</v>
      </c>
      <c r="BD49" t="str">
        <f t="shared" ref="BD49:BD54" si="6">IF(ISBLANK(BC49),"",BC49/(AZ49/AY49))</f>
        <v/>
      </c>
    </row>
    <row r="50" spans="1:56">
      <c r="A50" s="60" t="s">
        <v>1557</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E50" s="60" t="s">
        <v>1416</v>
      </c>
      <c r="AG50" t="s">
        <v>440</v>
      </c>
      <c r="AH50" t="s">
        <v>440</v>
      </c>
      <c r="AI50" t="s">
        <v>440</v>
      </c>
      <c r="AK50">
        <v>2.92</v>
      </c>
      <c r="AL50">
        <v>0</v>
      </c>
      <c r="AM50">
        <v>0.5</v>
      </c>
      <c r="AN50">
        <v>0</v>
      </c>
      <c r="AO50" s="60" t="s">
        <v>1441</v>
      </c>
      <c r="AP50" s="60" t="s">
        <v>1501</v>
      </c>
      <c r="AQ50" s="60" t="s">
        <v>1502</v>
      </c>
      <c r="AR50">
        <v>2</v>
      </c>
      <c r="AS50">
        <v>600</v>
      </c>
      <c r="AT50">
        <f>IF(SpaceTypesTable[[#This Row],[Service Water Heating Peak Flow Rate (gal/h)]]=0,"",SpaceTypesTable[[#This Row],[Service Water Heating Peak Flow Rate (gal/h)]]/SpaceTypesTable[[#This Row],[Service Water Heating Area (ft^2)]])</f>
        <v>3.3333333333333335E-3</v>
      </c>
      <c r="AU50">
        <v>49</v>
      </c>
      <c r="AV50">
        <v>0.2</v>
      </c>
      <c r="AW50">
        <v>0.05</v>
      </c>
      <c r="AX50" s="60" t="s">
        <v>1530</v>
      </c>
      <c r="BD50" t="str">
        <f t="shared" si="6"/>
        <v/>
      </c>
    </row>
    <row r="51" spans="1:56">
      <c r="A51" s="60" t="s">
        <v>1557</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E51" t="s">
        <v>1416</v>
      </c>
      <c r="AG51" t="s">
        <v>440</v>
      </c>
      <c r="AH51" t="s">
        <v>440</v>
      </c>
      <c r="AI51" t="s">
        <v>440</v>
      </c>
      <c r="AK51">
        <v>2.92</v>
      </c>
      <c r="AL51">
        <v>0</v>
      </c>
      <c r="AM51">
        <v>0.5</v>
      </c>
      <c r="AN51">
        <v>0</v>
      </c>
      <c r="AO51" t="s">
        <v>1441</v>
      </c>
      <c r="AP51" t="s">
        <v>1501</v>
      </c>
      <c r="AQ51" t="s">
        <v>1502</v>
      </c>
      <c r="AR51">
        <v>2</v>
      </c>
      <c r="AS51">
        <v>600</v>
      </c>
      <c r="AT51">
        <f>IF(SpaceTypesTable[[#This Row],[Service Water Heating Peak Flow Rate (gal/h)]]=0,"",SpaceTypesTable[[#This Row],[Service Water Heating Peak Flow Rate (gal/h)]]/SpaceTypesTable[[#This Row],[Service Water Heating Area (ft^2)]])</f>
        <v>3.3333333333333335E-3</v>
      </c>
      <c r="AU51">
        <v>49</v>
      </c>
      <c r="AV51">
        <v>0.2</v>
      </c>
      <c r="AW51">
        <v>0.05</v>
      </c>
      <c r="AX51" t="s">
        <v>1530</v>
      </c>
      <c r="BD51" t="str">
        <f t="shared" si="6"/>
        <v/>
      </c>
    </row>
    <row r="52" spans="1:56">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D52" s="60">
        <v>0.22320000000000001</v>
      </c>
      <c r="AE52" s="60" t="s">
        <v>1416</v>
      </c>
      <c r="AG52" t="s">
        <v>440</v>
      </c>
      <c r="AH52" t="s">
        <v>440</v>
      </c>
      <c r="AI52" t="s">
        <v>440</v>
      </c>
      <c r="AK52">
        <v>5</v>
      </c>
      <c r="AL52">
        <v>0</v>
      </c>
      <c r="AM52">
        <v>0.5</v>
      </c>
      <c r="AN52">
        <v>0</v>
      </c>
      <c r="AO52" s="60" t="s">
        <v>1441</v>
      </c>
      <c r="AP52" s="60" t="s">
        <v>1501</v>
      </c>
      <c r="AQ52" s="60" t="s">
        <v>1502</v>
      </c>
      <c r="AR52">
        <v>2</v>
      </c>
      <c r="AS52">
        <v>600</v>
      </c>
      <c r="AT52">
        <f>IF(SpaceTypesTable[[#This Row],[Service Water Heating Peak Flow Rate (gal/h)]]=0,"",SpaceTypesTable[[#This Row],[Service Water Heating Peak Flow Rate (gal/h)]]/SpaceTypesTable[[#This Row],[Service Water Heating Area (ft^2)]])</f>
        <v>3.3333333333333335E-3</v>
      </c>
      <c r="AU52">
        <v>49</v>
      </c>
      <c r="AV52">
        <v>0.2</v>
      </c>
      <c r="AW52">
        <v>0.05</v>
      </c>
      <c r="AX52" s="60" t="s">
        <v>1530</v>
      </c>
      <c r="BD52" t="str">
        <f t="shared" si="6"/>
        <v/>
      </c>
    </row>
    <row r="53" spans="1:56">
      <c r="A53" s="60" t="s">
        <v>1556</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2942</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21.2</v>
      </c>
      <c r="Y53">
        <f>VLOOKUP(SpaceTypesTable[[#This Row],[Lookup]],VentilationStandardsTable[],7,FALSE)</f>
        <v>0</v>
      </c>
      <c r="Z53">
        <v>6.99</v>
      </c>
      <c r="AA53" s="60" t="s">
        <v>2949</v>
      </c>
      <c r="AB53" s="60" t="s">
        <v>2927</v>
      </c>
      <c r="AC53">
        <v>5.9499999999999997E-2</v>
      </c>
      <c r="AE53" s="60" t="s">
        <v>2996</v>
      </c>
      <c r="AG53" t="s">
        <v>440</v>
      </c>
      <c r="AH53" t="s">
        <v>440</v>
      </c>
      <c r="AI53" t="s">
        <v>440</v>
      </c>
      <c r="AK53">
        <v>1</v>
      </c>
      <c r="AL53">
        <v>0</v>
      </c>
      <c r="AM53">
        <v>0.5</v>
      </c>
      <c r="AN53">
        <v>0</v>
      </c>
      <c r="AO53" s="60" t="s">
        <v>2933</v>
      </c>
      <c r="AP53" s="60" t="s">
        <v>2989</v>
      </c>
      <c r="AQ53" s="60" t="s">
        <v>2954</v>
      </c>
      <c r="AT53" t="str">
        <f>IF(SpaceTypesTable[[#This Row],[Service Water Heating Peak Flow Rate (gal/h)]]=0,"",SpaceTypesTable[[#This Row],[Service Water Heating Peak Flow Rate (gal/h)]]/SpaceTypesTable[[#This Row],[Service Water Heating Area (ft^2)]])</f>
        <v/>
      </c>
      <c r="AX53" s="60"/>
      <c r="BD53" t="str">
        <f t="shared" si="6"/>
        <v/>
      </c>
    </row>
    <row r="54" spans="1:56">
      <c r="A54" s="60" t="s">
        <v>1558</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2942</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2949</v>
      </c>
      <c r="AB54" t="s">
        <v>2927</v>
      </c>
      <c r="AC54">
        <v>4.4600000000000001E-2</v>
      </c>
      <c r="AE54" t="s">
        <v>2996</v>
      </c>
      <c r="AG54" t="s">
        <v>440</v>
      </c>
      <c r="AH54" t="s">
        <v>440</v>
      </c>
      <c r="AI54" t="s">
        <v>440</v>
      </c>
      <c r="AK54">
        <v>0.73</v>
      </c>
      <c r="AL54">
        <v>0</v>
      </c>
      <c r="AM54">
        <v>0.5</v>
      </c>
      <c r="AN54">
        <v>0</v>
      </c>
      <c r="AO54" t="s">
        <v>2933</v>
      </c>
      <c r="AP54" t="s">
        <v>2989</v>
      </c>
      <c r="AQ54" t="s">
        <v>2954</v>
      </c>
      <c r="AT54" t="str">
        <f>IF(SpaceTypesTable[[#This Row],[Service Water Heating Peak Flow Rate (gal/h)]]=0,"",SpaceTypesTable[[#This Row],[Service Water Heating Peak Flow Rate (gal/h)]]/SpaceTypesTable[[#This Row],[Service Water Heating Area (ft^2)]])</f>
        <v/>
      </c>
      <c r="BD54" t="str">
        <f t="shared" si="6"/>
        <v/>
      </c>
    </row>
    <row r="55" spans="1:56">
      <c r="A55" t="s">
        <v>1619</v>
      </c>
      <c r="B55" t="s">
        <v>259</v>
      </c>
      <c r="C55" s="60" t="s">
        <v>239</v>
      </c>
      <c r="D55" s="60"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2942</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2949</v>
      </c>
      <c r="AB55" s="60" t="s">
        <v>2927</v>
      </c>
      <c r="AC55">
        <v>4.4600000000000001E-2</v>
      </c>
      <c r="AE55" s="60" t="s">
        <v>2996</v>
      </c>
      <c r="AG55" t="s">
        <v>440</v>
      </c>
      <c r="AH55" t="s">
        <v>440</v>
      </c>
      <c r="AI55" t="s">
        <v>440</v>
      </c>
      <c r="AK55">
        <v>0.73</v>
      </c>
      <c r="AL55">
        <v>0</v>
      </c>
      <c r="AM55">
        <v>0.5</v>
      </c>
      <c r="AN55">
        <v>0</v>
      </c>
      <c r="AO55" s="60" t="s">
        <v>2933</v>
      </c>
      <c r="AP55" s="60" t="s">
        <v>2989</v>
      </c>
      <c r="AQ55" s="60" t="s">
        <v>2954</v>
      </c>
      <c r="AT55" t="s">
        <v>440</v>
      </c>
      <c r="AX55" s="60"/>
      <c r="BD55" t="s">
        <v>440</v>
      </c>
    </row>
    <row r="56" spans="1:56">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21.2</v>
      </c>
      <c r="Y56">
        <f>VLOOKUP(SpaceTypesTable[[#This Row],[Lookup]],VentilationStandardsTable[],7,FALSE)</f>
        <v>0</v>
      </c>
      <c r="Z56">
        <v>6.99</v>
      </c>
      <c r="AA56" t="s">
        <v>1410</v>
      </c>
      <c r="AB56" t="s">
        <v>1411</v>
      </c>
      <c r="AD56" s="60">
        <v>0.22320000000000001</v>
      </c>
      <c r="AE56" t="s">
        <v>1416</v>
      </c>
      <c r="AG56" t="s">
        <v>440</v>
      </c>
      <c r="AH56" t="s">
        <v>440</v>
      </c>
      <c r="AI56" t="s">
        <v>440</v>
      </c>
      <c r="AK56">
        <v>1</v>
      </c>
      <c r="AL56">
        <v>0</v>
      </c>
      <c r="AM56">
        <v>0.5</v>
      </c>
      <c r="AN56">
        <v>0</v>
      </c>
      <c r="AO56" t="s">
        <v>1441</v>
      </c>
      <c r="AP56" t="s">
        <v>1474</v>
      </c>
      <c r="AQ56" t="s">
        <v>1475</v>
      </c>
      <c r="AT56" t="str">
        <f>IF(SpaceTypesTable[[#This Row],[Service Water Heating Peak Flow Rate (gal/h)]]=0,"",SpaceTypesTable[[#This Row],[Service Water Heating Peak Flow Rate (gal/h)]]/SpaceTypesTable[[#This Row],[Service Water Heating Area (ft^2)]])</f>
        <v/>
      </c>
      <c r="BD56" t="str">
        <f t="shared" ref="BD56:BD61" si="7">IF(ISBLANK(BC56),"",BC56/(AZ56/AY56))</f>
        <v/>
      </c>
    </row>
    <row r="57" spans="1:56">
      <c r="A57" s="60" t="s">
        <v>1557</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21.2</v>
      </c>
      <c r="Y57">
        <f>VLOOKUP(SpaceTypesTable[[#This Row],[Lookup]],VentilationStandardsTable[],7,FALSE)</f>
        <v>0</v>
      </c>
      <c r="Z57">
        <v>6.99</v>
      </c>
      <c r="AA57" t="s">
        <v>1410</v>
      </c>
      <c r="AB57" t="s">
        <v>1411</v>
      </c>
      <c r="AC57">
        <v>5.9499999999999997E-2</v>
      </c>
      <c r="AE57" t="s">
        <v>1416</v>
      </c>
      <c r="AG57" t="s">
        <v>440</v>
      </c>
      <c r="AH57" t="s">
        <v>440</v>
      </c>
      <c r="AI57" t="s">
        <v>440</v>
      </c>
      <c r="AK57">
        <v>0.73</v>
      </c>
      <c r="AL57">
        <v>0</v>
      </c>
      <c r="AM57">
        <v>0.5</v>
      </c>
      <c r="AN57">
        <v>0</v>
      </c>
      <c r="AO57" t="s">
        <v>1441</v>
      </c>
      <c r="AP57" t="s">
        <v>1474</v>
      </c>
      <c r="AQ57" t="s">
        <v>1475</v>
      </c>
      <c r="AT57" t="str">
        <f>IF(SpaceTypesTable[[#This Row],[Service Water Heating Peak Flow Rate (gal/h)]]=0,"",SpaceTypesTable[[#This Row],[Service Water Heating Peak Flow Rate (gal/h)]]/SpaceTypesTable[[#This Row],[Service Water Heating Area (ft^2)]])</f>
        <v/>
      </c>
      <c r="BD57" t="str">
        <f t="shared" si="7"/>
        <v/>
      </c>
    </row>
    <row r="58" spans="1:56">
      <c r="A58" s="60" t="s">
        <v>1557</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21.2</v>
      </c>
      <c r="Y58">
        <f>VLOOKUP(SpaceTypesTable[[#This Row],[Lookup]],VentilationStandardsTable[],7,FALSE)</f>
        <v>0</v>
      </c>
      <c r="Z58">
        <v>6.99</v>
      </c>
      <c r="AA58" t="s">
        <v>1410</v>
      </c>
      <c r="AB58" t="s">
        <v>1411</v>
      </c>
      <c r="AC58">
        <v>4.4600000000000001E-2</v>
      </c>
      <c r="AE58" t="s">
        <v>1416</v>
      </c>
      <c r="AG58" t="s">
        <v>440</v>
      </c>
      <c r="AH58" t="s">
        <v>440</v>
      </c>
      <c r="AI58" t="s">
        <v>440</v>
      </c>
      <c r="AK58">
        <v>0.73</v>
      </c>
      <c r="AL58">
        <v>0</v>
      </c>
      <c r="AM58">
        <v>0.5</v>
      </c>
      <c r="AN58">
        <v>0</v>
      </c>
      <c r="AO58" t="s">
        <v>1441</v>
      </c>
      <c r="AP58" t="s">
        <v>1474</v>
      </c>
      <c r="AQ58" t="s">
        <v>1475</v>
      </c>
      <c r="AT58" t="str">
        <f>IF(SpaceTypesTable[[#This Row],[Service Water Heating Peak Flow Rate (gal/h)]]=0,"",SpaceTypesTable[[#This Row],[Service Water Heating Peak Flow Rate (gal/h)]]/SpaceTypesTable[[#This Row],[Service Water Heating Area (ft^2)]])</f>
        <v/>
      </c>
      <c r="BD58" t="str">
        <f t="shared" si="7"/>
        <v/>
      </c>
    </row>
    <row r="59" spans="1:56">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21.2</v>
      </c>
      <c r="Y59">
        <f>VLOOKUP(SpaceTypesTable[[#This Row],[Lookup]],VentilationStandardsTable[],7,FALSE)</f>
        <v>0</v>
      </c>
      <c r="Z59">
        <v>6.99</v>
      </c>
      <c r="AA59" s="60" t="s">
        <v>1410</v>
      </c>
      <c r="AB59" s="60" t="s">
        <v>1411</v>
      </c>
      <c r="AD59" s="60">
        <v>0.22320000000000001</v>
      </c>
      <c r="AE59" s="60" t="s">
        <v>1416</v>
      </c>
      <c r="AG59" t="s">
        <v>440</v>
      </c>
      <c r="AH59" t="s">
        <v>440</v>
      </c>
      <c r="AI59" t="s">
        <v>440</v>
      </c>
      <c r="AK59">
        <v>1</v>
      </c>
      <c r="AL59">
        <v>0</v>
      </c>
      <c r="AM59">
        <v>0.5</v>
      </c>
      <c r="AN59">
        <v>0</v>
      </c>
      <c r="AO59" s="60" t="s">
        <v>1441</v>
      </c>
      <c r="AP59" s="60" t="s">
        <v>1474</v>
      </c>
      <c r="AQ59" s="60" t="s">
        <v>1475</v>
      </c>
      <c r="AT59" t="str">
        <f>IF(SpaceTypesTable[[#This Row],[Service Water Heating Peak Flow Rate (gal/h)]]=0,"",SpaceTypesTable[[#This Row],[Service Water Heating Peak Flow Rate (gal/h)]]/SpaceTypesTable[[#This Row],[Service Water Heating Area (ft^2)]])</f>
        <v/>
      </c>
      <c r="AX59" s="60"/>
      <c r="BD59" t="str">
        <f t="shared" si="7"/>
        <v/>
      </c>
    </row>
    <row r="60" spans="1:56">
      <c r="A60" s="60" t="s">
        <v>1556</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2940</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2949</v>
      </c>
      <c r="AB60" s="60" t="s">
        <v>2927</v>
      </c>
      <c r="AC60">
        <v>5.9499999999999997E-2</v>
      </c>
      <c r="AE60" s="60" t="s">
        <v>2996</v>
      </c>
      <c r="AG60" t="s">
        <v>440</v>
      </c>
      <c r="AH60" t="s">
        <v>440</v>
      </c>
      <c r="AI60" t="s">
        <v>440</v>
      </c>
      <c r="AK60">
        <v>1.04</v>
      </c>
      <c r="AL60">
        <v>0</v>
      </c>
      <c r="AM60">
        <v>0.5</v>
      </c>
      <c r="AN60">
        <v>0</v>
      </c>
      <c r="AO60" s="60" t="s">
        <v>2933</v>
      </c>
      <c r="AP60" s="60" t="s">
        <v>2989</v>
      </c>
      <c r="AQ60" s="60" t="s">
        <v>2954</v>
      </c>
      <c r="AT60" t="str">
        <f>IF(SpaceTypesTable[[#This Row],[Service Water Heating Peak Flow Rate (gal/h)]]=0,"",SpaceTypesTable[[#This Row],[Service Water Heating Peak Flow Rate (gal/h)]]/SpaceTypesTable[[#This Row],[Service Water Heating Area (ft^2)]])</f>
        <v/>
      </c>
      <c r="BD60" t="str">
        <f t="shared" si="7"/>
        <v/>
      </c>
    </row>
    <row r="61" spans="1:56">
      <c r="A61" t="s">
        <v>1558</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2940</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2949</v>
      </c>
      <c r="AB61" t="s">
        <v>2927</v>
      </c>
      <c r="AC61">
        <v>4.4600000000000001E-2</v>
      </c>
      <c r="AE61" t="s">
        <v>2996</v>
      </c>
      <c r="AG61" t="s">
        <v>440</v>
      </c>
      <c r="AH61" t="s">
        <v>440</v>
      </c>
      <c r="AI61" t="s">
        <v>440</v>
      </c>
      <c r="AK61">
        <v>0.76</v>
      </c>
      <c r="AL61">
        <v>0</v>
      </c>
      <c r="AM61">
        <v>0.5</v>
      </c>
      <c r="AN61">
        <v>0</v>
      </c>
      <c r="AO61" t="s">
        <v>2933</v>
      </c>
      <c r="AP61" t="s">
        <v>2989</v>
      </c>
      <c r="AQ61" t="s">
        <v>2954</v>
      </c>
      <c r="AT61" t="str">
        <f>IF(SpaceTypesTable[[#This Row],[Service Water Heating Peak Flow Rate (gal/h)]]=0,"",SpaceTypesTable[[#This Row],[Service Water Heating Peak Flow Rate (gal/h)]]/SpaceTypesTable[[#This Row],[Service Water Heating Area (ft^2)]])</f>
        <v/>
      </c>
      <c r="BD61" t="str">
        <f t="shared" si="7"/>
        <v/>
      </c>
    </row>
    <row r="62" spans="1:56">
      <c r="A62" s="60" t="s">
        <v>1619</v>
      </c>
      <c r="B62" s="60" t="s">
        <v>259</v>
      </c>
      <c r="C62" s="60" t="s">
        <v>239</v>
      </c>
      <c r="D62" s="60"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2940</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2949</v>
      </c>
      <c r="AB62" s="60" t="s">
        <v>2927</v>
      </c>
      <c r="AC62">
        <v>4.4600000000000001E-2</v>
      </c>
      <c r="AE62" s="60" t="s">
        <v>2996</v>
      </c>
      <c r="AG62" t="s">
        <v>440</v>
      </c>
      <c r="AH62" t="s">
        <v>440</v>
      </c>
      <c r="AI62" t="s">
        <v>440</v>
      </c>
      <c r="AK62">
        <v>0.76</v>
      </c>
      <c r="AL62">
        <v>0</v>
      </c>
      <c r="AM62">
        <v>0.5</v>
      </c>
      <c r="AN62">
        <v>0</v>
      </c>
      <c r="AO62" s="60" t="s">
        <v>2933</v>
      </c>
      <c r="AP62" s="60" t="s">
        <v>2989</v>
      </c>
      <c r="AQ62" s="60" t="s">
        <v>2954</v>
      </c>
      <c r="AT62" t="s">
        <v>440</v>
      </c>
      <c r="BD62" t="s">
        <v>440</v>
      </c>
    </row>
    <row r="63" spans="1:56">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D63" s="60">
        <v>0.22320000000000001</v>
      </c>
      <c r="AE63" t="s">
        <v>1416</v>
      </c>
      <c r="AG63" t="s">
        <v>440</v>
      </c>
      <c r="AH63" t="s">
        <v>440</v>
      </c>
      <c r="AI63" t="s">
        <v>440</v>
      </c>
      <c r="AK63">
        <v>1.04</v>
      </c>
      <c r="AL63">
        <v>0</v>
      </c>
      <c r="AM63">
        <v>0.5</v>
      </c>
      <c r="AN63">
        <v>0</v>
      </c>
      <c r="AO63" t="s">
        <v>1441</v>
      </c>
      <c r="AP63" t="s">
        <v>1474</v>
      </c>
      <c r="AQ63" t="s">
        <v>1475</v>
      </c>
      <c r="AT63" t="str">
        <f>IF(SpaceTypesTable[[#This Row],[Service Water Heating Peak Flow Rate (gal/h)]]=0,"",SpaceTypesTable[[#This Row],[Service Water Heating Peak Flow Rate (gal/h)]]/SpaceTypesTable[[#This Row],[Service Water Heating Area (ft^2)]])</f>
        <v/>
      </c>
      <c r="BD63" t="str">
        <f t="shared" ref="BD63:BD68" si="8">IF(ISBLANK(BC63),"",BC63/(AZ63/AY63))</f>
        <v/>
      </c>
    </row>
    <row r="64" spans="1:56">
      <c r="A64" s="60" t="s">
        <v>1557</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E64" t="s">
        <v>1416</v>
      </c>
      <c r="AG64" t="s">
        <v>440</v>
      </c>
      <c r="AH64" t="s">
        <v>440</v>
      </c>
      <c r="AI64" t="s">
        <v>440</v>
      </c>
      <c r="AK64">
        <v>0.76</v>
      </c>
      <c r="AL64">
        <v>0</v>
      </c>
      <c r="AM64">
        <v>0.5</v>
      </c>
      <c r="AN64">
        <v>0</v>
      </c>
      <c r="AO64" t="s">
        <v>1441</v>
      </c>
      <c r="AP64" t="s">
        <v>1474</v>
      </c>
      <c r="AQ64" t="s">
        <v>1475</v>
      </c>
      <c r="AT64" t="str">
        <f>IF(SpaceTypesTable[[#This Row],[Service Water Heating Peak Flow Rate (gal/h)]]=0,"",SpaceTypesTable[[#This Row],[Service Water Heating Peak Flow Rate (gal/h)]]/SpaceTypesTable[[#This Row],[Service Water Heating Area (ft^2)]])</f>
        <v/>
      </c>
      <c r="BD64" t="str">
        <f t="shared" si="8"/>
        <v/>
      </c>
    </row>
    <row r="65" spans="1:56">
      <c r="A65" s="60" t="s">
        <v>1557</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E65" t="s">
        <v>1416</v>
      </c>
      <c r="AG65" t="s">
        <v>440</v>
      </c>
      <c r="AH65" t="s">
        <v>440</v>
      </c>
      <c r="AI65" t="s">
        <v>440</v>
      </c>
      <c r="AK65">
        <v>0.76</v>
      </c>
      <c r="AL65">
        <v>0</v>
      </c>
      <c r="AM65">
        <v>0.5</v>
      </c>
      <c r="AN65">
        <v>0</v>
      </c>
      <c r="AO65" t="s">
        <v>1441</v>
      </c>
      <c r="AP65" t="s">
        <v>1474</v>
      </c>
      <c r="AQ65" t="s">
        <v>1475</v>
      </c>
      <c r="AT65" t="str">
        <f>IF(SpaceTypesTable[[#This Row],[Service Water Heating Peak Flow Rate (gal/h)]]=0,"",SpaceTypesTable[[#This Row],[Service Water Heating Peak Flow Rate (gal/h)]]/SpaceTypesTable[[#This Row],[Service Water Heating Area (ft^2)]])</f>
        <v/>
      </c>
      <c r="BD65" t="str">
        <f t="shared" si="8"/>
        <v/>
      </c>
    </row>
    <row r="66" spans="1:56">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D66" s="60">
        <v>0.22320000000000001</v>
      </c>
      <c r="AE66" s="60" t="s">
        <v>1416</v>
      </c>
      <c r="AG66" t="s">
        <v>440</v>
      </c>
      <c r="AH66" t="s">
        <v>440</v>
      </c>
      <c r="AI66" t="s">
        <v>440</v>
      </c>
      <c r="AK66">
        <v>1.04</v>
      </c>
      <c r="AL66">
        <v>0</v>
      </c>
      <c r="AM66">
        <v>0.5</v>
      </c>
      <c r="AN66">
        <v>0</v>
      </c>
      <c r="AO66" s="60" t="s">
        <v>1441</v>
      </c>
      <c r="AP66" s="60" t="s">
        <v>1474</v>
      </c>
      <c r="AQ66" s="60" t="s">
        <v>1475</v>
      </c>
      <c r="AT66" t="str">
        <f>IF(SpaceTypesTable[[#This Row],[Service Water Heating Peak Flow Rate (gal/h)]]=0,"",SpaceTypesTable[[#This Row],[Service Water Heating Peak Flow Rate (gal/h)]]/SpaceTypesTable[[#This Row],[Service Water Heating Area (ft^2)]])</f>
        <v/>
      </c>
      <c r="BD66" t="str">
        <f t="shared" si="8"/>
        <v/>
      </c>
    </row>
    <row r="67" spans="1:56">
      <c r="A67" t="s">
        <v>1556</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2937</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2949</v>
      </c>
      <c r="AB67" t="s">
        <v>2927</v>
      </c>
      <c r="AC67">
        <v>5.9499999999999997E-2</v>
      </c>
      <c r="AE67" t="s">
        <v>2996</v>
      </c>
      <c r="AG67" t="s">
        <v>440</v>
      </c>
      <c r="AH67" t="s">
        <v>440</v>
      </c>
      <c r="AI67" t="s">
        <v>440</v>
      </c>
      <c r="AK67">
        <v>9.9999999999999992E-2</v>
      </c>
      <c r="AL67">
        <v>0</v>
      </c>
      <c r="AM67">
        <v>0.5</v>
      </c>
      <c r="AN67">
        <v>0</v>
      </c>
      <c r="AO67" t="s">
        <v>2933</v>
      </c>
      <c r="AP67" t="s">
        <v>2989</v>
      </c>
      <c r="AQ67" t="s">
        <v>2954</v>
      </c>
      <c r="AT67" t="str">
        <f>IF(SpaceTypesTable[[#This Row],[Service Water Heating Peak Flow Rate (gal/h)]]=0,"",SpaceTypesTable[[#This Row],[Service Water Heating Peak Flow Rate (gal/h)]]/SpaceTypesTable[[#This Row],[Service Water Heating Area (ft^2)]])</f>
        <v/>
      </c>
      <c r="BD67" t="str">
        <f t="shared" si="8"/>
        <v/>
      </c>
    </row>
    <row r="68" spans="1:56">
      <c r="A68" s="60" t="s">
        <v>1558</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2937</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2949</v>
      </c>
      <c r="AB68" s="60" t="s">
        <v>2927</v>
      </c>
      <c r="AC68">
        <v>4.4600000000000001E-2</v>
      </c>
      <c r="AE68" s="60" t="s">
        <v>2996</v>
      </c>
      <c r="AG68" t="s">
        <v>440</v>
      </c>
      <c r="AH68" t="s">
        <v>440</v>
      </c>
      <c r="AI68" t="s">
        <v>440</v>
      </c>
      <c r="AK68">
        <v>7.0000000000000048E-2</v>
      </c>
      <c r="AL68">
        <v>0</v>
      </c>
      <c r="AM68">
        <v>0.5</v>
      </c>
      <c r="AN68">
        <v>0</v>
      </c>
      <c r="AO68" s="60" t="s">
        <v>2933</v>
      </c>
      <c r="AP68" s="60" t="s">
        <v>2989</v>
      </c>
      <c r="AQ68" s="60" t="s">
        <v>2954</v>
      </c>
      <c r="AT68" t="str">
        <f>IF(SpaceTypesTable[[#This Row],[Service Water Heating Peak Flow Rate (gal/h)]]=0,"",SpaceTypesTable[[#This Row],[Service Water Heating Peak Flow Rate (gal/h)]]/SpaceTypesTable[[#This Row],[Service Water Heating Area (ft^2)]])</f>
        <v/>
      </c>
      <c r="BD68" t="str">
        <f t="shared" si="8"/>
        <v/>
      </c>
    </row>
    <row r="69" spans="1:56">
      <c r="A69" s="60" t="s">
        <v>1619</v>
      </c>
      <c r="B69" s="60" t="s">
        <v>259</v>
      </c>
      <c r="C69" s="60" t="s">
        <v>239</v>
      </c>
      <c r="D69" s="60"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2937</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2949</v>
      </c>
      <c r="AB69" t="s">
        <v>2927</v>
      </c>
      <c r="AC69">
        <v>4.4600000000000001E-2</v>
      </c>
      <c r="AE69" t="s">
        <v>2996</v>
      </c>
      <c r="AG69" t="s">
        <v>440</v>
      </c>
      <c r="AH69" t="s">
        <v>440</v>
      </c>
      <c r="AI69" t="s">
        <v>440</v>
      </c>
      <c r="AK69">
        <v>7.0000000000000048E-2</v>
      </c>
      <c r="AL69">
        <v>0</v>
      </c>
      <c r="AM69">
        <v>0.5</v>
      </c>
      <c r="AN69">
        <v>0</v>
      </c>
      <c r="AO69" t="s">
        <v>2933</v>
      </c>
      <c r="AP69" t="s">
        <v>2989</v>
      </c>
      <c r="AQ69" t="s">
        <v>2954</v>
      </c>
      <c r="AT69" t="s">
        <v>440</v>
      </c>
      <c r="BD69" t="s">
        <v>440</v>
      </c>
    </row>
    <row r="70" spans="1:56">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D70" s="60">
        <v>0.22320000000000001</v>
      </c>
      <c r="AE70" t="s">
        <v>1416</v>
      </c>
      <c r="AG70" t="s">
        <v>440</v>
      </c>
      <c r="AH70" t="s">
        <v>440</v>
      </c>
      <c r="AI70" t="s">
        <v>440</v>
      </c>
      <c r="AK70">
        <v>9.9999999999999992E-2</v>
      </c>
      <c r="AL70">
        <v>0</v>
      </c>
      <c r="AM70">
        <v>0.5</v>
      </c>
      <c r="AN70">
        <v>0</v>
      </c>
      <c r="AO70" t="s">
        <v>1441</v>
      </c>
      <c r="AP70" t="s">
        <v>1474</v>
      </c>
      <c r="AQ70" t="s">
        <v>1475</v>
      </c>
      <c r="AT70" t="str">
        <f>IF(SpaceTypesTable[[#This Row],[Service Water Heating Peak Flow Rate (gal/h)]]=0,"",SpaceTypesTable[[#This Row],[Service Water Heating Peak Flow Rate (gal/h)]]/SpaceTypesTable[[#This Row],[Service Water Heating Area (ft^2)]])</f>
        <v/>
      </c>
      <c r="BD70" t="str">
        <f t="shared" ref="BD70:BD75" si="9">IF(ISBLANK(BC70),"",BC70/(AZ70/AY70))</f>
        <v/>
      </c>
    </row>
    <row r="71" spans="1:56">
      <c r="A71" s="60"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E71" t="s">
        <v>1416</v>
      </c>
      <c r="AG71" t="s">
        <v>440</v>
      </c>
      <c r="AH71" t="s">
        <v>440</v>
      </c>
      <c r="AI71" t="s">
        <v>440</v>
      </c>
      <c r="AK71">
        <v>7.0000000000000048E-2</v>
      </c>
      <c r="AL71">
        <v>0</v>
      </c>
      <c r="AM71">
        <v>0.5</v>
      </c>
      <c r="AN71">
        <v>0</v>
      </c>
      <c r="AO71" t="s">
        <v>1441</v>
      </c>
      <c r="AP71" t="s">
        <v>1474</v>
      </c>
      <c r="AQ71" t="s">
        <v>1475</v>
      </c>
      <c r="AT71" t="str">
        <f>IF(SpaceTypesTable[[#This Row],[Service Water Heating Peak Flow Rate (gal/h)]]=0,"",SpaceTypesTable[[#This Row],[Service Water Heating Peak Flow Rate (gal/h)]]/SpaceTypesTable[[#This Row],[Service Water Heating Area (ft^2)]])</f>
        <v/>
      </c>
      <c r="BD71" t="str">
        <f t="shared" si="9"/>
        <v/>
      </c>
    </row>
    <row r="72" spans="1:56">
      <c r="A72" s="60" t="s">
        <v>1557</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E72" s="60" t="s">
        <v>1416</v>
      </c>
      <c r="AG72" t="s">
        <v>440</v>
      </c>
      <c r="AH72" t="s">
        <v>440</v>
      </c>
      <c r="AI72" t="s">
        <v>440</v>
      </c>
      <c r="AK72">
        <v>7.0000000000000048E-2</v>
      </c>
      <c r="AL72">
        <v>0</v>
      </c>
      <c r="AM72">
        <v>0.5</v>
      </c>
      <c r="AN72">
        <v>0</v>
      </c>
      <c r="AO72" s="60" t="s">
        <v>1441</v>
      </c>
      <c r="AP72" s="60" t="s">
        <v>1474</v>
      </c>
      <c r="AQ72" s="60" t="s">
        <v>1475</v>
      </c>
      <c r="AT72" t="str">
        <f>IF(SpaceTypesTable[[#This Row],[Service Water Heating Peak Flow Rate (gal/h)]]=0,"",SpaceTypesTable[[#This Row],[Service Water Heating Peak Flow Rate (gal/h)]]/SpaceTypesTable[[#This Row],[Service Water Heating Area (ft^2)]])</f>
        <v/>
      </c>
      <c r="BD72" t="str">
        <f t="shared" si="9"/>
        <v/>
      </c>
    </row>
    <row r="73" spans="1:56">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D73" s="60">
        <v>0.22320000000000001</v>
      </c>
      <c r="AE73" s="60" t="s">
        <v>1416</v>
      </c>
      <c r="AG73" t="s">
        <v>440</v>
      </c>
      <c r="AH73" t="s">
        <v>440</v>
      </c>
      <c r="AI73" t="s">
        <v>440</v>
      </c>
      <c r="AK73">
        <v>9.9999999999999992E-2</v>
      </c>
      <c r="AL73">
        <v>0</v>
      </c>
      <c r="AM73">
        <v>0.5</v>
      </c>
      <c r="AN73">
        <v>0</v>
      </c>
      <c r="AO73" s="60" t="s">
        <v>1441</v>
      </c>
      <c r="AP73" s="60" t="s">
        <v>1474</v>
      </c>
      <c r="AQ73" s="60" t="s">
        <v>1475</v>
      </c>
      <c r="AT73" t="str">
        <f>IF(SpaceTypesTable[[#This Row],[Service Water Heating Peak Flow Rate (gal/h)]]=0,"",SpaceTypesTable[[#This Row],[Service Water Heating Peak Flow Rate (gal/h)]]/SpaceTypesTable[[#This Row],[Service Water Heating Area (ft^2)]])</f>
        <v/>
      </c>
      <c r="BD73" t="str">
        <f t="shared" si="9"/>
        <v/>
      </c>
    </row>
    <row r="74" spans="1:56">
      <c r="A74" s="60" t="s">
        <v>1556</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2944</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2949</v>
      </c>
      <c r="AB74" s="60" t="s">
        <v>2927</v>
      </c>
      <c r="AC74">
        <v>5.9499999999999997E-2</v>
      </c>
      <c r="AE74" s="60" t="s">
        <v>2996</v>
      </c>
      <c r="AG74" t="s">
        <v>440</v>
      </c>
      <c r="AH74" t="s">
        <v>440</v>
      </c>
      <c r="AI74" t="s">
        <v>440</v>
      </c>
      <c r="AK74">
        <v>4</v>
      </c>
      <c r="AL74">
        <v>0</v>
      </c>
      <c r="AM74">
        <v>0.5</v>
      </c>
      <c r="AN74">
        <v>0</v>
      </c>
      <c r="AO74" s="60" t="s">
        <v>2933</v>
      </c>
      <c r="AP74" s="60" t="s">
        <v>2989</v>
      </c>
      <c r="AQ74" s="60" t="s">
        <v>2954</v>
      </c>
      <c r="AR74">
        <v>2</v>
      </c>
      <c r="AS74">
        <v>2850</v>
      </c>
      <c r="AT74">
        <f>IF(SpaceTypesTable[[#This Row],[Service Water Heating Peak Flow Rate (gal/h)]]=0,"",SpaceTypesTable[[#This Row],[Service Water Heating Peak Flow Rate (gal/h)]]/SpaceTypesTable[[#This Row],[Service Water Heating Area (ft^2)]])</f>
        <v>7.0175438596491223E-4</v>
      </c>
      <c r="AU74">
        <v>49</v>
      </c>
      <c r="AV74">
        <v>0.2</v>
      </c>
      <c r="AW74">
        <v>0.05</v>
      </c>
      <c r="AX74" t="s">
        <v>2953</v>
      </c>
      <c r="BD74" t="str">
        <f t="shared" si="9"/>
        <v/>
      </c>
    </row>
    <row r="75" spans="1:56">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2944</v>
      </c>
      <c r="S75" t="s">
        <v>109</v>
      </c>
      <c r="T75" t="s">
        <v>1288</v>
      </c>
      <c r="U75" t="s">
        <v>1574</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2949</v>
      </c>
      <c r="AB75" t="s">
        <v>2927</v>
      </c>
      <c r="AC75">
        <v>4.4600000000000001E-2</v>
      </c>
      <c r="AE75" t="s">
        <v>2996</v>
      </c>
      <c r="AG75" t="s">
        <v>440</v>
      </c>
      <c r="AH75" t="s">
        <v>440</v>
      </c>
      <c r="AI75" t="s">
        <v>440</v>
      </c>
      <c r="AK75">
        <v>3.22</v>
      </c>
      <c r="AL75">
        <v>0</v>
      </c>
      <c r="AM75">
        <v>0.5</v>
      </c>
      <c r="AN75">
        <v>0</v>
      </c>
      <c r="AO75" t="s">
        <v>2933</v>
      </c>
      <c r="AP75" t="s">
        <v>2989</v>
      </c>
      <c r="AQ75" t="s">
        <v>2954</v>
      </c>
      <c r="AR75">
        <v>2</v>
      </c>
      <c r="AS75">
        <v>2850</v>
      </c>
      <c r="AT75">
        <f>IF(SpaceTypesTable[[#This Row],[Service Water Heating Peak Flow Rate (gal/h)]]=0,"",SpaceTypesTable[[#This Row],[Service Water Heating Peak Flow Rate (gal/h)]]/SpaceTypesTable[[#This Row],[Service Water Heating Area (ft^2)]])</f>
        <v>7.0175438596491223E-4</v>
      </c>
      <c r="AU75">
        <v>49</v>
      </c>
      <c r="AV75">
        <v>0.2</v>
      </c>
      <c r="AW75">
        <v>0.05</v>
      </c>
      <c r="AX75" t="s">
        <v>2953</v>
      </c>
      <c r="BD75" t="str">
        <f t="shared" si="9"/>
        <v/>
      </c>
    </row>
    <row r="76" spans="1:56">
      <c r="A76" t="s">
        <v>1619</v>
      </c>
      <c r="B76" t="s">
        <v>259</v>
      </c>
      <c r="C76" s="60" t="s">
        <v>239</v>
      </c>
      <c r="D76" s="60"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2944</v>
      </c>
      <c r="S76" t="s">
        <v>110</v>
      </c>
      <c r="T76" t="s">
        <v>1288</v>
      </c>
      <c r="U76" t="s">
        <v>1574</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2949</v>
      </c>
      <c r="AB76" s="60" t="s">
        <v>2927</v>
      </c>
      <c r="AC76">
        <v>4.4600000000000001E-2</v>
      </c>
      <c r="AE76" s="60" t="s">
        <v>2996</v>
      </c>
      <c r="AG76" t="s">
        <v>440</v>
      </c>
      <c r="AH76" t="s">
        <v>440</v>
      </c>
      <c r="AI76" t="s">
        <v>440</v>
      </c>
      <c r="AK76">
        <v>3.22</v>
      </c>
      <c r="AL76">
        <v>0</v>
      </c>
      <c r="AM76">
        <v>0.5</v>
      </c>
      <c r="AN76">
        <v>0</v>
      </c>
      <c r="AO76" s="60" t="s">
        <v>2933</v>
      </c>
      <c r="AP76" s="60" t="s">
        <v>2989</v>
      </c>
      <c r="AQ76" s="60" t="s">
        <v>2954</v>
      </c>
      <c r="AR76">
        <v>2</v>
      </c>
      <c r="AS76">
        <v>2850</v>
      </c>
      <c r="AT76">
        <v>7.0175438596491223E-4</v>
      </c>
      <c r="AU76">
        <v>49</v>
      </c>
      <c r="AV76">
        <v>0.2</v>
      </c>
      <c r="AW76">
        <v>0.05</v>
      </c>
      <c r="AX76" t="s">
        <v>2953</v>
      </c>
      <c r="BD76" t="s">
        <v>440</v>
      </c>
    </row>
    <row r="77" spans="1:56">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D77" s="60">
        <v>0.22320000000000001</v>
      </c>
      <c r="AE77" t="s">
        <v>1416</v>
      </c>
      <c r="AG77" t="s">
        <v>440</v>
      </c>
      <c r="AH77" t="s">
        <v>440</v>
      </c>
      <c r="AI77" t="s">
        <v>440</v>
      </c>
      <c r="AK77">
        <v>4</v>
      </c>
      <c r="AL77">
        <v>0</v>
      </c>
      <c r="AM77">
        <v>0.5</v>
      </c>
      <c r="AN77">
        <v>0</v>
      </c>
      <c r="AO77" t="s">
        <v>1441</v>
      </c>
      <c r="AP77" t="s">
        <v>1474</v>
      </c>
      <c r="AQ77" t="s">
        <v>1475</v>
      </c>
      <c r="AR77">
        <v>2</v>
      </c>
      <c r="AS77">
        <v>2850</v>
      </c>
      <c r="AT77">
        <f>IF(SpaceTypesTable[[#This Row],[Service Water Heating Peak Flow Rate (gal/h)]]=0,"",SpaceTypesTable[[#This Row],[Service Water Heating Peak Flow Rate (gal/h)]]/SpaceTypesTable[[#This Row],[Service Water Heating Area (ft^2)]])</f>
        <v>7.0175438596491223E-4</v>
      </c>
      <c r="AU77">
        <v>49</v>
      </c>
      <c r="AV77">
        <v>0.2</v>
      </c>
      <c r="AW77">
        <v>0.05</v>
      </c>
      <c r="AX77" t="s">
        <v>1530</v>
      </c>
      <c r="BD77" t="str">
        <f t="shared" ref="BD77:BD82" si="10">IF(ISBLANK(BC77),"",BC77/(AZ77/AY77))</f>
        <v/>
      </c>
    </row>
    <row r="78" spans="1:56">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E78" t="s">
        <v>1416</v>
      </c>
      <c r="AG78" t="s">
        <v>440</v>
      </c>
      <c r="AH78" t="s">
        <v>440</v>
      </c>
      <c r="AI78" t="s">
        <v>440</v>
      </c>
      <c r="AK78">
        <v>3.22</v>
      </c>
      <c r="AL78">
        <v>0</v>
      </c>
      <c r="AM78">
        <v>0.5</v>
      </c>
      <c r="AN78">
        <v>0</v>
      </c>
      <c r="AO78" t="s">
        <v>1441</v>
      </c>
      <c r="AP78" t="s">
        <v>1474</v>
      </c>
      <c r="AQ78" t="s">
        <v>1475</v>
      </c>
      <c r="AR78">
        <v>2</v>
      </c>
      <c r="AS78">
        <v>2850</v>
      </c>
      <c r="AT78">
        <f>IF(SpaceTypesTable[[#This Row],[Service Water Heating Peak Flow Rate (gal/h)]]=0,"",SpaceTypesTable[[#This Row],[Service Water Heating Peak Flow Rate (gal/h)]]/SpaceTypesTable[[#This Row],[Service Water Heating Area (ft^2)]])</f>
        <v>7.0175438596491223E-4</v>
      </c>
      <c r="AU78">
        <v>49</v>
      </c>
      <c r="AV78">
        <v>0.2</v>
      </c>
      <c r="AW78">
        <v>0.05</v>
      </c>
      <c r="AX78" t="s">
        <v>1530</v>
      </c>
      <c r="BD78" t="str">
        <f t="shared" si="10"/>
        <v/>
      </c>
    </row>
    <row r="79" spans="1:56">
      <c r="A79" s="60" t="s">
        <v>1557</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E79" t="s">
        <v>1416</v>
      </c>
      <c r="AG79" t="s">
        <v>440</v>
      </c>
      <c r="AH79" t="s">
        <v>440</v>
      </c>
      <c r="AI79" t="s">
        <v>440</v>
      </c>
      <c r="AK79">
        <v>3.22</v>
      </c>
      <c r="AL79">
        <v>0</v>
      </c>
      <c r="AM79">
        <v>0.5</v>
      </c>
      <c r="AN79">
        <v>0</v>
      </c>
      <c r="AO79" t="s">
        <v>1441</v>
      </c>
      <c r="AP79" t="s">
        <v>1474</v>
      </c>
      <c r="AQ79" t="s">
        <v>1475</v>
      </c>
      <c r="AR79">
        <v>2</v>
      </c>
      <c r="AS79">
        <v>2850</v>
      </c>
      <c r="AT79">
        <f>IF(SpaceTypesTable[[#This Row],[Service Water Heating Peak Flow Rate (gal/h)]]=0,"",SpaceTypesTable[[#This Row],[Service Water Heating Peak Flow Rate (gal/h)]]/SpaceTypesTable[[#This Row],[Service Water Heating Area (ft^2)]])</f>
        <v>7.0175438596491223E-4</v>
      </c>
      <c r="AU79">
        <v>49</v>
      </c>
      <c r="AV79">
        <v>0.2</v>
      </c>
      <c r="AW79">
        <v>0.05</v>
      </c>
      <c r="AX79" t="s">
        <v>1530</v>
      </c>
      <c r="BD79" t="str">
        <f t="shared" si="10"/>
        <v/>
      </c>
    </row>
    <row r="80" spans="1:56">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D80" s="60">
        <v>0.22320000000000001</v>
      </c>
      <c r="AE80" s="60" t="s">
        <v>1416</v>
      </c>
      <c r="AG80" t="s">
        <v>440</v>
      </c>
      <c r="AH80" t="s">
        <v>440</v>
      </c>
      <c r="AI80" t="s">
        <v>440</v>
      </c>
      <c r="AK80">
        <v>4</v>
      </c>
      <c r="AL80">
        <v>0</v>
      </c>
      <c r="AM80">
        <v>0.5</v>
      </c>
      <c r="AN80">
        <v>0</v>
      </c>
      <c r="AO80" s="60" t="s">
        <v>1441</v>
      </c>
      <c r="AP80" s="60" t="s">
        <v>1474</v>
      </c>
      <c r="AQ80" s="60" t="s">
        <v>1475</v>
      </c>
      <c r="AR80">
        <v>2</v>
      </c>
      <c r="AS80">
        <v>2850</v>
      </c>
      <c r="AT80">
        <f>IF(SpaceTypesTable[[#This Row],[Service Water Heating Peak Flow Rate (gal/h)]]=0,"",SpaceTypesTable[[#This Row],[Service Water Heating Peak Flow Rate (gal/h)]]/SpaceTypesTable[[#This Row],[Service Water Heating Area (ft^2)]])</f>
        <v>7.0175438596491223E-4</v>
      </c>
      <c r="AU80">
        <v>49</v>
      </c>
      <c r="AV80">
        <v>0.2</v>
      </c>
      <c r="AW80">
        <v>0.05</v>
      </c>
      <c r="AX80" t="s">
        <v>1530</v>
      </c>
      <c r="BD80" t="str">
        <f t="shared" si="10"/>
        <v/>
      </c>
    </row>
    <row r="81" spans="1:57">
      <c r="A81" s="60" t="s">
        <v>1556</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2944</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16.95</v>
      </c>
      <c r="Y81">
        <f>VLOOKUP(SpaceTypesTable[[#This Row],[Lookup]],VentilationStandardsTable[],7,FALSE)</f>
        <v>0</v>
      </c>
      <c r="Z81">
        <v>5</v>
      </c>
      <c r="AA81" t="s">
        <v>2949</v>
      </c>
      <c r="AB81" t="s">
        <v>2927</v>
      </c>
      <c r="AC81">
        <v>5.9499999999999997E-2</v>
      </c>
      <c r="AE81" t="s">
        <v>2996</v>
      </c>
      <c r="AF81">
        <v>96.7</v>
      </c>
      <c r="AG81">
        <v>0.1</v>
      </c>
      <c r="AH81">
        <v>0.2</v>
      </c>
      <c r="AI81">
        <v>0.7</v>
      </c>
      <c r="AJ81" t="s">
        <v>2933</v>
      </c>
      <c r="AK81">
        <v>7.5</v>
      </c>
      <c r="AL81">
        <v>0.2</v>
      </c>
      <c r="AM81">
        <v>0.5</v>
      </c>
      <c r="AN81">
        <v>0.1</v>
      </c>
      <c r="AO81" t="s">
        <v>2933</v>
      </c>
      <c r="AP81" t="s">
        <v>2989</v>
      </c>
      <c r="AQ81" t="s">
        <v>2954</v>
      </c>
      <c r="AR81">
        <v>150</v>
      </c>
      <c r="AS81">
        <v>10000</v>
      </c>
      <c r="AT81">
        <f>IF(SpaceTypesTable[[#This Row],[Service Water Heating Peak Flow Rate (gal/h)]]=0,"",SpaceTypesTable[[#This Row],[Service Water Heating Peak Flow Rate (gal/h)]]/SpaceTypesTable[[#This Row],[Service Water Heating Area (ft^2)]])</f>
        <v>1.4999999999999999E-2</v>
      </c>
      <c r="AU81">
        <v>49</v>
      </c>
      <c r="AV81">
        <v>0.2</v>
      </c>
      <c r="AW81">
        <v>0.05</v>
      </c>
      <c r="AX81" t="s">
        <v>2950</v>
      </c>
      <c r="AY81">
        <v>0.7</v>
      </c>
      <c r="AZ81">
        <v>5300</v>
      </c>
      <c r="BA81">
        <v>0.33800000000000002</v>
      </c>
      <c r="BB81">
        <f>125/248.8</f>
        <v>0.502411575562701</v>
      </c>
      <c r="BC81">
        <f>AZ81*BB81/BA81/8.52</f>
        <v>924.65391229905106</v>
      </c>
      <c r="BD81">
        <f t="shared" si="10"/>
        <v>0.12212410162440297</v>
      </c>
      <c r="BE81" t="s">
        <v>2998</v>
      </c>
    </row>
    <row r="82" spans="1:57">
      <c r="A82" s="60" t="s">
        <v>1558</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2944</v>
      </c>
      <c r="S82" t="s">
        <v>109</v>
      </c>
      <c r="T82" t="s">
        <v>18</v>
      </c>
      <c r="U82" t="s">
        <v>1577</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2949</v>
      </c>
      <c r="AB82" s="60" t="s">
        <v>2927</v>
      </c>
      <c r="AC82">
        <v>4.4600000000000001E-2</v>
      </c>
      <c r="AE82" s="60" t="s">
        <v>2996</v>
      </c>
      <c r="AF82">
        <v>70.459999999999994</v>
      </c>
      <c r="AG82">
        <v>0.1</v>
      </c>
      <c r="AH82">
        <v>0.2</v>
      </c>
      <c r="AI82">
        <v>0.7</v>
      </c>
      <c r="AJ82" t="s">
        <v>2933</v>
      </c>
      <c r="AK82">
        <v>5.47</v>
      </c>
      <c r="AL82">
        <v>0.2</v>
      </c>
      <c r="AM82">
        <v>0.5</v>
      </c>
      <c r="AN82">
        <v>0.1</v>
      </c>
      <c r="AO82" s="60" t="s">
        <v>2933</v>
      </c>
      <c r="AP82" s="60" t="s">
        <v>2989</v>
      </c>
      <c r="AQ82" s="60" t="s">
        <v>2954</v>
      </c>
      <c r="AR82">
        <v>150</v>
      </c>
      <c r="AS82">
        <v>10000</v>
      </c>
      <c r="AT82">
        <f>IF(SpaceTypesTable[[#This Row],[Service Water Heating Peak Flow Rate (gal/h)]]=0,"",SpaceTypesTable[[#This Row],[Service Water Heating Peak Flow Rate (gal/h)]]/SpaceTypesTable[[#This Row],[Service Water Heating Area (ft^2)]])</f>
        <v>1.4999999999999999E-2</v>
      </c>
      <c r="AU82">
        <v>49</v>
      </c>
      <c r="AV82">
        <v>0.2</v>
      </c>
      <c r="AW82">
        <v>0.05</v>
      </c>
      <c r="AX82" s="60" t="s">
        <v>2950</v>
      </c>
      <c r="AY82">
        <v>0.7</v>
      </c>
      <c r="AZ82">
        <v>5300</v>
      </c>
      <c r="BA82">
        <v>0.33800000000000002</v>
      </c>
      <c r="BB82">
        <f>125/248.8</f>
        <v>0.502411575562701</v>
      </c>
      <c r="BC82">
        <f>AZ82*BB82/BA82/8.52</f>
        <v>924.65391229905106</v>
      </c>
      <c r="BD82">
        <f t="shared" si="10"/>
        <v>0.12212410162440297</v>
      </c>
      <c r="BE82" s="60" t="s">
        <v>2998</v>
      </c>
    </row>
    <row r="83" spans="1:57">
      <c r="A83" s="60" t="s">
        <v>1619</v>
      </c>
      <c r="B83" s="60" t="s">
        <v>259</v>
      </c>
      <c r="C83" s="60" t="s">
        <v>239</v>
      </c>
      <c r="D83" s="60"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2944</v>
      </c>
      <c r="S83" t="s">
        <v>110</v>
      </c>
      <c r="T83" t="s">
        <v>18</v>
      </c>
      <c r="U83" t="s">
        <v>1577</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2949</v>
      </c>
      <c r="AB83" t="s">
        <v>2927</v>
      </c>
      <c r="AC83">
        <v>4.4600000000000001E-2</v>
      </c>
      <c r="AE83" t="s">
        <v>2996</v>
      </c>
      <c r="AF83">
        <v>70.459999999999994</v>
      </c>
      <c r="AG83">
        <v>0.1</v>
      </c>
      <c r="AH83">
        <v>0.2</v>
      </c>
      <c r="AI83">
        <v>0.7</v>
      </c>
      <c r="AJ83" t="s">
        <v>2933</v>
      </c>
      <c r="AK83">
        <v>5.47</v>
      </c>
      <c r="AL83">
        <v>0.2</v>
      </c>
      <c r="AM83">
        <v>0.5</v>
      </c>
      <c r="AN83">
        <v>0.1</v>
      </c>
      <c r="AO83" t="s">
        <v>2933</v>
      </c>
      <c r="AP83" t="s">
        <v>2989</v>
      </c>
      <c r="AQ83" t="s">
        <v>2954</v>
      </c>
      <c r="AR83">
        <v>150</v>
      </c>
      <c r="AS83">
        <v>10000</v>
      </c>
      <c r="AT83">
        <v>1.4999999999999999E-2</v>
      </c>
      <c r="AU83">
        <v>49</v>
      </c>
      <c r="AV83">
        <v>0.2</v>
      </c>
      <c r="AW83">
        <v>0.05</v>
      </c>
      <c r="AX83" t="s">
        <v>2950</v>
      </c>
      <c r="AY83">
        <v>0.7</v>
      </c>
      <c r="AZ83">
        <v>5300</v>
      </c>
      <c r="BA83">
        <v>0.33800000000000002</v>
      </c>
      <c r="BB83">
        <v>0.502411575562701</v>
      </c>
      <c r="BC83">
        <v>924.65391229905106</v>
      </c>
      <c r="BD83">
        <v>0.12212410162440297</v>
      </c>
      <c r="BE83" t="s">
        <v>2998</v>
      </c>
    </row>
    <row r="84" spans="1:57">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16.95</v>
      </c>
      <c r="Y84">
        <f>VLOOKUP(SpaceTypesTable[[#This Row],[Lookup]],VentilationStandardsTable[],7,FALSE)</f>
        <v>0</v>
      </c>
      <c r="Z84">
        <v>5</v>
      </c>
      <c r="AA84" t="s">
        <v>1410</v>
      </c>
      <c r="AB84" t="s">
        <v>1411</v>
      </c>
      <c r="AD84" s="60">
        <v>0.22320000000000001</v>
      </c>
      <c r="AE84" t="s">
        <v>1416</v>
      </c>
      <c r="AF84">
        <v>96.7</v>
      </c>
      <c r="AG84">
        <v>0.1</v>
      </c>
      <c r="AH84">
        <v>0.2</v>
      </c>
      <c r="AI84">
        <v>0.7</v>
      </c>
      <c r="AJ84" t="s">
        <v>1438</v>
      </c>
      <c r="AK84">
        <v>7.5</v>
      </c>
      <c r="AL84">
        <v>0.2</v>
      </c>
      <c r="AM84">
        <v>0.5</v>
      </c>
      <c r="AN84">
        <v>0.1</v>
      </c>
      <c r="AO84" t="s">
        <v>1441</v>
      </c>
      <c r="AP84" t="s">
        <v>1474</v>
      </c>
      <c r="AQ84" t="s">
        <v>1475</v>
      </c>
      <c r="AR84">
        <v>150</v>
      </c>
      <c r="AS84">
        <v>10000</v>
      </c>
      <c r="AT84">
        <f>IF(SpaceTypesTable[[#This Row],[Service Water Heating Peak Flow Rate (gal/h)]]=0,"",SpaceTypesTable[[#This Row],[Service Water Heating Peak Flow Rate (gal/h)]]/SpaceTypesTable[[#This Row],[Service Water Heating Area (ft^2)]])</f>
        <v>1.4999999999999999E-2</v>
      </c>
      <c r="AU84">
        <v>49</v>
      </c>
      <c r="AV84">
        <v>0.2</v>
      </c>
      <c r="AW84">
        <v>0.05</v>
      </c>
      <c r="AX84" t="s">
        <v>1529</v>
      </c>
      <c r="AY84">
        <v>0.7</v>
      </c>
      <c r="AZ84">
        <v>5300</v>
      </c>
      <c r="BA84">
        <v>0.33800000000000002</v>
      </c>
      <c r="BB84">
        <f>125/248.8</f>
        <v>0.502411575562701</v>
      </c>
      <c r="BC84">
        <f>AZ84*BB84/BA84/8.52</f>
        <v>924.65391229905106</v>
      </c>
      <c r="BD84">
        <f t="shared" ref="BD84:BD89" si="11">IF(ISBLANK(BC84),"",BC84/(AZ84/AY84))</f>
        <v>0.12212410162440297</v>
      </c>
      <c r="BE84" t="s">
        <v>1504</v>
      </c>
    </row>
    <row r="85" spans="1:57">
      <c r="A85" s="60" t="s">
        <v>1557</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16.95</v>
      </c>
      <c r="Y85">
        <f>VLOOKUP(SpaceTypesTable[[#This Row],[Lookup]],VentilationStandardsTable[],7,FALSE)</f>
        <v>0</v>
      </c>
      <c r="Z85">
        <v>5</v>
      </c>
      <c r="AA85" t="s">
        <v>1410</v>
      </c>
      <c r="AB85" t="s">
        <v>1411</v>
      </c>
      <c r="AC85">
        <v>5.9499999999999997E-2</v>
      </c>
      <c r="AE85" t="s">
        <v>1416</v>
      </c>
      <c r="AF85">
        <v>70.459999999999994</v>
      </c>
      <c r="AG85">
        <v>0.1</v>
      </c>
      <c r="AH85">
        <v>0.2</v>
      </c>
      <c r="AI85">
        <v>0.7</v>
      </c>
      <c r="AJ85" t="s">
        <v>1438</v>
      </c>
      <c r="AK85">
        <v>5.47</v>
      </c>
      <c r="AL85">
        <v>0.2</v>
      </c>
      <c r="AM85">
        <v>0.5</v>
      </c>
      <c r="AN85">
        <v>0.1</v>
      </c>
      <c r="AO85" t="s">
        <v>1441</v>
      </c>
      <c r="AP85" t="s">
        <v>1474</v>
      </c>
      <c r="AQ85" t="s">
        <v>1475</v>
      </c>
      <c r="AR85">
        <v>150</v>
      </c>
      <c r="AS85">
        <v>10000</v>
      </c>
      <c r="AT85">
        <f>IF(SpaceTypesTable[[#This Row],[Service Water Heating Peak Flow Rate (gal/h)]]=0,"",SpaceTypesTable[[#This Row],[Service Water Heating Peak Flow Rate (gal/h)]]/SpaceTypesTable[[#This Row],[Service Water Heating Area (ft^2)]])</f>
        <v>1.4999999999999999E-2</v>
      </c>
      <c r="AU85">
        <v>49</v>
      </c>
      <c r="AV85">
        <v>0.2</v>
      </c>
      <c r="AW85">
        <v>0.05</v>
      </c>
      <c r="AX85" t="s">
        <v>1529</v>
      </c>
      <c r="AY85">
        <v>0.7</v>
      </c>
      <c r="AZ85">
        <v>5300</v>
      </c>
      <c r="BA85">
        <v>0.33800000000000002</v>
      </c>
      <c r="BB85">
        <f>125/248.8</f>
        <v>0.502411575562701</v>
      </c>
      <c r="BC85">
        <f>AZ85*BB85/BA85/8.52</f>
        <v>924.65391229905106</v>
      </c>
      <c r="BD85">
        <f t="shared" si="11"/>
        <v>0.12212410162440297</v>
      </c>
      <c r="BE85" t="s">
        <v>1504</v>
      </c>
    </row>
    <row r="86" spans="1:57">
      <c r="A86" s="60" t="s">
        <v>1557</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16.95</v>
      </c>
      <c r="Y86">
        <f>VLOOKUP(SpaceTypesTable[[#This Row],[Lookup]],VentilationStandardsTable[],7,FALSE)</f>
        <v>0</v>
      </c>
      <c r="Z86">
        <v>5</v>
      </c>
      <c r="AA86" s="60" t="s">
        <v>1410</v>
      </c>
      <c r="AB86" s="60" t="s">
        <v>1411</v>
      </c>
      <c r="AC86">
        <v>4.4600000000000001E-2</v>
      </c>
      <c r="AE86" s="60" t="s">
        <v>1416</v>
      </c>
      <c r="AF86">
        <v>70.459999999999994</v>
      </c>
      <c r="AG86">
        <v>0.1</v>
      </c>
      <c r="AH86">
        <v>0.2</v>
      </c>
      <c r="AI86">
        <v>0.7</v>
      </c>
      <c r="AJ86" s="60" t="s">
        <v>1438</v>
      </c>
      <c r="AK86">
        <v>5.47</v>
      </c>
      <c r="AL86">
        <v>0.2</v>
      </c>
      <c r="AM86">
        <v>0.5</v>
      </c>
      <c r="AN86">
        <v>0.1</v>
      </c>
      <c r="AO86" s="60" t="s">
        <v>1441</v>
      </c>
      <c r="AP86" s="60" t="s">
        <v>1474</v>
      </c>
      <c r="AQ86" s="60" t="s">
        <v>1475</v>
      </c>
      <c r="AR86">
        <v>150</v>
      </c>
      <c r="AS86">
        <v>10000</v>
      </c>
      <c r="AT86">
        <f>IF(SpaceTypesTable[[#This Row],[Service Water Heating Peak Flow Rate (gal/h)]]=0,"",SpaceTypesTable[[#This Row],[Service Water Heating Peak Flow Rate (gal/h)]]/SpaceTypesTable[[#This Row],[Service Water Heating Area (ft^2)]])</f>
        <v>1.4999999999999999E-2</v>
      </c>
      <c r="AU86">
        <v>49</v>
      </c>
      <c r="AV86">
        <v>0.2</v>
      </c>
      <c r="AW86">
        <v>0.05</v>
      </c>
      <c r="AX86" s="60" t="s">
        <v>1529</v>
      </c>
      <c r="AY86">
        <v>0.7</v>
      </c>
      <c r="AZ86">
        <v>5300</v>
      </c>
      <c r="BA86">
        <v>0.33800000000000002</v>
      </c>
      <c r="BB86">
        <f>125/248.8</f>
        <v>0.502411575562701</v>
      </c>
      <c r="BC86">
        <f>AZ86*BB86/BA86/8.52</f>
        <v>924.65391229905106</v>
      </c>
      <c r="BD86">
        <f t="shared" si="11"/>
        <v>0.12212410162440297</v>
      </c>
      <c r="BE86" s="60" t="s">
        <v>1504</v>
      </c>
    </row>
    <row r="87" spans="1:57">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16.95</v>
      </c>
      <c r="Y87">
        <f>VLOOKUP(SpaceTypesTable[[#This Row],[Lookup]],VentilationStandardsTable[],7,FALSE)</f>
        <v>0</v>
      </c>
      <c r="Z87">
        <v>5</v>
      </c>
      <c r="AA87" s="60" t="s">
        <v>1410</v>
      </c>
      <c r="AB87" s="60" t="s">
        <v>1411</v>
      </c>
      <c r="AD87" s="60">
        <v>0.22320000000000001</v>
      </c>
      <c r="AE87" s="60" t="s">
        <v>1416</v>
      </c>
      <c r="AF87">
        <v>96.7</v>
      </c>
      <c r="AG87">
        <v>0.1</v>
      </c>
      <c r="AH87">
        <v>0.2</v>
      </c>
      <c r="AI87">
        <v>0.7</v>
      </c>
      <c r="AJ87" s="60" t="s">
        <v>1438</v>
      </c>
      <c r="AK87">
        <v>7.5</v>
      </c>
      <c r="AL87">
        <v>0.2</v>
      </c>
      <c r="AM87">
        <v>0.5</v>
      </c>
      <c r="AN87">
        <v>0.1</v>
      </c>
      <c r="AO87" s="60" t="s">
        <v>1441</v>
      </c>
      <c r="AP87" s="60" t="s">
        <v>1474</v>
      </c>
      <c r="AQ87" s="60" t="s">
        <v>1475</v>
      </c>
      <c r="AR87">
        <v>150</v>
      </c>
      <c r="AS87">
        <v>10000</v>
      </c>
      <c r="AT87">
        <f>IF(SpaceTypesTable[[#This Row],[Service Water Heating Peak Flow Rate (gal/h)]]=0,"",SpaceTypesTable[[#This Row],[Service Water Heating Peak Flow Rate (gal/h)]]/SpaceTypesTable[[#This Row],[Service Water Heating Area (ft^2)]])</f>
        <v>1.4999999999999999E-2</v>
      </c>
      <c r="AU87">
        <v>49</v>
      </c>
      <c r="AV87">
        <v>0.2</v>
      </c>
      <c r="AW87">
        <v>0.05</v>
      </c>
      <c r="AX87" s="60" t="s">
        <v>1529</v>
      </c>
      <c r="AY87">
        <v>0.7</v>
      </c>
      <c r="AZ87">
        <v>5300</v>
      </c>
      <c r="BA87">
        <v>0.33800000000000002</v>
      </c>
      <c r="BB87">
        <f>125/248.8</f>
        <v>0.502411575562701</v>
      </c>
      <c r="BC87">
        <f>AZ87*BB87/BA87/8.52</f>
        <v>924.65391229905106</v>
      </c>
      <c r="BD87">
        <f t="shared" si="11"/>
        <v>0.12212410162440297</v>
      </c>
      <c r="BE87" s="60" t="s">
        <v>1504</v>
      </c>
    </row>
    <row r="88" spans="1:57">
      <c r="A88" s="39" t="s">
        <v>1556</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2936</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2948</v>
      </c>
      <c r="AB88" s="60" t="s">
        <v>2927</v>
      </c>
      <c r="AC88">
        <v>5.9499999999999997E-2</v>
      </c>
      <c r="AE88" s="60" t="s">
        <v>2996</v>
      </c>
      <c r="AG88" t="s">
        <v>440</v>
      </c>
      <c r="AH88" t="s">
        <v>440</v>
      </c>
      <c r="AI88" t="s">
        <v>440</v>
      </c>
      <c r="AK88">
        <v>3.0000000000000004</v>
      </c>
      <c r="AL88">
        <v>0</v>
      </c>
      <c r="AM88">
        <v>0.5</v>
      </c>
      <c r="AN88">
        <v>0</v>
      </c>
      <c r="AO88" s="60" t="s">
        <v>2932</v>
      </c>
      <c r="AP88" s="60" t="s">
        <v>2989</v>
      </c>
      <c r="AQ88" s="60" t="s">
        <v>2954</v>
      </c>
      <c r="AT88" t="str">
        <f>IF(SpaceTypesTable[[#This Row],[Service Water Heating Peak Flow Rate (gal/h)]]=0,"",SpaceTypesTable[[#This Row],[Service Water Heating Peak Flow Rate (gal/h)]]/SpaceTypesTable[[#This Row],[Service Water Heating Area (ft^2)]])</f>
        <v/>
      </c>
      <c r="AX88" s="60"/>
      <c r="BD88" t="str">
        <f t="shared" si="11"/>
        <v/>
      </c>
    </row>
    <row r="89" spans="1:57">
      <c r="A89" s="60" t="s">
        <v>1558</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2936</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2948</v>
      </c>
      <c r="AB89" t="s">
        <v>2927</v>
      </c>
      <c r="AC89">
        <v>4.4600000000000001E-2</v>
      </c>
      <c r="AE89" t="s">
        <v>2996</v>
      </c>
      <c r="AG89" t="s">
        <v>440</v>
      </c>
      <c r="AH89" t="s">
        <v>440</v>
      </c>
      <c r="AI89" t="s">
        <v>440</v>
      </c>
      <c r="AK89">
        <v>2.19</v>
      </c>
      <c r="AL89">
        <v>0</v>
      </c>
      <c r="AM89">
        <v>0.5</v>
      </c>
      <c r="AN89">
        <v>0</v>
      </c>
      <c r="AO89" t="s">
        <v>2932</v>
      </c>
      <c r="AP89" t="s">
        <v>2989</v>
      </c>
      <c r="AQ89" t="s">
        <v>2954</v>
      </c>
      <c r="AT89" t="str">
        <f>IF(SpaceTypesTable[[#This Row],[Service Water Heating Peak Flow Rate (gal/h)]]=0,"",SpaceTypesTable[[#This Row],[Service Water Heating Peak Flow Rate (gal/h)]]/SpaceTypesTable[[#This Row],[Service Water Heating Area (ft^2)]])</f>
        <v/>
      </c>
      <c r="BD89" t="str">
        <f t="shared" si="11"/>
        <v/>
      </c>
    </row>
    <row r="90" spans="1:57">
      <c r="A90" s="60" t="s">
        <v>1619</v>
      </c>
      <c r="B90" s="60" t="s">
        <v>259</v>
      </c>
      <c r="C90" s="39" t="s">
        <v>239</v>
      </c>
      <c r="D90" s="39"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2936</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2948</v>
      </c>
      <c r="AB90" s="60" t="s">
        <v>2927</v>
      </c>
      <c r="AC90">
        <v>4.4600000000000001E-2</v>
      </c>
      <c r="AE90" s="60" t="s">
        <v>2996</v>
      </c>
      <c r="AG90" t="s">
        <v>440</v>
      </c>
      <c r="AH90" t="s">
        <v>440</v>
      </c>
      <c r="AI90" t="s">
        <v>440</v>
      </c>
      <c r="AK90">
        <v>2.19</v>
      </c>
      <c r="AL90">
        <v>0</v>
      </c>
      <c r="AM90">
        <v>0.5</v>
      </c>
      <c r="AN90">
        <v>0</v>
      </c>
      <c r="AO90" s="60" t="s">
        <v>2932</v>
      </c>
      <c r="AP90" s="60" t="s">
        <v>2989</v>
      </c>
      <c r="AQ90" s="60" t="s">
        <v>2954</v>
      </c>
      <c r="AT90" t="s">
        <v>440</v>
      </c>
      <c r="AX90" s="60"/>
      <c r="BD90" t="s">
        <v>440</v>
      </c>
    </row>
    <row r="91" spans="1:57">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D91" s="60">
        <v>0.22320000000000001</v>
      </c>
      <c r="AE91" t="s">
        <v>1416</v>
      </c>
      <c r="AG91" t="s">
        <v>440</v>
      </c>
      <c r="AH91" t="s">
        <v>440</v>
      </c>
      <c r="AI91" t="s">
        <v>440</v>
      </c>
      <c r="AK91">
        <v>3.0000000000000004</v>
      </c>
      <c r="AL91">
        <v>0</v>
      </c>
      <c r="AM91">
        <v>0.5</v>
      </c>
      <c r="AN91">
        <v>0</v>
      </c>
      <c r="AO91" t="s">
        <v>1441</v>
      </c>
      <c r="AP91" t="s">
        <v>1501</v>
      </c>
      <c r="AQ91" t="s">
        <v>1501</v>
      </c>
      <c r="AT91" t="str">
        <f>IF(SpaceTypesTable[[#This Row],[Service Water Heating Peak Flow Rate (gal/h)]]=0,"",SpaceTypesTable[[#This Row],[Service Water Heating Peak Flow Rate (gal/h)]]/SpaceTypesTable[[#This Row],[Service Water Heating Area (ft^2)]])</f>
        <v/>
      </c>
      <c r="BD91" t="str">
        <f t="shared" ref="BD91:BD96" si="12">IF(ISBLANK(BC91),"",BC91/(AZ91/AY91))</f>
        <v/>
      </c>
    </row>
    <row r="92" spans="1:57">
      <c r="A92" s="39" t="s">
        <v>1557</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E92" t="s">
        <v>1416</v>
      </c>
      <c r="AG92" t="s">
        <v>440</v>
      </c>
      <c r="AH92" t="s">
        <v>440</v>
      </c>
      <c r="AI92" t="s">
        <v>440</v>
      </c>
      <c r="AK92">
        <v>2.19</v>
      </c>
      <c r="AL92">
        <v>0</v>
      </c>
      <c r="AM92">
        <v>0.5</v>
      </c>
      <c r="AN92">
        <v>0</v>
      </c>
      <c r="AO92" t="s">
        <v>1441</v>
      </c>
      <c r="AP92" t="s">
        <v>1501</v>
      </c>
      <c r="AQ92" t="s">
        <v>1501</v>
      </c>
      <c r="AT92" t="str">
        <f>IF(SpaceTypesTable[[#This Row],[Service Water Heating Peak Flow Rate (gal/h)]]=0,"",SpaceTypesTable[[#This Row],[Service Water Heating Peak Flow Rate (gal/h)]]/SpaceTypesTable[[#This Row],[Service Water Heating Area (ft^2)]])</f>
        <v/>
      </c>
      <c r="BD92" t="str">
        <f t="shared" si="12"/>
        <v/>
      </c>
    </row>
    <row r="93" spans="1:57">
      <c r="A93" s="39" t="s">
        <v>1557</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E93" t="s">
        <v>1416</v>
      </c>
      <c r="AG93" t="s">
        <v>440</v>
      </c>
      <c r="AH93" t="s">
        <v>440</v>
      </c>
      <c r="AI93" t="s">
        <v>440</v>
      </c>
      <c r="AK93">
        <v>2.19</v>
      </c>
      <c r="AL93">
        <v>0</v>
      </c>
      <c r="AM93">
        <v>0.5</v>
      </c>
      <c r="AN93">
        <v>0</v>
      </c>
      <c r="AO93" t="s">
        <v>1441</v>
      </c>
      <c r="AP93" t="s">
        <v>1501</v>
      </c>
      <c r="AQ93" t="s">
        <v>1501</v>
      </c>
      <c r="AT93" t="str">
        <f>IF(SpaceTypesTable[[#This Row],[Service Water Heating Peak Flow Rate (gal/h)]]=0,"",SpaceTypesTable[[#This Row],[Service Water Heating Peak Flow Rate (gal/h)]]/SpaceTypesTable[[#This Row],[Service Water Heating Area (ft^2)]])</f>
        <v/>
      </c>
      <c r="BD93" t="str">
        <f t="shared" si="12"/>
        <v/>
      </c>
    </row>
    <row r="94" spans="1:57">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D94" s="60">
        <v>0.22320000000000001</v>
      </c>
      <c r="AE94" s="60" t="s">
        <v>1416</v>
      </c>
      <c r="AG94" t="s">
        <v>440</v>
      </c>
      <c r="AH94" t="s">
        <v>440</v>
      </c>
      <c r="AI94" t="s">
        <v>440</v>
      </c>
      <c r="AK94">
        <v>3.0000000000000004</v>
      </c>
      <c r="AL94">
        <v>0</v>
      </c>
      <c r="AM94">
        <v>0.5</v>
      </c>
      <c r="AN94">
        <v>0</v>
      </c>
      <c r="AO94" s="60" t="s">
        <v>1441</v>
      </c>
      <c r="AP94" s="60" t="s">
        <v>1501</v>
      </c>
      <c r="AQ94" s="60" t="s">
        <v>1501</v>
      </c>
      <c r="AT94" t="str">
        <f>IF(SpaceTypesTable[[#This Row],[Service Water Heating Peak Flow Rate (gal/h)]]=0,"",SpaceTypesTable[[#This Row],[Service Water Heating Peak Flow Rate (gal/h)]]/SpaceTypesTable[[#This Row],[Service Water Heating Area (ft^2)]])</f>
        <v/>
      </c>
      <c r="AX94" s="60"/>
      <c r="BD94" t="str">
        <f t="shared" si="12"/>
        <v/>
      </c>
    </row>
    <row r="95" spans="1:57">
      <c r="A95" s="39" t="s">
        <v>1556</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2936</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2948</v>
      </c>
      <c r="AB95" t="s">
        <v>2927</v>
      </c>
      <c r="AC95">
        <v>5.9499999999999997E-2</v>
      </c>
      <c r="AE95" t="s">
        <v>2996</v>
      </c>
      <c r="AG95" t="s">
        <v>440</v>
      </c>
      <c r="AH95" t="s">
        <v>440</v>
      </c>
      <c r="AI95" t="s">
        <v>440</v>
      </c>
      <c r="AK95">
        <v>3.0000000000000004</v>
      </c>
      <c r="AL95">
        <v>0</v>
      </c>
      <c r="AM95">
        <v>0.5</v>
      </c>
      <c r="AN95">
        <v>0</v>
      </c>
      <c r="AO95" t="s">
        <v>2932</v>
      </c>
      <c r="AP95" t="s">
        <v>2989</v>
      </c>
      <c r="AQ95" t="s">
        <v>2954</v>
      </c>
      <c r="AT95" t="str">
        <f>IF(SpaceTypesTable[[#This Row],[Service Water Heating Peak Flow Rate (gal/h)]]=0,"",SpaceTypesTable[[#This Row],[Service Water Heating Peak Flow Rate (gal/h)]]/SpaceTypesTable[[#This Row],[Service Water Heating Area (ft^2)]])</f>
        <v/>
      </c>
      <c r="BD95" t="str">
        <f t="shared" si="12"/>
        <v/>
      </c>
    </row>
    <row r="96" spans="1:57">
      <c r="A96" s="60" t="s">
        <v>1558</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2936</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2948</v>
      </c>
      <c r="AB96" s="60" t="s">
        <v>2927</v>
      </c>
      <c r="AC96">
        <v>4.4600000000000001E-2</v>
      </c>
      <c r="AE96" s="60" t="s">
        <v>2996</v>
      </c>
      <c r="AG96" t="s">
        <v>440</v>
      </c>
      <c r="AH96" t="s">
        <v>440</v>
      </c>
      <c r="AI96" t="s">
        <v>440</v>
      </c>
      <c r="AK96">
        <v>2.19</v>
      </c>
      <c r="AL96">
        <v>0</v>
      </c>
      <c r="AM96">
        <v>0.5</v>
      </c>
      <c r="AN96">
        <v>0</v>
      </c>
      <c r="AO96" s="60" t="s">
        <v>2932</v>
      </c>
      <c r="AP96" s="60" t="s">
        <v>2989</v>
      </c>
      <c r="AQ96" s="60" t="s">
        <v>2954</v>
      </c>
      <c r="AT96" t="str">
        <f>IF(SpaceTypesTable[[#This Row],[Service Water Heating Peak Flow Rate (gal/h)]]=0,"",SpaceTypesTable[[#This Row],[Service Water Heating Peak Flow Rate (gal/h)]]/SpaceTypesTable[[#This Row],[Service Water Heating Area (ft^2)]])</f>
        <v/>
      </c>
      <c r="BD96" t="str">
        <f t="shared" si="12"/>
        <v/>
      </c>
    </row>
    <row r="97" spans="1:56">
      <c r="A97" s="60" t="s">
        <v>1619</v>
      </c>
      <c r="B97" s="60" t="s">
        <v>259</v>
      </c>
      <c r="C97" s="39" t="s">
        <v>239</v>
      </c>
      <c r="D97" s="39"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2936</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2948</v>
      </c>
      <c r="AB97" t="s">
        <v>2927</v>
      </c>
      <c r="AC97">
        <v>4.4600000000000001E-2</v>
      </c>
      <c r="AE97" t="s">
        <v>2996</v>
      </c>
      <c r="AG97" t="s">
        <v>440</v>
      </c>
      <c r="AH97" t="s">
        <v>440</v>
      </c>
      <c r="AI97" t="s">
        <v>440</v>
      </c>
      <c r="AK97">
        <v>2.19</v>
      </c>
      <c r="AL97">
        <v>0</v>
      </c>
      <c r="AM97">
        <v>0.5</v>
      </c>
      <c r="AN97">
        <v>0</v>
      </c>
      <c r="AO97" t="s">
        <v>2932</v>
      </c>
      <c r="AP97" t="s">
        <v>2989</v>
      </c>
      <c r="AQ97" t="s">
        <v>2954</v>
      </c>
      <c r="AT97" t="s">
        <v>440</v>
      </c>
      <c r="BD97" t="s">
        <v>440</v>
      </c>
    </row>
    <row r="98" spans="1:56">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D98" s="60">
        <v>0.22320000000000001</v>
      </c>
      <c r="AE98" t="s">
        <v>1416</v>
      </c>
      <c r="AG98" t="s">
        <v>440</v>
      </c>
      <c r="AH98" t="s">
        <v>440</v>
      </c>
      <c r="AI98" t="s">
        <v>440</v>
      </c>
      <c r="AK98">
        <v>3.0000000000000004</v>
      </c>
      <c r="AL98">
        <v>0</v>
      </c>
      <c r="AM98">
        <v>0.5</v>
      </c>
      <c r="AN98">
        <v>0</v>
      </c>
      <c r="AO98" t="s">
        <v>1441</v>
      </c>
      <c r="AP98" t="s">
        <v>1501</v>
      </c>
      <c r="AQ98" t="s">
        <v>1501</v>
      </c>
      <c r="AT98" t="str">
        <f>IF(SpaceTypesTable[[#This Row],[Service Water Heating Peak Flow Rate (gal/h)]]=0,"",SpaceTypesTable[[#This Row],[Service Water Heating Peak Flow Rate (gal/h)]]/SpaceTypesTable[[#This Row],[Service Water Heating Area (ft^2)]])</f>
        <v/>
      </c>
      <c r="BD98" t="str">
        <f t="shared" ref="BD98:BD103" si="13">IF(ISBLANK(BC98),"",BC98/(AZ98/AY98))</f>
        <v/>
      </c>
    </row>
    <row r="99" spans="1:56">
      <c r="A99" s="39" t="s">
        <v>1557</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E99" t="s">
        <v>1416</v>
      </c>
      <c r="AG99" t="s">
        <v>440</v>
      </c>
      <c r="AH99" t="s">
        <v>440</v>
      </c>
      <c r="AI99" t="s">
        <v>440</v>
      </c>
      <c r="AK99">
        <v>2.19</v>
      </c>
      <c r="AL99">
        <v>0</v>
      </c>
      <c r="AM99">
        <v>0.5</v>
      </c>
      <c r="AN99">
        <v>0</v>
      </c>
      <c r="AO99" t="s">
        <v>1441</v>
      </c>
      <c r="AP99" t="s">
        <v>1501</v>
      </c>
      <c r="AQ99" t="s">
        <v>1501</v>
      </c>
      <c r="AT99" t="str">
        <f>IF(SpaceTypesTable[[#This Row],[Service Water Heating Peak Flow Rate (gal/h)]]=0,"",SpaceTypesTable[[#This Row],[Service Water Heating Peak Flow Rate (gal/h)]]/SpaceTypesTable[[#This Row],[Service Water Heating Area (ft^2)]])</f>
        <v/>
      </c>
      <c r="BD99" t="str">
        <f t="shared" si="13"/>
        <v/>
      </c>
    </row>
    <row r="100" spans="1:56">
      <c r="A100" s="39" t="s">
        <v>1557</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E100" s="60" t="s">
        <v>1416</v>
      </c>
      <c r="AG100" t="s">
        <v>440</v>
      </c>
      <c r="AH100" t="s">
        <v>440</v>
      </c>
      <c r="AI100" t="s">
        <v>440</v>
      </c>
      <c r="AK100">
        <v>2.19</v>
      </c>
      <c r="AL100">
        <v>0</v>
      </c>
      <c r="AM100">
        <v>0.5</v>
      </c>
      <c r="AN100">
        <v>0</v>
      </c>
      <c r="AO100" s="60" t="s">
        <v>1441</v>
      </c>
      <c r="AP100" s="60" t="s">
        <v>1501</v>
      </c>
      <c r="AQ100" s="60" t="s">
        <v>1501</v>
      </c>
      <c r="AT100" t="str">
        <f>IF(SpaceTypesTable[[#This Row],[Service Water Heating Peak Flow Rate (gal/h)]]=0,"",SpaceTypesTable[[#This Row],[Service Water Heating Peak Flow Rate (gal/h)]]/SpaceTypesTable[[#This Row],[Service Water Heating Area (ft^2)]])</f>
        <v/>
      </c>
      <c r="BD100" t="str">
        <f t="shared" si="13"/>
        <v/>
      </c>
    </row>
    <row r="101" spans="1:56">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D101" s="60">
        <v>0.22320000000000001</v>
      </c>
      <c r="AE101" s="60" t="s">
        <v>1416</v>
      </c>
      <c r="AG101" t="s">
        <v>440</v>
      </c>
      <c r="AH101" t="s">
        <v>440</v>
      </c>
      <c r="AI101" t="s">
        <v>440</v>
      </c>
      <c r="AK101">
        <v>3.0000000000000004</v>
      </c>
      <c r="AL101">
        <v>0</v>
      </c>
      <c r="AM101">
        <v>0.5</v>
      </c>
      <c r="AN101">
        <v>0</v>
      </c>
      <c r="AO101" s="60" t="s">
        <v>1441</v>
      </c>
      <c r="AP101" s="60" t="s">
        <v>1501</v>
      </c>
      <c r="AQ101" s="60" t="s">
        <v>1501</v>
      </c>
      <c r="AT101" t="str">
        <f>IF(SpaceTypesTable[[#This Row],[Service Water Heating Peak Flow Rate (gal/h)]]=0,"",SpaceTypesTable[[#This Row],[Service Water Heating Peak Flow Rate (gal/h)]]/SpaceTypesTable[[#This Row],[Service Water Heating Area (ft^2)]])</f>
        <v/>
      </c>
      <c r="BD101" t="str">
        <f t="shared" si="13"/>
        <v/>
      </c>
    </row>
    <row r="102" spans="1:56">
      <c r="A102" s="39" t="s">
        <v>1556</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2936</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2948</v>
      </c>
      <c r="AB102" t="s">
        <v>2927</v>
      </c>
      <c r="AC102">
        <v>5.9499999999999997E-2</v>
      </c>
      <c r="AE102" t="s">
        <v>2996</v>
      </c>
      <c r="AG102" t="s">
        <v>440</v>
      </c>
      <c r="AH102" t="s">
        <v>440</v>
      </c>
      <c r="AI102" t="s">
        <v>440</v>
      </c>
      <c r="AK102">
        <v>2</v>
      </c>
      <c r="AL102">
        <v>0</v>
      </c>
      <c r="AM102">
        <v>0.5</v>
      </c>
      <c r="AN102">
        <v>0</v>
      </c>
      <c r="AO102" t="s">
        <v>2932</v>
      </c>
      <c r="AP102" t="s">
        <v>2989</v>
      </c>
      <c r="AQ102" t="s">
        <v>2954</v>
      </c>
      <c r="AT102" t="str">
        <f>IF(SpaceTypesTable[[#This Row],[Service Water Heating Peak Flow Rate (gal/h)]]=0,"",SpaceTypesTable[[#This Row],[Service Water Heating Peak Flow Rate (gal/h)]]/SpaceTypesTable[[#This Row],[Service Water Heating Area (ft^2)]])</f>
        <v/>
      </c>
      <c r="BD102" t="str">
        <f t="shared" si="13"/>
        <v/>
      </c>
    </row>
    <row r="103" spans="1:56">
      <c r="A103" s="60" t="s">
        <v>1558</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2936</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2948</v>
      </c>
      <c r="AB103" s="60" t="s">
        <v>2927</v>
      </c>
      <c r="AC103">
        <v>4.4600000000000001E-2</v>
      </c>
      <c r="AE103" s="60" t="s">
        <v>2996</v>
      </c>
      <c r="AG103" t="s">
        <v>440</v>
      </c>
      <c r="AH103" t="s">
        <v>440</v>
      </c>
      <c r="AI103" t="s">
        <v>440</v>
      </c>
      <c r="AK103">
        <v>1.46</v>
      </c>
      <c r="AL103">
        <v>0</v>
      </c>
      <c r="AM103">
        <v>0.5</v>
      </c>
      <c r="AN103">
        <v>0</v>
      </c>
      <c r="AO103" s="60" t="s">
        <v>2932</v>
      </c>
      <c r="AP103" s="60" t="s">
        <v>2989</v>
      </c>
      <c r="AQ103" s="60" t="s">
        <v>2954</v>
      </c>
      <c r="AT103" t="str">
        <f>IF(SpaceTypesTable[[#This Row],[Service Water Heating Peak Flow Rate (gal/h)]]=0,"",SpaceTypesTable[[#This Row],[Service Water Heating Peak Flow Rate (gal/h)]]/SpaceTypesTable[[#This Row],[Service Water Heating Area (ft^2)]])</f>
        <v/>
      </c>
      <c r="BD103" t="str">
        <f t="shared" si="13"/>
        <v/>
      </c>
    </row>
    <row r="104" spans="1:56">
      <c r="A104" s="60" t="s">
        <v>1619</v>
      </c>
      <c r="B104" s="60" t="s">
        <v>259</v>
      </c>
      <c r="C104" s="39" t="s">
        <v>239</v>
      </c>
      <c r="D104" s="39"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2936</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2948</v>
      </c>
      <c r="AB104" t="s">
        <v>2927</v>
      </c>
      <c r="AC104">
        <v>4.4600000000000001E-2</v>
      </c>
      <c r="AE104" t="s">
        <v>2996</v>
      </c>
      <c r="AG104" t="s">
        <v>440</v>
      </c>
      <c r="AH104" t="s">
        <v>440</v>
      </c>
      <c r="AI104" t="s">
        <v>440</v>
      </c>
      <c r="AK104">
        <v>1.46</v>
      </c>
      <c r="AL104">
        <v>0</v>
      </c>
      <c r="AM104">
        <v>0.5</v>
      </c>
      <c r="AN104">
        <v>0</v>
      </c>
      <c r="AO104" t="s">
        <v>2932</v>
      </c>
      <c r="AP104" t="s">
        <v>2989</v>
      </c>
      <c r="AQ104" t="s">
        <v>2954</v>
      </c>
      <c r="AT104" t="s">
        <v>440</v>
      </c>
      <c r="BD104" t="s">
        <v>440</v>
      </c>
    </row>
    <row r="105" spans="1:56">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D105" s="60">
        <v>0.22320000000000001</v>
      </c>
      <c r="AE105" t="s">
        <v>1416</v>
      </c>
      <c r="AG105" t="s">
        <v>440</v>
      </c>
      <c r="AH105" t="s">
        <v>440</v>
      </c>
      <c r="AI105" t="s">
        <v>440</v>
      </c>
      <c r="AK105">
        <v>2</v>
      </c>
      <c r="AL105">
        <v>0</v>
      </c>
      <c r="AM105">
        <v>0.5</v>
      </c>
      <c r="AN105">
        <v>0</v>
      </c>
      <c r="AO105" t="s">
        <v>1441</v>
      </c>
      <c r="AP105" t="s">
        <v>1501</v>
      </c>
      <c r="AQ105" t="s">
        <v>1501</v>
      </c>
      <c r="AT105" t="str">
        <f>IF(SpaceTypesTable[[#This Row],[Service Water Heating Peak Flow Rate (gal/h)]]=0,"",SpaceTypesTable[[#This Row],[Service Water Heating Peak Flow Rate (gal/h)]]/SpaceTypesTable[[#This Row],[Service Water Heating Area (ft^2)]])</f>
        <v/>
      </c>
      <c r="BD105" t="str">
        <f t="shared" ref="BD105:BD110" si="14">IF(ISBLANK(BC105),"",BC105/(AZ105/AY105))</f>
        <v/>
      </c>
    </row>
    <row r="106" spans="1:56">
      <c r="A106" s="39" t="s">
        <v>1557</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E106" t="s">
        <v>1416</v>
      </c>
      <c r="AG106" t="s">
        <v>440</v>
      </c>
      <c r="AH106" t="s">
        <v>440</v>
      </c>
      <c r="AI106" t="s">
        <v>440</v>
      </c>
      <c r="AK106">
        <v>1.46</v>
      </c>
      <c r="AL106">
        <v>0</v>
      </c>
      <c r="AM106">
        <v>0.5</v>
      </c>
      <c r="AN106">
        <v>0</v>
      </c>
      <c r="AO106" t="s">
        <v>1441</v>
      </c>
      <c r="AP106" t="s">
        <v>1501</v>
      </c>
      <c r="AQ106" t="s">
        <v>1501</v>
      </c>
      <c r="AT106" t="str">
        <f>IF(SpaceTypesTable[[#This Row],[Service Water Heating Peak Flow Rate (gal/h)]]=0,"",SpaceTypesTable[[#This Row],[Service Water Heating Peak Flow Rate (gal/h)]]/SpaceTypesTable[[#This Row],[Service Water Heating Area (ft^2)]])</f>
        <v/>
      </c>
      <c r="BD106" t="str">
        <f t="shared" si="14"/>
        <v/>
      </c>
    </row>
    <row r="107" spans="1:56">
      <c r="A107" s="39" t="s">
        <v>1557</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E107" s="60" t="s">
        <v>1416</v>
      </c>
      <c r="AG107" t="s">
        <v>440</v>
      </c>
      <c r="AH107" t="s">
        <v>440</v>
      </c>
      <c r="AI107" t="s">
        <v>440</v>
      </c>
      <c r="AK107">
        <v>1.46</v>
      </c>
      <c r="AL107">
        <v>0</v>
      </c>
      <c r="AM107">
        <v>0.5</v>
      </c>
      <c r="AN107">
        <v>0</v>
      </c>
      <c r="AO107" s="60" t="s">
        <v>1441</v>
      </c>
      <c r="AP107" s="60" t="s">
        <v>1501</v>
      </c>
      <c r="AQ107" s="60" t="s">
        <v>1501</v>
      </c>
      <c r="AT107" t="str">
        <f>IF(SpaceTypesTable[[#This Row],[Service Water Heating Peak Flow Rate (gal/h)]]=0,"",SpaceTypesTable[[#This Row],[Service Water Heating Peak Flow Rate (gal/h)]]/SpaceTypesTable[[#This Row],[Service Water Heating Area (ft^2)]])</f>
        <v/>
      </c>
      <c r="BD107" t="str">
        <f t="shared" si="14"/>
        <v/>
      </c>
    </row>
    <row r="108" spans="1:56">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D108" s="60">
        <v>0.22320000000000001</v>
      </c>
      <c r="AE108" s="60" t="s">
        <v>1416</v>
      </c>
      <c r="AG108" t="s">
        <v>440</v>
      </c>
      <c r="AH108" t="s">
        <v>440</v>
      </c>
      <c r="AI108" t="s">
        <v>440</v>
      </c>
      <c r="AK108">
        <v>2</v>
      </c>
      <c r="AL108">
        <v>0</v>
      </c>
      <c r="AM108">
        <v>0.5</v>
      </c>
      <c r="AN108">
        <v>0</v>
      </c>
      <c r="AO108" s="60" t="s">
        <v>1441</v>
      </c>
      <c r="AP108" s="60" t="s">
        <v>1501</v>
      </c>
      <c r="AQ108" s="60" t="s">
        <v>1501</v>
      </c>
      <c r="AT108" t="str">
        <f>IF(SpaceTypesTable[[#This Row],[Service Water Heating Peak Flow Rate (gal/h)]]=0,"",SpaceTypesTable[[#This Row],[Service Water Heating Peak Flow Rate (gal/h)]]/SpaceTypesTable[[#This Row],[Service Water Heating Area (ft^2)]])</f>
        <v/>
      </c>
      <c r="BD108" t="str">
        <f t="shared" si="14"/>
        <v/>
      </c>
    </row>
    <row r="109" spans="1:56">
      <c r="A109" s="39" t="s">
        <v>1556</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2936</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2948</v>
      </c>
      <c r="AB109" s="60" t="s">
        <v>2927</v>
      </c>
      <c r="AC109">
        <v>5.9499999999999997E-2</v>
      </c>
      <c r="AE109" s="60" t="s">
        <v>2996</v>
      </c>
      <c r="AG109" t="s">
        <v>440</v>
      </c>
      <c r="AH109" t="s">
        <v>440</v>
      </c>
      <c r="AI109" t="s">
        <v>440</v>
      </c>
      <c r="AK109">
        <v>2</v>
      </c>
      <c r="AL109">
        <v>0</v>
      </c>
      <c r="AM109">
        <v>0.5</v>
      </c>
      <c r="AN109">
        <v>0</v>
      </c>
      <c r="AO109" s="60" t="s">
        <v>2932</v>
      </c>
      <c r="AP109" s="60" t="s">
        <v>2989</v>
      </c>
      <c r="AQ109" s="60" t="s">
        <v>2954</v>
      </c>
      <c r="AR109">
        <v>1</v>
      </c>
      <c r="AS109">
        <v>300</v>
      </c>
      <c r="AT109">
        <f>IF(SpaceTypesTable[[#This Row],[Service Water Heating Peak Flow Rate (gal/h)]]=0,"",SpaceTypesTable[[#This Row],[Service Water Heating Peak Flow Rate (gal/h)]]/SpaceTypesTable[[#This Row],[Service Water Heating Area (ft^2)]])</f>
        <v>3.3333333333333335E-3</v>
      </c>
      <c r="AU109">
        <v>49</v>
      </c>
      <c r="AV109">
        <v>0.2</v>
      </c>
      <c r="AW109">
        <v>0.05</v>
      </c>
      <c r="AX109" t="s">
        <v>2950</v>
      </c>
      <c r="BD109" t="str">
        <f t="shared" si="14"/>
        <v/>
      </c>
    </row>
    <row r="110" spans="1:56">
      <c r="A110" s="60" t="s">
        <v>1558</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2936</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2948</v>
      </c>
      <c r="AB110" t="s">
        <v>2927</v>
      </c>
      <c r="AC110">
        <v>4.4600000000000001E-2</v>
      </c>
      <c r="AE110" t="s">
        <v>2996</v>
      </c>
      <c r="AG110" t="s">
        <v>440</v>
      </c>
      <c r="AH110" t="s">
        <v>440</v>
      </c>
      <c r="AI110" t="s">
        <v>440</v>
      </c>
      <c r="AK110">
        <v>1.97</v>
      </c>
      <c r="AL110">
        <v>0</v>
      </c>
      <c r="AM110">
        <v>0.5</v>
      </c>
      <c r="AN110">
        <v>0</v>
      </c>
      <c r="AO110" t="s">
        <v>2932</v>
      </c>
      <c r="AP110" t="s">
        <v>2989</v>
      </c>
      <c r="AQ110" t="s">
        <v>2954</v>
      </c>
      <c r="AR110">
        <v>1</v>
      </c>
      <c r="AS110">
        <v>300</v>
      </c>
      <c r="AT110">
        <f>IF(SpaceTypesTable[[#This Row],[Service Water Heating Peak Flow Rate (gal/h)]]=0,"",SpaceTypesTable[[#This Row],[Service Water Heating Peak Flow Rate (gal/h)]]/SpaceTypesTable[[#This Row],[Service Water Heating Area (ft^2)]])</f>
        <v>3.3333333333333335E-3</v>
      </c>
      <c r="AU110">
        <v>49</v>
      </c>
      <c r="AV110">
        <v>0.2</v>
      </c>
      <c r="AW110">
        <v>0.05</v>
      </c>
      <c r="AX110" t="s">
        <v>2950</v>
      </c>
      <c r="BD110" t="str">
        <f t="shared" si="14"/>
        <v/>
      </c>
    </row>
    <row r="111" spans="1:56">
      <c r="A111" s="60" t="s">
        <v>1619</v>
      </c>
      <c r="B111" t="s">
        <v>259</v>
      </c>
      <c r="C111" s="39" t="s">
        <v>239</v>
      </c>
      <c r="D111" s="39"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2936</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2948</v>
      </c>
      <c r="AB111" t="s">
        <v>2927</v>
      </c>
      <c r="AC111">
        <v>4.4600000000000001E-2</v>
      </c>
      <c r="AE111" t="s">
        <v>2996</v>
      </c>
      <c r="AG111" t="s">
        <v>440</v>
      </c>
      <c r="AH111" t="s">
        <v>440</v>
      </c>
      <c r="AI111" t="s">
        <v>440</v>
      </c>
      <c r="AK111">
        <v>1.97</v>
      </c>
      <c r="AL111">
        <v>0</v>
      </c>
      <c r="AM111">
        <v>0.5</v>
      </c>
      <c r="AN111">
        <v>0</v>
      </c>
      <c r="AO111" t="s">
        <v>2932</v>
      </c>
      <c r="AP111" t="s">
        <v>2989</v>
      </c>
      <c r="AQ111" t="s">
        <v>2954</v>
      </c>
      <c r="AR111">
        <v>1</v>
      </c>
      <c r="AS111">
        <v>300</v>
      </c>
      <c r="AT111">
        <v>3.3333333333333335E-3</v>
      </c>
      <c r="AU111">
        <v>49</v>
      </c>
      <c r="AV111">
        <v>0.2</v>
      </c>
      <c r="AW111">
        <v>0.05</v>
      </c>
      <c r="AX111" t="s">
        <v>2950</v>
      </c>
      <c r="BD111" t="s">
        <v>440</v>
      </c>
    </row>
    <row r="112" spans="1:56">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D112" s="60">
        <v>0.22320000000000001</v>
      </c>
      <c r="AE112" t="s">
        <v>1416</v>
      </c>
      <c r="AG112" t="s">
        <v>440</v>
      </c>
      <c r="AH112" t="s">
        <v>440</v>
      </c>
      <c r="AI112" t="s">
        <v>440</v>
      </c>
      <c r="AK112">
        <v>2</v>
      </c>
      <c r="AL112">
        <v>0</v>
      </c>
      <c r="AM112">
        <v>0.5</v>
      </c>
      <c r="AN112">
        <v>0</v>
      </c>
      <c r="AO112" t="s">
        <v>1441</v>
      </c>
      <c r="AP112" t="s">
        <v>1501</v>
      </c>
      <c r="AQ112" t="s">
        <v>1501</v>
      </c>
      <c r="AR112">
        <v>1</v>
      </c>
      <c r="AS112">
        <v>300</v>
      </c>
      <c r="AT112">
        <f>IF(SpaceTypesTable[[#This Row],[Service Water Heating Peak Flow Rate (gal/h)]]=0,"",SpaceTypesTable[[#This Row],[Service Water Heating Peak Flow Rate (gal/h)]]/SpaceTypesTable[[#This Row],[Service Water Heating Area (ft^2)]])</f>
        <v>3.3333333333333335E-3</v>
      </c>
      <c r="AU112">
        <v>49</v>
      </c>
      <c r="AV112">
        <v>0.2</v>
      </c>
      <c r="AW112">
        <v>0.05</v>
      </c>
      <c r="AX112" t="s">
        <v>1529</v>
      </c>
      <c r="BD112" t="str">
        <f t="shared" ref="BD112:BD117" si="15">IF(ISBLANK(BC112),"",BC112/(AZ112/AY112))</f>
        <v/>
      </c>
    </row>
    <row r="113" spans="1:56">
      <c r="A113" s="39" t="s">
        <v>1557</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E113" s="60" t="s">
        <v>1416</v>
      </c>
      <c r="AG113" t="s">
        <v>440</v>
      </c>
      <c r="AH113" t="s">
        <v>440</v>
      </c>
      <c r="AI113" t="s">
        <v>440</v>
      </c>
      <c r="AK113">
        <v>1.97</v>
      </c>
      <c r="AL113">
        <v>0</v>
      </c>
      <c r="AM113">
        <v>0.5</v>
      </c>
      <c r="AN113">
        <v>0</v>
      </c>
      <c r="AO113" s="60" t="s">
        <v>1441</v>
      </c>
      <c r="AP113" s="60" t="s">
        <v>1501</v>
      </c>
      <c r="AQ113" s="60" t="s">
        <v>1501</v>
      </c>
      <c r="AR113">
        <v>1</v>
      </c>
      <c r="AS113">
        <v>300</v>
      </c>
      <c r="AT113">
        <f>IF(SpaceTypesTable[[#This Row],[Service Water Heating Peak Flow Rate (gal/h)]]=0,"",SpaceTypesTable[[#This Row],[Service Water Heating Peak Flow Rate (gal/h)]]/SpaceTypesTable[[#This Row],[Service Water Heating Area (ft^2)]])</f>
        <v>3.3333333333333335E-3</v>
      </c>
      <c r="AU113">
        <v>49</v>
      </c>
      <c r="AV113">
        <v>0.2</v>
      </c>
      <c r="AW113">
        <v>0.05</v>
      </c>
      <c r="AX113" t="s">
        <v>1529</v>
      </c>
      <c r="BD113" t="str">
        <f t="shared" si="15"/>
        <v/>
      </c>
    </row>
    <row r="114" spans="1:56">
      <c r="A114" s="39" t="s">
        <v>1557</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E114" t="s">
        <v>1416</v>
      </c>
      <c r="AG114" t="s">
        <v>440</v>
      </c>
      <c r="AH114" t="s">
        <v>440</v>
      </c>
      <c r="AI114" t="s">
        <v>440</v>
      </c>
      <c r="AK114">
        <v>1.97</v>
      </c>
      <c r="AL114">
        <v>0</v>
      </c>
      <c r="AM114">
        <v>0.5</v>
      </c>
      <c r="AN114">
        <v>0</v>
      </c>
      <c r="AO114" t="s">
        <v>1441</v>
      </c>
      <c r="AP114" t="s">
        <v>1501</v>
      </c>
      <c r="AQ114" t="s">
        <v>1501</v>
      </c>
      <c r="AR114">
        <v>1</v>
      </c>
      <c r="AS114">
        <v>300</v>
      </c>
      <c r="AT114">
        <f>IF(SpaceTypesTable[[#This Row],[Service Water Heating Peak Flow Rate (gal/h)]]=0,"",SpaceTypesTable[[#This Row],[Service Water Heating Peak Flow Rate (gal/h)]]/SpaceTypesTable[[#This Row],[Service Water Heating Area (ft^2)]])</f>
        <v>3.3333333333333335E-3</v>
      </c>
      <c r="AU114">
        <v>49</v>
      </c>
      <c r="AV114">
        <v>0.2</v>
      </c>
      <c r="AW114">
        <v>0.05</v>
      </c>
      <c r="AX114" t="s">
        <v>1529</v>
      </c>
      <c r="BD114" t="str">
        <f t="shared" si="15"/>
        <v/>
      </c>
    </row>
    <row r="115" spans="1:56">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D115" s="60">
        <v>0.22320000000000001</v>
      </c>
      <c r="AE115" s="60" t="s">
        <v>1416</v>
      </c>
      <c r="AG115" t="s">
        <v>440</v>
      </c>
      <c r="AH115" t="s">
        <v>440</v>
      </c>
      <c r="AI115" t="s">
        <v>440</v>
      </c>
      <c r="AK115">
        <v>2</v>
      </c>
      <c r="AL115">
        <v>0</v>
      </c>
      <c r="AM115">
        <v>0.5</v>
      </c>
      <c r="AN115">
        <v>0</v>
      </c>
      <c r="AO115" s="60" t="s">
        <v>1441</v>
      </c>
      <c r="AP115" s="60" t="s">
        <v>1501</v>
      </c>
      <c r="AQ115" s="60" t="s">
        <v>1501</v>
      </c>
      <c r="AR115">
        <v>1</v>
      </c>
      <c r="AS115">
        <v>300</v>
      </c>
      <c r="AT115">
        <f>IF(SpaceTypesTable[[#This Row],[Service Water Heating Peak Flow Rate (gal/h)]]=0,"",SpaceTypesTable[[#This Row],[Service Water Heating Peak Flow Rate (gal/h)]]/SpaceTypesTable[[#This Row],[Service Water Heating Area (ft^2)]])</f>
        <v>3.3333333333333335E-3</v>
      </c>
      <c r="AU115">
        <v>49</v>
      </c>
      <c r="AV115">
        <v>0.2</v>
      </c>
      <c r="AW115">
        <v>0.05</v>
      </c>
      <c r="AX115" t="s">
        <v>1529</v>
      </c>
      <c r="BD115" t="str">
        <f t="shared" si="15"/>
        <v/>
      </c>
    </row>
    <row r="116" spans="1:56">
      <c r="A116" s="39" t="s">
        <v>1556</v>
      </c>
      <c r="B116" s="39" t="s">
        <v>259</v>
      </c>
      <c r="C116" s="39" t="s">
        <v>239</v>
      </c>
      <c r="D116" s="39"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2936</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2948</v>
      </c>
      <c r="AB116" s="60" t="s">
        <v>2927</v>
      </c>
      <c r="AC116">
        <v>5.9499999999999997E-2</v>
      </c>
      <c r="AE116" s="60" t="s">
        <v>2996</v>
      </c>
      <c r="AG116" t="s">
        <v>440</v>
      </c>
      <c r="AH116" t="s">
        <v>440</v>
      </c>
      <c r="AI116" t="s">
        <v>440</v>
      </c>
      <c r="AK116">
        <v>4</v>
      </c>
      <c r="AL116">
        <v>0</v>
      </c>
      <c r="AM116">
        <v>0.5</v>
      </c>
      <c r="AN116">
        <v>0</v>
      </c>
      <c r="AO116" s="60" t="s">
        <v>2932</v>
      </c>
      <c r="AP116" s="60" t="s">
        <v>2989</v>
      </c>
      <c r="AQ116" s="60" t="s">
        <v>2954</v>
      </c>
      <c r="AR116">
        <v>1</v>
      </c>
      <c r="AS116">
        <v>300</v>
      </c>
      <c r="AT116">
        <f>IF(SpaceTypesTable[[#This Row],[Service Water Heating Peak Flow Rate (gal/h)]]=0,"",SpaceTypesTable[[#This Row],[Service Water Heating Peak Flow Rate (gal/h)]]/SpaceTypesTable[[#This Row],[Service Water Heating Area (ft^2)]])</f>
        <v>3.3333333333333335E-3</v>
      </c>
      <c r="AU116">
        <v>49</v>
      </c>
      <c r="AV116">
        <v>0.2</v>
      </c>
      <c r="AW116">
        <v>0.05</v>
      </c>
      <c r="AX116" s="60" t="s">
        <v>2950</v>
      </c>
      <c r="BD116" t="str">
        <f t="shared" si="15"/>
        <v/>
      </c>
    </row>
    <row r="117" spans="1:56">
      <c r="A117" s="60" t="s">
        <v>1558</v>
      </c>
      <c r="B117" t="s">
        <v>259</v>
      </c>
      <c r="C117" s="39" t="s">
        <v>239</v>
      </c>
      <c r="D117" s="39"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2936</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2948</v>
      </c>
      <c r="AB117" t="s">
        <v>2927</v>
      </c>
      <c r="AC117">
        <v>4.4600000000000001E-2</v>
      </c>
      <c r="AE117" t="s">
        <v>2996</v>
      </c>
      <c r="AG117" t="s">
        <v>440</v>
      </c>
      <c r="AH117" t="s">
        <v>440</v>
      </c>
      <c r="AI117" t="s">
        <v>440</v>
      </c>
      <c r="AK117">
        <v>2.92</v>
      </c>
      <c r="AL117">
        <v>0</v>
      </c>
      <c r="AM117">
        <v>0.5</v>
      </c>
      <c r="AN117">
        <v>0</v>
      </c>
      <c r="AO117" t="s">
        <v>2932</v>
      </c>
      <c r="AP117" t="s">
        <v>2989</v>
      </c>
      <c r="AQ117" t="s">
        <v>2954</v>
      </c>
      <c r="AR117">
        <v>1</v>
      </c>
      <c r="AS117">
        <v>300</v>
      </c>
      <c r="AT117">
        <f>IF(SpaceTypesTable[[#This Row],[Service Water Heating Peak Flow Rate (gal/h)]]=0,"",SpaceTypesTable[[#This Row],[Service Water Heating Peak Flow Rate (gal/h)]]/SpaceTypesTable[[#This Row],[Service Water Heating Area (ft^2)]])</f>
        <v>3.3333333333333335E-3</v>
      </c>
      <c r="AU117">
        <v>49</v>
      </c>
      <c r="AV117">
        <v>0.2</v>
      </c>
      <c r="AW117">
        <v>0.05</v>
      </c>
      <c r="AX117" t="s">
        <v>2950</v>
      </c>
      <c r="BD117" t="str">
        <f t="shared" si="15"/>
        <v/>
      </c>
    </row>
    <row r="118" spans="1:56">
      <c r="A118" s="60" t="s">
        <v>1619</v>
      </c>
      <c r="B118" t="s">
        <v>259</v>
      </c>
      <c r="C118" s="39" t="s">
        <v>239</v>
      </c>
      <c r="D118" s="39"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2936</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2948</v>
      </c>
      <c r="AB118" t="s">
        <v>2927</v>
      </c>
      <c r="AC118">
        <v>4.4600000000000001E-2</v>
      </c>
      <c r="AE118" t="s">
        <v>2996</v>
      </c>
      <c r="AG118" t="s">
        <v>440</v>
      </c>
      <c r="AH118" t="s">
        <v>440</v>
      </c>
      <c r="AI118" t="s">
        <v>440</v>
      </c>
      <c r="AK118">
        <v>2.92</v>
      </c>
      <c r="AL118">
        <v>0</v>
      </c>
      <c r="AM118">
        <v>0.5</v>
      </c>
      <c r="AN118">
        <v>0</v>
      </c>
      <c r="AO118" t="s">
        <v>2932</v>
      </c>
      <c r="AP118" t="s">
        <v>2989</v>
      </c>
      <c r="AQ118" t="s">
        <v>2954</v>
      </c>
      <c r="AR118">
        <v>1</v>
      </c>
      <c r="AS118">
        <v>300</v>
      </c>
      <c r="AT118">
        <v>3.3333333333333335E-3</v>
      </c>
      <c r="AU118">
        <v>49</v>
      </c>
      <c r="AV118">
        <v>0.2</v>
      </c>
      <c r="AW118">
        <v>0.05</v>
      </c>
      <c r="AX118" t="s">
        <v>2950</v>
      </c>
      <c r="BD118" t="s">
        <v>440</v>
      </c>
    </row>
    <row r="119" spans="1:56">
      <c r="A119" s="39" t="s">
        <v>1555</v>
      </c>
      <c r="B119" s="39" t="s">
        <v>259</v>
      </c>
      <c r="C119" s="39" t="s">
        <v>239</v>
      </c>
      <c r="D119" s="39"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D119" s="60">
        <v>0.22320000000000001</v>
      </c>
      <c r="AE119" t="s">
        <v>1416</v>
      </c>
      <c r="AG119" t="s">
        <v>440</v>
      </c>
      <c r="AH119" t="s">
        <v>440</v>
      </c>
      <c r="AI119" t="s">
        <v>440</v>
      </c>
      <c r="AK119">
        <v>4</v>
      </c>
      <c r="AL119">
        <v>0</v>
      </c>
      <c r="AM119">
        <v>0.5</v>
      </c>
      <c r="AN119">
        <v>0</v>
      </c>
      <c r="AO119" t="s">
        <v>1441</v>
      </c>
      <c r="AP119" t="s">
        <v>1501</v>
      </c>
      <c r="AQ119" t="s">
        <v>1501</v>
      </c>
      <c r="AR119">
        <v>1</v>
      </c>
      <c r="AS119">
        <v>300</v>
      </c>
      <c r="AT119">
        <f>IF(SpaceTypesTable[[#This Row],[Service Water Heating Peak Flow Rate (gal/h)]]=0,"",SpaceTypesTable[[#This Row],[Service Water Heating Peak Flow Rate (gal/h)]]/SpaceTypesTable[[#This Row],[Service Water Heating Area (ft^2)]])</f>
        <v>3.3333333333333335E-3</v>
      </c>
      <c r="AU119">
        <v>49</v>
      </c>
      <c r="AV119">
        <v>0.2</v>
      </c>
      <c r="AW119">
        <v>0.05</v>
      </c>
      <c r="AX119" t="s">
        <v>1529</v>
      </c>
      <c r="BD119" t="str">
        <f t="shared" ref="BD119:BD124" si="16">IF(ISBLANK(BC119),"",BC119/(AZ119/AY119))</f>
        <v/>
      </c>
    </row>
    <row r="120" spans="1:56">
      <c r="A120" s="39" t="s">
        <v>1557</v>
      </c>
      <c r="B120" s="39" t="s">
        <v>260</v>
      </c>
      <c r="C120" s="39" t="s">
        <v>239</v>
      </c>
      <c r="D120" s="39"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E120" s="60" t="s">
        <v>1416</v>
      </c>
      <c r="AG120" t="s">
        <v>440</v>
      </c>
      <c r="AH120" t="s">
        <v>440</v>
      </c>
      <c r="AI120" t="s">
        <v>440</v>
      </c>
      <c r="AK120">
        <v>2.92</v>
      </c>
      <c r="AL120">
        <v>0</v>
      </c>
      <c r="AM120">
        <v>0.5</v>
      </c>
      <c r="AN120">
        <v>0</v>
      </c>
      <c r="AO120" s="60" t="s">
        <v>1441</v>
      </c>
      <c r="AP120" s="60" t="s">
        <v>1501</v>
      </c>
      <c r="AQ120" s="60" t="s">
        <v>1501</v>
      </c>
      <c r="AR120">
        <v>1</v>
      </c>
      <c r="AS120">
        <v>300</v>
      </c>
      <c r="AT120">
        <f>IF(SpaceTypesTable[[#This Row],[Service Water Heating Peak Flow Rate (gal/h)]]=0,"",SpaceTypesTable[[#This Row],[Service Water Heating Peak Flow Rate (gal/h)]]/SpaceTypesTable[[#This Row],[Service Water Heating Area (ft^2)]])</f>
        <v>3.3333333333333335E-3</v>
      </c>
      <c r="AU120">
        <v>49</v>
      </c>
      <c r="AV120">
        <v>0.2</v>
      </c>
      <c r="AW120">
        <v>0.05</v>
      </c>
      <c r="AX120" s="60" t="s">
        <v>1529</v>
      </c>
      <c r="BD120" t="str">
        <f t="shared" si="16"/>
        <v/>
      </c>
    </row>
    <row r="121" spans="1:56">
      <c r="A121" s="39" t="s">
        <v>1557</v>
      </c>
      <c r="B121" s="39" t="s">
        <v>261</v>
      </c>
      <c r="C121" s="39" t="s">
        <v>239</v>
      </c>
      <c r="D121" s="39"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E121" t="s">
        <v>1416</v>
      </c>
      <c r="AG121" t="s">
        <v>440</v>
      </c>
      <c r="AH121" t="s">
        <v>440</v>
      </c>
      <c r="AI121" t="s">
        <v>440</v>
      </c>
      <c r="AK121">
        <v>2.92</v>
      </c>
      <c r="AL121">
        <v>0</v>
      </c>
      <c r="AM121">
        <v>0.5</v>
      </c>
      <c r="AN121">
        <v>0</v>
      </c>
      <c r="AO121" t="s">
        <v>1441</v>
      </c>
      <c r="AP121" t="s">
        <v>1501</v>
      </c>
      <c r="AQ121" t="s">
        <v>1501</v>
      </c>
      <c r="AR121">
        <v>1</v>
      </c>
      <c r="AS121">
        <v>300</v>
      </c>
      <c r="AT121">
        <f>IF(SpaceTypesTable[[#This Row],[Service Water Heating Peak Flow Rate (gal/h)]]=0,"",SpaceTypesTable[[#This Row],[Service Water Heating Peak Flow Rate (gal/h)]]/SpaceTypesTable[[#This Row],[Service Water Heating Area (ft^2)]])</f>
        <v>3.3333333333333335E-3</v>
      </c>
      <c r="AU121">
        <v>49</v>
      </c>
      <c r="AV121">
        <v>0.2</v>
      </c>
      <c r="AW121">
        <v>0.05</v>
      </c>
      <c r="AX121" t="s">
        <v>1529</v>
      </c>
      <c r="BD121" t="str">
        <f t="shared" si="16"/>
        <v/>
      </c>
    </row>
    <row r="122" spans="1:56">
      <c r="A122" s="39" t="s">
        <v>1554</v>
      </c>
      <c r="B122" s="39" t="s">
        <v>259</v>
      </c>
      <c r="C122" s="39" t="s">
        <v>239</v>
      </c>
      <c r="D122" s="39" t="s">
        <v>1564</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D122" s="60">
        <v>0.22320000000000001</v>
      </c>
      <c r="AE122" s="60" t="s">
        <v>1416</v>
      </c>
      <c r="AG122" t="s">
        <v>440</v>
      </c>
      <c r="AH122" t="s">
        <v>440</v>
      </c>
      <c r="AI122" t="s">
        <v>440</v>
      </c>
      <c r="AK122">
        <v>4</v>
      </c>
      <c r="AL122">
        <v>0</v>
      </c>
      <c r="AM122">
        <v>0.5</v>
      </c>
      <c r="AN122">
        <v>0</v>
      </c>
      <c r="AO122" s="60" t="s">
        <v>1441</v>
      </c>
      <c r="AP122" s="60" t="s">
        <v>1501</v>
      </c>
      <c r="AQ122" s="60" t="s">
        <v>1501</v>
      </c>
      <c r="AR122">
        <v>1</v>
      </c>
      <c r="AS122">
        <v>300</v>
      </c>
      <c r="AT122">
        <f>IF(SpaceTypesTable[[#This Row],[Service Water Heating Peak Flow Rate (gal/h)]]=0,"",SpaceTypesTable[[#This Row],[Service Water Heating Peak Flow Rate (gal/h)]]/SpaceTypesTable[[#This Row],[Service Water Heating Area (ft^2)]])</f>
        <v>3.3333333333333335E-3</v>
      </c>
      <c r="AU122">
        <v>49</v>
      </c>
      <c r="AV122">
        <v>0.2</v>
      </c>
      <c r="AW122">
        <v>0.05</v>
      </c>
      <c r="AX122" s="60" t="s">
        <v>1529</v>
      </c>
      <c r="BD122" t="str">
        <f t="shared" si="16"/>
        <v/>
      </c>
    </row>
    <row r="123" spans="1:56">
      <c r="A123" s="39" t="s">
        <v>1556</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2939</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2948</v>
      </c>
      <c r="AB123" t="s">
        <v>2927</v>
      </c>
      <c r="AC123">
        <v>5.9499999999999997E-2</v>
      </c>
      <c r="AE123" t="s">
        <v>2996</v>
      </c>
      <c r="AG123" t="s">
        <v>440</v>
      </c>
      <c r="AH123" t="s">
        <v>440</v>
      </c>
      <c r="AI123" t="s">
        <v>440</v>
      </c>
      <c r="AK123">
        <v>1.36</v>
      </c>
      <c r="AL123">
        <v>0</v>
      </c>
      <c r="AM123">
        <v>0.5</v>
      </c>
      <c r="AN123">
        <v>0</v>
      </c>
      <c r="AO123" t="s">
        <v>2932</v>
      </c>
      <c r="AP123" t="s">
        <v>2989</v>
      </c>
      <c r="AQ123" t="s">
        <v>2954</v>
      </c>
      <c r="AT123" t="str">
        <f>IF(SpaceTypesTable[[#This Row],[Service Water Heating Peak Flow Rate (gal/h)]]=0,"",SpaceTypesTable[[#This Row],[Service Water Heating Peak Flow Rate (gal/h)]]/SpaceTypesTable[[#This Row],[Service Water Heating Area (ft^2)]])</f>
        <v/>
      </c>
      <c r="BD123" t="str">
        <f t="shared" si="16"/>
        <v/>
      </c>
    </row>
    <row r="124" spans="1:56">
      <c r="A124" t="s">
        <v>1558</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2939</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2948</v>
      </c>
      <c r="AB124" s="60" t="s">
        <v>2927</v>
      </c>
      <c r="AC124">
        <v>4.4600000000000001E-2</v>
      </c>
      <c r="AE124" s="60" t="s">
        <v>2996</v>
      </c>
      <c r="AG124" t="s">
        <v>440</v>
      </c>
      <c r="AH124" t="s">
        <v>440</v>
      </c>
      <c r="AI124" t="s">
        <v>440</v>
      </c>
      <c r="AK124">
        <v>0.9900000000000001</v>
      </c>
      <c r="AL124">
        <v>0</v>
      </c>
      <c r="AM124">
        <v>0.5</v>
      </c>
      <c r="AN124">
        <v>0</v>
      </c>
      <c r="AO124" s="60" t="s">
        <v>2932</v>
      </c>
      <c r="AP124" s="60" t="s">
        <v>2989</v>
      </c>
      <c r="AQ124" s="60" t="s">
        <v>2954</v>
      </c>
      <c r="AT124" t="str">
        <f>IF(SpaceTypesTable[[#This Row],[Service Water Heating Peak Flow Rate (gal/h)]]=0,"",SpaceTypesTable[[#This Row],[Service Water Heating Peak Flow Rate (gal/h)]]/SpaceTypesTable[[#This Row],[Service Water Heating Area (ft^2)]])</f>
        <v/>
      </c>
      <c r="BD124" t="str">
        <f t="shared" si="16"/>
        <v/>
      </c>
    </row>
    <row r="125" spans="1:56">
      <c r="A125" t="s">
        <v>1619</v>
      </c>
      <c r="B125" t="s">
        <v>259</v>
      </c>
      <c r="C125" s="39" t="s">
        <v>239</v>
      </c>
      <c r="D125" s="39"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2939</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2948</v>
      </c>
      <c r="AB125" t="s">
        <v>2927</v>
      </c>
      <c r="AC125">
        <v>4.4600000000000001E-2</v>
      </c>
      <c r="AE125" t="s">
        <v>2996</v>
      </c>
      <c r="AG125" t="s">
        <v>440</v>
      </c>
      <c r="AH125" t="s">
        <v>440</v>
      </c>
      <c r="AI125" t="s">
        <v>440</v>
      </c>
      <c r="AK125">
        <v>0.9900000000000001</v>
      </c>
      <c r="AL125">
        <v>0</v>
      </c>
      <c r="AM125">
        <v>0.5</v>
      </c>
      <c r="AN125">
        <v>0</v>
      </c>
      <c r="AO125" t="s">
        <v>2932</v>
      </c>
      <c r="AP125" t="s">
        <v>2989</v>
      </c>
      <c r="AQ125" t="s">
        <v>2954</v>
      </c>
      <c r="AT125" t="s">
        <v>440</v>
      </c>
      <c r="BD125" t="s">
        <v>440</v>
      </c>
    </row>
    <row r="126" spans="1:56">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D126" s="60">
        <v>0.22320000000000001</v>
      </c>
      <c r="AE126" t="s">
        <v>1416</v>
      </c>
      <c r="AG126" t="s">
        <v>440</v>
      </c>
      <c r="AH126" t="s">
        <v>440</v>
      </c>
      <c r="AI126" t="s">
        <v>440</v>
      </c>
      <c r="AK126">
        <v>1.36</v>
      </c>
      <c r="AL126">
        <v>0</v>
      </c>
      <c r="AM126">
        <v>0.5</v>
      </c>
      <c r="AN126">
        <v>0</v>
      </c>
      <c r="AO126" t="s">
        <v>1441</v>
      </c>
      <c r="AP126" t="s">
        <v>1501</v>
      </c>
      <c r="AQ126" t="s">
        <v>1501</v>
      </c>
      <c r="AT126" t="str">
        <f>IF(SpaceTypesTable[[#This Row],[Service Water Heating Peak Flow Rate (gal/h)]]=0,"",SpaceTypesTable[[#This Row],[Service Water Heating Peak Flow Rate (gal/h)]]/SpaceTypesTable[[#This Row],[Service Water Heating Area (ft^2)]])</f>
        <v/>
      </c>
      <c r="BD126" t="str">
        <f t="shared" ref="BD126:BD131" si="17">IF(ISBLANK(BC126),"",BC126/(AZ126/AY126))</f>
        <v/>
      </c>
    </row>
    <row r="127" spans="1:56">
      <c r="A127" s="39" t="s">
        <v>1557</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E127" t="s">
        <v>1416</v>
      </c>
      <c r="AG127" t="s">
        <v>440</v>
      </c>
      <c r="AH127" t="s">
        <v>440</v>
      </c>
      <c r="AI127" t="s">
        <v>440</v>
      </c>
      <c r="AK127">
        <v>0.9900000000000001</v>
      </c>
      <c r="AL127">
        <v>0</v>
      </c>
      <c r="AM127">
        <v>0.5</v>
      </c>
      <c r="AN127">
        <v>0</v>
      </c>
      <c r="AO127" t="s">
        <v>1441</v>
      </c>
      <c r="AP127" t="s">
        <v>1501</v>
      </c>
      <c r="AQ127" t="s">
        <v>1501</v>
      </c>
      <c r="AT127" t="str">
        <f>IF(SpaceTypesTable[[#This Row],[Service Water Heating Peak Flow Rate (gal/h)]]=0,"",SpaceTypesTable[[#This Row],[Service Water Heating Peak Flow Rate (gal/h)]]/SpaceTypesTable[[#This Row],[Service Water Heating Area (ft^2)]])</f>
        <v/>
      </c>
      <c r="BD127" t="str">
        <f t="shared" si="17"/>
        <v/>
      </c>
    </row>
    <row r="128" spans="1:56">
      <c r="A128" s="39" t="s">
        <v>1557</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E128" s="60" t="s">
        <v>1416</v>
      </c>
      <c r="AG128" t="s">
        <v>440</v>
      </c>
      <c r="AH128" t="s">
        <v>440</v>
      </c>
      <c r="AI128" t="s">
        <v>440</v>
      </c>
      <c r="AK128">
        <v>0.9900000000000001</v>
      </c>
      <c r="AL128">
        <v>0</v>
      </c>
      <c r="AM128">
        <v>0.5</v>
      </c>
      <c r="AN128">
        <v>0</v>
      </c>
      <c r="AO128" s="60" t="s">
        <v>1441</v>
      </c>
      <c r="AP128" s="60" t="s">
        <v>1501</v>
      </c>
      <c r="AQ128" s="60" t="s">
        <v>1501</v>
      </c>
      <c r="AT128" t="str">
        <f>IF(SpaceTypesTable[[#This Row],[Service Water Heating Peak Flow Rate (gal/h)]]=0,"",SpaceTypesTable[[#This Row],[Service Water Heating Peak Flow Rate (gal/h)]]/SpaceTypesTable[[#This Row],[Service Water Heating Area (ft^2)]])</f>
        <v/>
      </c>
      <c r="BD128" t="str">
        <f t="shared" si="17"/>
        <v/>
      </c>
    </row>
    <row r="129" spans="1:57">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D129" s="60">
        <v>0.22320000000000001</v>
      </c>
      <c r="AE129" s="60" t="s">
        <v>1416</v>
      </c>
      <c r="AG129" t="s">
        <v>440</v>
      </c>
      <c r="AH129" t="s">
        <v>440</v>
      </c>
      <c r="AI129" t="s">
        <v>440</v>
      </c>
      <c r="AK129">
        <v>1.36</v>
      </c>
      <c r="AL129">
        <v>0</v>
      </c>
      <c r="AM129">
        <v>0.5</v>
      </c>
      <c r="AN129">
        <v>0</v>
      </c>
      <c r="AO129" s="60" t="s">
        <v>1441</v>
      </c>
      <c r="AP129" s="60" t="s">
        <v>1501</v>
      </c>
      <c r="AQ129" s="60" t="s">
        <v>1501</v>
      </c>
      <c r="AT129" t="str">
        <f>IF(SpaceTypesTable[[#This Row],[Service Water Heating Peak Flow Rate (gal/h)]]=0,"",SpaceTypesTable[[#This Row],[Service Water Heating Peak Flow Rate (gal/h)]]/SpaceTypesTable[[#This Row],[Service Water Heating Area (ft^2)]])</f>
        <v/>
      </c>
      <c r="BD129" t="str">
        <f t="shared" si="17"/>
        <v/>
      </c>
    </row>
    <row r="130" spans="1:57">
      <c r="A130" s="39" t="s">
        <v>1556</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2936</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2948</v>
      </c>
      <c r="AB130" t="s">
        <v>2927</v>
      </c>
      <c r="AC130" s="39">
        <v>5.9499999999999997E-2</v>
      </c>
      <c r="AE130" t="s">
        <v>2996</v>
      </c>
      <c r="AF130" s="39"/>
      <c r="AG130" t="s">
        <v>440</v>
      </c>
      <c r="AH130" t="s">
        <v>440</v>
      </c>
      <c r="AI130" t="s">
        <v>440</v>
      </c>
      <c r="AK130" s="39">
        <v>1.5000000000000002</v>
      </c>
      <c r="AL130">
        <v>0</v>
      </c>
      <c r="AM130">
        <v>0.5</v>
      </c>
      <c r="AN130">
        <v>0</v>
      </c>
      <c r="AO130" t="s">
        <v>2932</v>
      </c>
      <c r="AP130" s="39" t="s">
        <v>2989</v>
      </c>
      <c r="AQ130" s="39" t="s">
        <v>2954</v>
      </c>
      <c r="AR130" s="39">
        <v>1</v>
      </c>
      <c r="AS130" s="39">
        <v>300</v>
      </c>
      <c r="AT130" s="39">
        <f>IF(SpaceTypesTable[[#This Row],[Service Water Heating Peak Flow Rate (gal/h)]]=0,"",SpaceTypesTable[[#This Row],[Service Water Heating Peak Flow Rate (gal/h)]]/SpaceTypesTable[[#This Row],[Service Water Heating Area (ft^2)]])</f>
        <v>3.3333333333333335E-3</v>
      </c>
      <c r="AU130" s="39">
        <v>49</v>
      </c>
      <c r="AV130" s="39">
        <v>0.2</v>
      </c>
      <c r="AW130" s="39">
        <v>0.05</v>
      </c>
      <c r="AX130" t="s">
        <v>2950</v>
      </c>
      <c r="AY130" s="39"/>
      <c r="AZ130" s="39"/>
      <c r="BA130" s="39"/>
      <c r="BB130" s="39"/>
      <c r="BC130" s="39"/>
      <c r="BD130" s="39" t="str">
        <f t="shared" si="17"/>
        <v/>
      </c>
      <c r="BE130" s="39"/>
    </row>
    <row r="131" spans="1:57">
      <c r="A131" s="60" t="s">
        <v>1558</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2936</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2948</v>
      </c>
      <c r="AB131" s="60" t="s">
        <v>2927</v>
      </c>
      <c r="AC131">
        <v>4.4600000000000001E-2</v>
      </c>
      <c r="AE131" s="60" t="s">
        <v>2996</v>
      </c>
      <c r="AG131" t="s">
        <v>440</v>
      </c>
      <c r="AH131" t="s">
        <v>440</v>
      </c>
      <c r="AI131" t="s">
        <v>440</v>
      </c>
      <c r="AK131">
        <v>1.0900000000000001</v>
      </c>
      <c r="AL131">
        <v>0</v>
      </c>
      <c r="AM131">
        <v>0.5</v>
      </c>
      <c r="AN131">
        <v>0</v>
      </c>
      <c r="AO131" s="60" t="s">
        <v>2932</v>
      </c>
      <c r="AP131" s="60" t="s">
        <v>2989</v>
      </c>
      <c r="AQ131" s="60" t="s">
        <v>2954</v>
      </c>
      <c r="AR131">
        <v>1</v>
      </c>
      <c r="AS131">
        <v>300</v>
      </c>
      <c r="AT131">
        <f>IF(SpaceTypesTable[[#This Row],[Service Water Heating Peak Flow Rate (gal/h)]]=0,"",SpaceTypesTable[[#This Row],[Service Water Heating Peak Flow Rate (gal/h)]]/SpaceTypesTable[[#This Row],[Service Water Heating Area (ft^2)]])</f>
        <v>3.3333333333333335E-3</v>
      </c>
      <c r="AU131">
        <v>49</v>
      </c>
      <c r="AV131">
        <v>0.2</v>
      </c>
      <c r="AW131">
        <v>0.05</v>
      </c>
      <c r="AX131" s="60" t="s">
        <v>2950</v>
      </c>
      <c r="BD131" t="str">
        <f t="shared" si="17"/>
        <v/>
      </c>
    </row>
    <row r="132" spans="1:57">
      <c r="A132" s="60" t="s">
        <v>1619</v>
      </c>
      <c r="B132" s="60" t="s">
        <v>259</v>
      </c>
      <c r="C132" s="39" t="s">
        <v>239</v>
      </c>
      <c r="D132" s="39"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2936</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2948</v>
      </c>
      <c r="AB132" t="s">
        <v>2927</v>
      </c>
      <c r="AC132">
        <v>4.4600000000000001E-2</v>
      </c>
      <c r="AE132" t="s">
        <v>2996</v>
      </c>
      <c r="AG132" t="s">
        <v>440</v>
      </c>
      <c r="AH132" t="s">
        <v>440</v>
      </c>
      <c r="AI132" t="s">
        <v>440</v>
      </c>
      <c r="AK132">
        <v>1.0900000000000001</v>
      </c>
      <c r="AL132">
        <v>0</v>
      </c>
      <c r="AM132">
        <v>0.5</v>
      </c>
      <c r="AN132">
        <v>0</v>
      </c>
      <c r="AO132" t="s">
        <v>2932</v>
      </c>
      <c r="AP132" t="s">
        <v>2989</v>
      </c>
      <c r="AQ132" t="s">
        <v>2954</v>
      </c>
      <c r="AR132">
        <v>1</v>
      </c>
      <c r="AS132">
        <v>300</v>
      </c>
      <c r="AT132">
        <v>3.3333333333333335E-3</v>
      </c>
      <c r="AU132">
        <v>49</v>
      </c>
      <c r="AV132">
        <v>0.2</v>
      </c>
      <c r="AW132">
        <v>0.05</v>
      </c>
      <c r="AX132" t="s">
        <v>2950</v>
      </c>
      <c r="BD132" t="s">
        <v>440</v>
      </c>
    </row>
    <row r="133" spans="1:57">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D133" s="60">
        <v>0.22320000000000001</v>
      </c>
      <c r="AE133" t="s">
        <v>1416</v>
      </c>
      <c r="AG133" t="s">
        <v>440</v>
      </c>
      <c r="AH133" t="s">
        <v>440</v>
      </c>
      <c r="AI133" t="s">
        <v>440</v>
      </c>
      <c r="AK133">
        <v>1.5000000000000002</v>
      </c>
      <c r="AL133">
        <v>0</v>
      </c>
      <c r="AM133">
        <v>0.5</v>
      </c>
      <c r="AN133">
        <v>0</v>
      </c>
      <c r="AO133" t="s">
        <v>1441</v>
      </c>
      <c r="AP133" t="s">
        <v>1501</v>
      </c>
      <c r="AQ133" t="s">
        <v>1501</v>
      </c>
      <c r="AR133">
        <v>1</v>
      </c>
      <c r="AS133">
        <v>300</v>
      </c>
      <c r="AT133">
        <f>IF(SpaceTypesTable[[#This Row],[Service Water Heating Peak Flow Rate (gal/h)]]=0,"",SpaceTypesTable[[#This Row],[Service Water Heating Peak Flow Rate (gal/h)]]/SpaceTypesTable[[#This Row],[Service Water Heating Area (ft^2)]])</f>
        <v>3.3333333333333335E-3</v>
      </c>
      <c r="AU133">
        <v>49</v>
      </c>
      <c r="AV133">
        <v>0.2</v>
      </c>
      <c r="AW133">
        <v>0.05</v>
      </c>
      <c r="AX133" t="s">
        <v>1529</v>
      </c>
      <c r="BD133" t="str">
        <f t="shared" ref="BD133:BD138" si="18">IF(ISBLANK(BC133),"",BC133/(AZ133/AY133))</f>
        <v/>
      </c>
    </row>
    <row r="134" spans="1:57">
      <c r="A134" s="39" t="s">
        <v>1557</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E134" t="s">
        <v>1416</v>
      </c>
      <c r="AG134" t="s">
        <v>440</v>
      </c>
      <c r="AH134" t="s">
        <v>440</v>
      </c>
      <c r="AI134" t="s">
        <v>440</v>
      </c>
      <c r="AK134">
        <v>1.0900000000000001</v>
      </c>
      <c r="AL134">
        <v>0</v>
      </c>
      <c r="AM134">
        <v>0.5</v>
      </c>
      <c r="AN134">
        <v>0</v>
      </c>
      <c r="AO134" t="s">
        <v>1441</v>
      </c>
      <c r="AP134" t="s">
        <v>1501</v>
      </c>
      <c r="AQ134" t="s">
        <v>1501</v>
      </c>
      <c r="AR134">
        <v>1</v>
      </c>
      <c r="AS134">
        <v>300</v>
      </c>
      <c r="AT134">
        <f>IF(SpaceTypesTable[[#This Row],[Service Water Heating Peak Flow Rate (gal/h)]]=0,"",SpaceTypesTable[[#This Row],[Service Water Heating Peak Flow Rate (gal/h)]]/SpaceTypesTable[[#This Row],[Service Water Heating Area (ft^2)]])</f>
        <v>3.3333333333333335E-3</v>
      </c>
      <c r="AU134">
        <v>49</v>
      </c>
      <c r="AV134">
        <v>0.2</v>
      </c>
      <c r="AW134">
        <v>0.05</v>
      </c>
      <c r="AX134" t="s">
        <v>1529</v>
      </c>
      <c r="BD134" t="str">
        <f t="shared" si="18"/>
        <v/>
      </c>
    </row>
    <row r="135" spans="1:57">
      <c r="A135" s="39" t="s">
        <v>1557</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E135" s="60" t="s">
        <v>1416</v>
      </c>
      <c r="AG135" t="s">
        <v>440</v>
      </c>
      <c r="AH135" t="s">
        <v>440</v>
      </c>
      <c r="AI135" t="s">
        <v>440</v>
      </c>
      <c r="AK135">
        <v>1.0900000000000001</v>
      </c>
      <c r="AL135">
        <v>0</v>
      </c>
      <c r="AM135">
        <v>0.5</v>
      </c>
      <c r="AN135">
        <v>0</v>
      </c>
      <c r="AO135" s="60" t="s">
        <v>1441</v>
      </c>
      <c r="AP135" s="60" t="s">
        <v>1501</v>
      </c>
      <c r="AQ135" s="60" t="s">
        <v>1501</v>
      </c>
      <c r="AR135">
        <v>1</v>
      </c>
      <c r="AS135">
        <v>300</v>
      </c>
      <c r="AT135">
        <f>IF(SpaceTypesTable[[#This Row],[Service Water Heating Peak Flow Rate (gal/h)]]=0,"",SpaceTypesTable[[#This Row],[Service Water Heating Peak Flow Rate (gal/h)]]/SpaceTypesTable[[#This Row],[Service Water Heating Area (ft^2)]])</f>
        <v>3.3333333333333335E-3</v>
      </c>
      <c r="AU135">
        <v>49</v>
      </c>
      <c r="AV135">
        <v>0.2</v>
      </c>
      <c r="AW135">
        <v>0.05</v>
      </c>
      <c r="AX135" s="60" t="s">
        <v>1529</v>
      </c>
      <c r="BD135" t="str">
        <f t="shared" si="18"/>
        <v/>
      </c>
    </row>
    <row r="136" spans="1:57">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D136" s="60">
        <v>0.22320000000000001</v>
      </c>
      <c r="AE136" t="s">
        <v>1416</v>
      </c>
      <c r="AG136" t="s">
        <v>440</v>
      </c>
      <c r="AH136" t="s">
        <v>440</v>
      </c>
      <c r="AI136" t="s">
        <v>440</v>
      </c>
      <c r="AK136">
        <v>1.5000000000000002</v>
      </c>
      <c r="AL136">
        <v>0</v>
      </c>
      <c r="AM136">
        <v>0.5</v>
      </c>
      <c r="AN136">
        <v>0</v>
      </c>
      <c r="AO136" t="s">
        <v>1441</v>
      </c>
      <c r="AP136" t="s">
        <v>1501</v>
      </c>
      <c r="AQ136" t="s">
        <v>1501</v>
      </c>
      <c r="AR136">
        <v>1</v>
      </c>
      <c r="AS136">
        <v>300</v>
      </c>
      <c r="AT136">
        <f>IF(SpaceTypesTable[[#This Row],[Service Water Heating Peak Flow Rate (gal/h)]]=0,"",SpaceTypesTable[[#This Row],[Service Water Heating Peak Flow Rate (gal/h)]]/SpaceTypesTable[[#This Row],[Service Water Heating Area (ft^2)]])</f>
        <v>3.3333333333333335E-3</v>
      </c>
      <c r="AU136">
        <v>49</v>
      </c>
      <c r="AV136">
        <v>0.2</v>
      </c>
      <c r="AW136">
        <v>0.05</v>
      </c>
      <c r="AX136" t="s">
        <v>1529</v>
      </c>
      <c r="BD136" t="str">
        <f t="shared" si="18"/>
        <v/>
      </c>
    </row>
    <row r="137" spans="1:57">
      <c r="A137" s="39" t="s">
        <v>1556</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2944</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2949</v>
      </c>
      <c r="AB137" s="60" t="s">
        <v>2927</v>
      </c>
      <c r="AC137">
        <v>5.9499999999999997E-2</v>
      </c>
      <c r="AE137" s="60" t="s">
        <v>2996</v>
      </c>
      <c r="AG137" t="s">
        <v>440</v>
      </c>
      <c r="AH137" t="s">
        <v>440</v>
      </c>
      <c r="AI137" t="s">
        <v>440</v>
      </c>
      <c r="AK137">
        <v>1</v>
      </c>
      <c r="AL137">
        <v>0</v>
      </c>
      <c r="AM137">
        <v>0.5</v>
      </c>
      <c r="AN137">
        <v>0</v>
      </c>
      <c r="AO137" s="60" t="s">
        <v>2933</v>
      </c>
      <c r="AP137" s="60" t="s">
        <v>2989</v>
      </c>
      <c r="AQ137" s="60" t="s">
        <v>2954</v>
      </c>
      <c r="AT137" t="str">
        <f>IF(SpaceTypesTable[[#This Row],[Service Water Heating Peak Flow Rate (gal/h)]]=0,"",SpaceTypesTable[[#This Row],[Service Water Heating Peak Flow Rate (gal/h)]]/SpaceTypesTable[[#This Row],[Service Water Heating Area (ft^2)]])</f>
        <v/>
      </c>
      <c r="AX137" s="60"/>
      <c r="BD137" t="str">
        <f t="shared" si="18"/>
        <v/>
      </c>
    </row>
    <row r="138" spans="1:57">
      <c r="A138" t="s">
        <v>1558</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2944</v>
      </c>
      <c r="S138" t="s">
        <v>109</v>
      </c>
      <c r="T138" t="s">
        <v>18</v>
      </c>
      <c r="U138" t="s">
        <v>1577</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2949</v>
      </c>
      <c r="AB138" t="s">
        <v>2927</v>
      </c>
      <c r="AC138">
        <v>4.4600000000000001E-2</v>
      </c>
      <c r="AE138" t="s">
        <v>2996</v>
      </c>
      <c r="AG138" t="s">
        <v>440</v>
      </c>
      <c r="AH138" t="s">
        <v>440</v>
      </c>
      <c r="AI138" t="s">
        <v>440</v>
      </c>
      <c r="AK138">
        <v>0.73</v>
      </c>
      <c r="AL138">
        <v>0</v>
      </c>
      <c r="AM138">
        <v>0.5</v>
      </c>
      <c r="AN138">
        <v>0</v>
      </c>
      <c r="AO138" t="s">
        <v>2933</v>
      </c>
      <c r="AP138" t="s">
        <v>2989</v>
      </c>
      <c r="AQ138" t="s">
        <v>2954</v>
      </c>
      <c r="AT138" t="str">
        <f>IF(SpaceTypesTable[[#This Row],[Service Water Heating Peak Flow Rate (gal/h)]]=0,"",SpaceTypesTable[[#This Row],[Service Water Heating Peak Flow Rate (gal/h)]]/SpaceTypesTable[[#This Row],[Service Water Heating Area (ft^2)]])</f>
        <v/>
      </c>
      <c r="BD138" t="str">
        <f t="shared" si="18"/>
        <v/>
      </c>
    </row>
    <row r="139" spans="1:57">
      <c r="A139" t="s">
        <v>1619</v>
      </c>
      <c r="B139" t="s">
        <v>259</v>
      </c>
      <c r="C139" s="39" t="s">
        <v>239</v>
      </c>
      <c r="D139" s="39"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2944</v>
      </c>
      <c r="S139" t="s">
        <v>110</v>
      </c>
      <c r="T139" t="s">
        <v>18</v>
      </c>
      <c r="U139" t="s">
        <v>1577</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2949</v>
      </c>
      <c r="AB139" t="s">
        <v>2927</v>
      </c>
      <c r="AC139">
        <v>4.4600000000000001E-2</v>
      </c>
      <c r="AE139" t="s">
        <v>2996</v>
      </c>
      <c r="AG139" t="s">
        <v>440</v>
      </c>
      <c r="AH139" t="s">
        <v>440</v>
      </c>
      <c r="AI139" t="s">
        <v>440</v>
      </c>
      <c r="AK139">
        <v>0.73</v>
      </c>
      <c r="AL139">
        <v>0</v>
      </c>
      <c r="AM139">
        <v>0.5</v>
      </c>
      <c r="AN139">
        <v>0</v>
      </c>
      <c r="AO139" t="s">
        <v>2933</v>
      </c>
      <c r="AP139" t="s">
        <v>2989</v>
      </c>
      <c r="AQ139" t="s">
        <v>2954</v>
      </c>
      <c r="AT139" t="s">
        <v>440</v>
      </c>
      <c r="BD139" t="s">
        <v>440</v>
      </c>
    </row>
    <row r="140" spans="1:57">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D140" s="60">
        <v>0.22320000000000001</v>
      </c>
      <c r="AE140" t="s">
        <v>1416</v>
      </c>
      <c r="AG140" t="s">
        <v>440</v>
      </c>
      <c r="AH140" t="s">
        <v>440</v>
      </c>
      <c r="AI140" t="s">
        <v>440</v>
      </c>
      <c r="AK140">
        <v>1</v>
      </c>
      <c r="AL140">
        <v>0</v>
      </c>
      <c r="AM140">
        <v>0.5</v>
      </c>
      <c r="AN140">
        <v>0</v>
      </c>
      <c r="AO140" t="s">
        <v>1441</v>
      </c>
      <c r="AP140" t="s">
        <v>1474</v>
      </c>
      <c r="AQ140" t="s">
        <v>1475</v>
      </c>
      <c r="AT140" t="str">
        <f>IF(SpaceTypesTable[[#This Row],[Service Water Heating Peak Flow Rate (gal/h)]]=0,"",SpaceTypesTable[[#This Row],[Service Water Heating Peak Flow Rate (gal/h)]]/SpaceTypesTable[[#This Row],[Service Water Heating Area (ft^2)]])</f>
        <v/>
      </c>
      <c r="BD140" t="str">
        <f t="shared" ref="BD140:BD145" si="19">IF(ISBLANK(BC140),"",BC140/(AZ140/AY140))</f>
        <v/>
      </c>
    </row>
    <row r="141" spans="1:57">
      <c r="A141" s="39" t="s">
        <v>1557</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E141" s="60" t="s">
        <v>1416</v>
      </c>
      <c r="AG141" t="s">
        <v>440</v>
      </c>
      <c r="AH141" t="s">
        <v>440</v>
      </c>
      <c r="AI141" t="s">
        <v>440</v>
      </c>
      <c r="AK141">
        <v>0.73</v>
      </c>
      <c r="AL141">
        <v>0</v>
      </c>
      <c r="AM141">
        <v>0.5</v>
      </c>
      <c r="AN141">
        <v>0</v>
      </c>
      <c r="AO141" s="60" t="s">
        <v>1441</v>
      </c>
      <c r="AP141" s="60" t="s">
        <v>1474</v>
      </c>
      <c r="AQ141" s="60" t="s">
        <v>1475</v>
      </c>
      <c r="AT141" t="str">
        <f>IF(SpaceTypesTable[[#This Row],[Service Water Heating Peak Flow Rate (gal/h)]]=0,"",SpaceTypesTable[[#This Row],[Service Water Heating Peak Flow Rate (gal/h)]]/SpaceTypesTable[[#This Row],[Service Water Heating Area (ft^2)]])</f>
        <v/>
      </c>
      <c r="AX141" s="60"/>
      <c r="BD141" t="str">
        <f t="shared" si="19"/>
        <v/>
      </c>
    </row>
    <row r="142" spans="1:57">
      <c r="A142" s="39" t="s">
        <v>1557</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E142" s="60" t="s">
        <v>1416</v>
      </c>
      <c r="AG142" t="s">
        <v>440</v>
      </c>
      <c r="AH142" t="s">
        <v>440</v>
      </c>
      <c r="AI142" t="s">
        <v>440</v>
      </c>
      <c r="AK142">
        <v>0.73</v>
      </c>
      <c r="AL142">
        <v>0</v>
      </c>
      <c r="AM142">
        <v>0.5</v>
      </c>
      <c r="AN142">
        <v>0</v>
      </c>
      <c r="AO142" s="60" t="s">
        <v>1441</v>
      </c>
      <c r="AP142" s="60" t="s">
        <v>1474</v>
      </c>
      <c r="AQ142" s="60" t="s">
        <v>1475</v>
      </c>
      <c r="AT142" t="str">
        <f>IF(SpaceTypesTable[[#This Row],[Service Water Heating Peak Flow Rate (gal/h)]]=0,"",SpaceTypesTable[[#This Row],[Service Water Heating Peak Flow Rate (gal/h)]]/SpaceTypesTable[[#This Row],[Service Water Heating Area (ft^2)]])</f>
        <v/>
      </c>
      <c r="AX142" s="60"/>
      <c r="BD142" t="str">
        <f t="shared" si="19"/>
        <v/>
      </c>
    </row>
    <row r="143" spans="1:57">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D143" s="60">
        <v>0.22320000000000001</v>
      </c>
      <c r="AE143" t="s">
        <v>1416</v>
      </c>
      <c r="AG143" t="s">
        <v>440</v>
      </c>
      <c r="AH143" t="s">
        <v>440</v>
      </c>
      <c r="AI143" t="s">
        <v>440</v>
      </c>
      <c r="AK143">
        <v>1</v>
      </c>
      <c r="AL143">
        <v>0</v>
      </c>
      <c r="AM143">
        <v>0.5</v>
      </c>
      <c r="AN143">
        <v>0</v>
      </c>
      <c r="AO143" t="s">
        <v>1441</v>
      </c>
      <c r="AP143" s="60" t="s">
        <v>1474</v>
      </c>
      <c r="AQ143" s="60" t="s">
        <v>1475</v>
      </c>
      <c r="AT143" t="str">
        <f>IF(SpaceTypesTable[[#This Row],[Service Water Heating Peak Flow Rate (gal/h)]]=0,"",SpaceTypesTable[[#This Row],[Service Water Heating Peak Flow Rate (gal/h)]]/SpaceTypesTable[[#This Row],[Service Water Heating Area (ft^2)]])</f>
        <v/>
      </c>
      <c r="BD143" t="str">
        <f t="shared" si="19"/>
        <v/>
      </c>
    </row>
    <row r="144" spans="1:57">
      <c r="A144" s="39" t="s">
        <v>1556</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2934</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2949</v>
      </c>
      <c r="AB144" s="60" t="s">
        <v>2927</v>
      </c>
      <c r="AC144">
        <v>5.9499999999999997E-2</v>
      </c>
      <c r="AE144" s="60" t="s">
        <v>2996</v>
      </c>
      <c r="AG144" t="s">
        <v>440</v>
      </c>
      <c r="AH144" t="s">
        <v>440</v>
      </c>
      <c r="AI144" t="s">
        <v>440</v>
      </c>
      <c r="AK144">
        <v>0</v>
      </c>
      <c r="AL144">
        <v>0</v>
      </c>
      <c r="AM144">
        <v>0.5</v>
      </c>
      <c r="AN144">
        <v>0</v>
      </c>
      <c r="AO144" s="60" t="s">
        <v>2933</v>
      </c>
      <c r="AP144" s="60" t="s">
        <v>2989</v>
      </c>
      <c r="AQ144" s="60" t="s">
        <v>2954</v>
      </c>
      <c r="AT144" t="str">
        <f>IF(SpaceTypesTable[[#This Row],[Service Water Heating Peak Flow Rate (gal/h)]]=0,"",SpaceTypesTable[[#This Row],[Service Water Heating Peak Flow Rate (gal/h)]]/SpaceTypesTable[[#This Row],[Service Water Heating Area (ft^2)]])</f>
        <v/>
      </c>
      <c r="AX144" s="60"/>
      <c r="BD144" t="str">
        <f t="shared" si="19"/>
        <v/>
      </c>
    </row>
    <row r="145" spans="1:57">
      <c r="A145" t="s">
        <v>1558</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2934</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2949</v>
      </c>
      <c r="AB145" t="s">
        <v>2927</v>
      </c>
      <c r="AC145">
        <v>4.4600000000000001E-2</v>
      </c>
      <c r="AE145" t="s">
        <v>2996</v>
      </c>
      <c r="AG145" t="s">
        <v>440</v>
      </c>
      <c r="AH145" t="s">
        <v>440</v>
      </c>
      <c r="AI145" t="s">
        <v>440</v>
      </c>
      <c r="AK145">
        <v>0</v>
      </c>
      <c r="AL145">
        <v>0</v>
      </c>
      <c r="AM145">
        <v>0.5</v>
      </c>
      <c r="AN145">
        <v>0</v>
      </c>
      <c r="AO145" t="s">
        <v>2933</v>
      </c>
      <c r="AP145" s="60" t="s">
        <v>2989</v>
      </c>
      <c r="AQ145" s="60" t="s">
        <v>2954</v>
      </c>
      <c r="AT145" t="str">
        <f>IF(SpaceTypesTable[[#This Row],[Service Water Heating Peak Flow Rate (gal/h)]]=0,"",SpaceTypesTable[[#This Row],[Service Water Heating Peak Flow Rate (gal/h)]]/SpaceTypesTable[[#This Row],[Service Water Heating Area (ft^2)]])</f>
        <v/>
      </c>
      <c r="BD145" t="str">
        <f t="shared" si="19"/>
        <v/>
      </c>
    </row>
    <row r="146" spans="1:57">
      <c r="A146" t="s">
        <v>1619</v>
      </c>
      <c r="B146" t="s">
        <v>259</v>
      </c>
      <c r="C146" s="39" t="s">
        <v>239</v>
      </c>
      <c r="D146" s="39"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2934</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2949</v>
      </c>
      <c r="AB146" t="s">
        <v>2927</v>
      </c>
      <c r="AC146">
        <v>4.4600000000000001E-2</v>
      </c>
      <c r="AE146" t="s">
        <v>2996</v>
      </c>
      <c r="AG146" t="s">
        <v>440</v>
      </c>
      <c r="AH146" t="s">
        <v>440</v>
      </c>
      <c r="AI146" t="s">
        <v>440</v>
      </c>
      <c r="AK146">
        <v>0</v>
      </c>
      <c r="AL146">
        <v>0</v>
      </c>
      <c r="AM146">
        <v>0.5</v>
      </c>
      <c r="AN146">
        <v>0</v>
      </c>
      <c r="AO146" t="s">
        <v>2933</v>
      </c>
      <c r="AP146" s="60" t="s">
        <v>2989</v>
      </c>
      <c r="AQ146" s="60" t="s">
        <v>2954</v>
      </c>
      <c r="AT146" t="s">
        <v>440</v>
      </c>
      <c r="BD146" t="s">
        <v>440</v>
      </c>
    </row>
    <row r="147" spans="1:57">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D147" s="60">
        <v>0.22320000000000001</v>
      </c>
      <c r="AE147" t="s">
        <v>1416</v>
      </c>
      <c r="AG147" t="s">
        <v>440</v>
      </c>
      <c r="AH147" t="s">
        <v>440</v>
      </c>
      <c r="AI147" t="s">
        <v>440</v>
      </c>
      <c r="AK147">
        <v>0</v>
      </c>
      <c r="AL147">
        <v>0</v>
      </c>
      <c r="AM147">
        <v>0.5</v>
      </c>
      <c r="AN147">
        <v>0</v>
      </c>
      <c r="AO147" t="s">
        <v>1441</v>
      </c>
      <c r="AP147" s="60" t="s">
        <v>1474</v>
      </c>
      <c r="AQ147" s="60" t="s">
        <v>1475</v>
      </c>
      <c r="AT147" t="str">
        <f>IF(SpaceTypesTable[[#This Row],[Service Water Heating Peak Flow Rate (gal/h)]]=0,"",SpaceTypesTable[[#This Row],[Service Water Heating Peak Flow Rate (gal/h)]]/SpaceTypesTable[[#This Row],[Service Water Heating Area (ft^2)]])</f>
        <v/>
      </c>
      <c r="BD147" t="str">
        <f t="shared" ref="BD147:BD152" si="20">IF(ISBLANK(BC147),"",BC147/(AZ147/AY147))</f>
        <v/>
      </c>
    </row>
    <row r="148" spans="1:57">
      <c r="A148" s="39" t="s">
        <v>1557</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E148" s="60" t="s">
        <v>1416</v>
      </c>
      <c r="AG148" t="s">
        <v>440</v>
      </c>
      <c r="AH148" t="s">
        <v>440</v>
      </c>
      <c r="AI148" t="s">
        <v>440</v>
      </c>
      <c r="AK148">
        <v>0</v>
      </c>
      <c r="AL148">
        <v>0</v>
      </c>
      <c r="AM148">
        <v>0.5</v>
      </c>
      <c r="AN148">
        <v>0</v>
      </c>
      <c r="AO148" s="60" t="s">
        <v>1441</v>
      </c>
      <c r="AP148" s="60" t="s">
        <v>1474</v>
      </c>
      <c r="AQ148" s="60" t="s">
        <v>1475</v>
      </c>
      <c r="AT148" t="str">
        <f>IF(SpaceTypesTable[[#This Row],[Service Water Heating Peak Flow Rate (gal/h)]]=0,"",SpaceTypesTable[[#This Row],[Service Water Heating Peak Flow Rate (gal/h)]]/SpaceTypesTable[[#This Row],[Service Water Heating Area (ft^2)]])</f>
        <v/>
      </c>
      <c r="AX148" s="60"/>
      <c r="BD148" t="str">
        <f t="shared" si="20"/>
        <v/>
      </c>
    </row>
    <row r="149" spans="1:57">
      <c r="A149" s="39" t="s">
        <v>1557</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E149" t="s">
        <v>1416</v>
      </c>
      <c r="AG149" t="s">
        <v>440</v>
      </c>
      <c r="AH149" t="s">
        <v>440</v>
      </c>
      <c r="AI149" t="s">
        <v>440</v>
      </c>
      <c r="AK149">
        <v>0</v>
      </c>
      <c r="AL149">
        <v>0</v>
      </c>
      <c r="AM149">
        <v>0.5</v>
      </c>
      <c r="AN149">
        <v>0</v>
      </c>
      <c r="AO149" t="s">
        <v>1441</v>
      </c>
      <c r="AP149" t="s">
        <v>1474</v>
      </c>
      <c r="AQ149" t="s">
        <v>1475</v>
      </c>
      <c r="AT149" t="str">
        <f>IF(SpaceTypesTable[[#This Row],[Service Water Heating Peak Flow Rate (gal/h)]]=0,"",SpaceTypesTable[[#This Row],[Service Water Heating Peak Flow Rate (gal/h)]]/SpaceTypesTable[[#This Row],[Service Water Heating Area (ft^2)]])</f>
        <v/>
      </c>
      <c r="BD149" t="str">
        <f t="shared" si="20"/>
        <v/>
      </c>
    </row>
    <row r="150" spans="1:57">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D150" s="60">
        <v>0.22320000000000001</v>
      </c>
      <c r="AE150" t="s">
        <v>1416</v>
      </c>
      <c r="AG150" t="s">
        <v>440</v>
      </c>
      <c r="AH150" t="s">
        <v>440</v>
      </c>
      <c r="AI150" t="s">
        <v>440</v>
      </c>
      <c r="AK150">
        <v>0</v>
      </c>
      <c r="AL150">
        <v>0</v>
      </c>
      <c r="AM150">
        <v>0.5</v>
      </c>
      <c r="AN150">
        <v>0</v>
      </c>
      <c r="AO150" t="s">
        <v>1441</v>
      </c>
      <c r="AP150" t="s">
        <v>1474</v>
      </c>
      <c r="AQ150" t="s">
        <v>1475</v>
      </c>
      <c r="AT150" t="str">
        <f>IF(SpaceTypesTable[[#This Row],[Service Water Heating Peak Flow Rate (gal/h)]]=0,"",SpaceTypesTable[[#This Row],[Service Water Heating Peak Flow Rate (gal/h)]]/SpaceTypesTable[[#This Row],[Service Water Heating Area (ft^2)]])</f>
        <v/>
      </c>
      <c r="BD150" t="str">
        <f t="shared" si="20"/>
        <v/>
      </c>
    </row>
    <row r="151" spans="1:57">
      <c r="A151" s="60"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3153</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3154</v>
      </c>
      <c r="AB151" t="s">
        <v>3136</v>
      </c>
      <c r="AC151">
        <v>5.9499999999999997E-2</v>
      </c>
      <c r="AE151" t="s">
        <v>3187</v>
      </c>
      <c r="AG151" t="s">
        <v>440</v>
      </c>
      <c r="AH151" t="s">
        <v>440</v>
      </c>
      <c r="AI151" t="s">
        <v>440</v>
      </c>
      <c r="AK151">
        <v>0.24999999999999997</v>
      </c>
      <c r="AL151">
        <v>0</v>
      </c>
      <c r="AM151">
        <v>0.5</v>
      </c>
      <c r="AN151">
        <v>0</v>
      </c>
      <c r="AO151" t="s">
        <v>3144</v>
      </c>
      <c r="AP151" t="s">
        <v>3181</v>
      </c>
      <c r="AQ151" t="s">
        <v>3158</v>
      </c>
      <c r="AT151" t="str">
        <f>IF(SpaceTypesTable[[#This Row],[Service Water Heating Peak Flow Rate (gal/h)]]=0,"",SpaceTypesTable[[#This Row],[Service Water Heating Peak Flow Rate (gal/h)]]/SpaceTypesTable[[#This Row],[Service Water Heating Area (ft^2)]])</f>
        <v/>
      </c>
      <c r="BD151" t="str">
        <f t="shared" si="20"/>
        <v/>
      </c>
    </row>
    <row r="152" spans="1:57">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3153</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3154</v>
      </c>
      <c r="AB152" s="60" t="s">
        <v>3136</v>
      </c>
      <c r="AC152">
        <v>4.4600000000000001E-2</v>
      </c>
      <c r="AE152" s="60" t="s">
        <v>3187</v>
      </c>
      <c r="AG152" t="s">
        <v>440</v>
      </c>
      <c r="AH152" t="s">
        <v>440</v>
      </c>
      <c r="AI152" t="s">
        <v>440</v>
      </c>
      <c r="AK152">
        <v>0.13</v>
      </c>
      <c r="AL152">
        <v>0</v>
      </c>
      <c r="AM152">
        <v>0.5</v>
      </c>
      <c r="AN152">
        <v>0</v>
      </c>
      <c r="AO152" s="60" t="s">
        <v>3144</v>
      </c>
      <c r="AP152" s="60" t="s">
        <v>3181</v>
      </c>
      <c r="AQ152" s="60" t="s">
        <v>3158</v>
      </c>
      <c r="AT152" t="str">
        <f>IF(SpaceTypesTable[[#This Row],[Service Water Heating Peak Flow Rate (gal/h)]]=0,"",SpaceTypesTable[[#This Row],[Service Water Heating Peak Flow Rate (gal/h)]]/SpaceTypesTable[[#This Row],[Service Water Heating Area (ft^2)]])</f>
        <v/>
      </c>
      <c r="AX152" s="60"/>
      <c r="BD152" t="str">
        <f t="shared" si="20"/>
        <v/>
      </c>
    </row>
    <row r="153" spans="1:57">
      <c r="A153" s="39" t="s">
        <v>1619</v>
      </c>
      <c r="B153" s="39" t="s">
        <v>259</v>
      </c>
      <c r="C153" s="39" t="s">
        <v>267</v>
      </c>
      <c r="D153" s="39" t="s">
        <v>311</v>
      </c>
      <c r="E153" s="39" t="s">
        <v>466</v>
      </c>
      <c r="F153" s="39"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3153</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3154</v>
      </c>
      <c r="AB153" t="s">
        <v>3136</v>
      </c>
      <c r="AC153" s="39">
        <v>4.4600000000000001E-2</v>
      </c>
      <c r="AE153" s="39" t="s">
        <v>3187</v>
      </c>
      <c r="AF153" s="39"/>
      <c r="AG153" s="39" t="s">
        <v>440</v>
      </c>
      <c r="AH153" s="39" t="s">
        <v>440</v>
      </c>
      <c r="AI153" s="39" t="s">
        <v>440</v>
      </c>
      <c r="AJ153" s="39"/>
      <c r="AK153" s="39">
        <v>0.13</v>
      </c>
      <c r="AL153" s="39">
        <v>0</v>
      </c>
      <c r="AM153" s="39">
        <v>0.5</v>
      </c>
      <c r="AN153" s="39">
        <v>0</v>
      </c>
      <c r="AO153" t="s">
        <v>3144</v>
      </c>
      <c r="AP153" t="s">
        <v>3181</v>
      </c>
      <c r="AQ153" t="s">
        <v>3158</v>
      </c>
      <c r="AR153" s="39"/>
      <c r="AS153" s="39"/>
      <c r="AT153" s="39" t="s">
        <v>440</v>
      </c>
      <c r="AU153" s="39"/>
      <c r="AV153" s="39"/>
      <c r="AW153" s="39"/>
      <c r="AX153" s="39"/>
      <c r="AY153" s="39"/>
      <c r="AZ153" s="39"/>
      <c r="BA153" s="39"/>
      <c r="BB153" s="39"/>
      <c r="BC153" s="39"/>
      <c r="BD153" s="39" t="s">
        <v>440</v>
      </c>
      <c r="BE153" s="39"/>
    </row>
    <row r="154" spans="1:57">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D154" s="60">
        <v>0.22320000000000001</v>
      </c>
      <c r="AE154" s="60" t="s">
        <v>1417</v>
      </c>
      <c r="AG154" t="s">
        <v>440</v>
      </c>
      <c r="AH154" t="s">
        <v>440</v>
      </c>
      <c r="AI154" t="s">
        <v>440</v>
      </c>
      <c r="AK154">
        <v>0.24999999999999997</v>
      </c>
      <c r="AL154">
        <v>0</v>
      </c>
      <c r="AM154">
        <v>0.5</v>
      </c>
      <c r="AN154">
        <v>0</v>
      </c>
      <c r="AO154" s="60" t="s">
        <v>1476</v>
      </c>
      <c r="AP154" s="60" t="s">
        <v>1443</v>
      </c>
      <c r="AQ154" s="60" t="s">
        <v>1457</v>
      </c>
      <c r="AT154" t="str">
        <f>IF(SpaceTypesTable[[#This Row],[Service Water Heating Peak Flow Rate (gal/h)]]=0,"",SpaceTypesTable[[#This Row],[Service Water Heating Peak Flow Rate (gal/h)]]/SpaceTypesTable[[#This Row],[Service Water Heating Area (ft^2)]])</f>
        <v/>
      </c>
      <c r="AX154" s="60"/>
      <c r="BD154" t="str">
        <f t="shared" ref="BD154:BD159" si="21">IF(ISBLANK(BC154),"",BC154/(AZ154/AY154))</f>
        <v/>
      </c>
    </row>
    <row r="155" spans="1:57">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E155" t="s">
        <v>1417</v>
      </c>
      <c r="AG155" t="s">
        <v>440</v>
      </c>
      <c r="AH155" t="s">
        <v>440</v>
      </c>
      <c r="AI155" t="s">
        <v>440</v>
      </c>
      <c r="AK155">
        <v>0.13</v>
      </c>
      <c r="AL155">
        <v>0</v>
      </c>
      <c r="AM155">
        <v>0.5</v>
      </c>
      <c r="AN155">
        <v>0</v>
      </c>
      <c r="AO155" t="s">
        <v>1476</v>
      </c>
      <c r="AP155" t="s">
        <v>1443</v>
      </c>
      <c r="AQ155" t="s">
        <v>1457</v>
      </c>
      <c r="AT155" t="str">
        <f>IF(SpaceTypesTable[[#This Row],[Service Water Heating Peak Flow Rate (gal/h)]]=0,"",SpaceTypesTable[[#This Row],[Service Water Heating Peak Flow Rate (gal/h)]]/SpaceTypesTable[[#This Row],[Service Water Heating Area (ft^2)]])</f>
        <v/>
      </c>
      <c r="BD155" t="str">
        <f t="shared" si="21"/>
        <v/>
      </c>
    </row>
    <row r="156" spans="1:57">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E156" s="60" t="s">
        <v>1417</v>
      </c>
      <c r="AG156" t="s">
        <v>440</v>
      </c>
      <c r="AH156" t="s">
        <v>440</v>
      </c>
      <c r="AI156" t="s">
        <v>440</v>
      </c>
      <c r="AK156">
        <v>0.13</v>
      </c>
      <c r="AL156">
        <v>0</v>
      </c>
      <c r="AM156">
        <v>0.5</v>
      </c>
      <c r="AN156">
        <v>0</v>
      </c>
      <c r="AO156" t="s">
        <v>1476</v>
      </c>
      <c r="AP156" s="60" t="s">
        <v>1443</v>
      </c>
      <c r="AQ156" s="60" t="s">
        <v>1457</v>
      </c>
      <c r="AT156" t="str">
        <f>IF(SpaceTypesTable[[#This Row],[Service Water Heating Peak Flow Rate (gal/h)]]=0,"",SpaceTypesTable[[#This Row],[Service Water Heating Peak Flow Rate (gal/h)]]/SpaceTypesTable[[#This Row],[Service Water Heating Area (ft^2)]])</f>
        <v/>
      </c>
      <c r="BD156" t="str">
        <f t="shared" si="21"/>
        <v/>
      </c>
    </row>
    <row r="157" spans="1:57">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D157" s="60">
        <v>0.22320000000000001</v>
      </c>
      <c r="AE157" t="s">
        <v>1417</v>
      </c>
      <c r="AG157" t="s">
        <v>440</v>
      </c>
      <c r="AH157" t="s">
        <v>440</v>
      </c>
      <c r="AI157" t="s">
        <v>440</v>
      </c>
      <c r="AK157">
        <v>0.24999999999999997</v>
      </c>
      <c r="AL157">
        <v>0</v>
      </c>
      <c r="AM157">
        <v>0.5</v>
      </c>
      <c r="AN157">
        <v>0</v>
      </c>
      <c r="AO157" t="s">
        <v>1476</v>
      </c>
      <c r="AP157" t="s">
        <v>1443</v>
      </c>
      <c r="AQ157" t="s">
        <v>1457</v>
      </c>
      <c r="AT157" t="str">
        <f>IF(SpaceTypesTable[[#This Row],[Service Water Heating Peak Flow Rate (gal/h)]]=0,"",SpaceTypesTable[[#This Row],[Service Water Heating Peak Flow Rate (gal/h)]]/SpaceTypesTable[[#This Row],[Service Water Heating Area (ft^2)]])</f>
        <v/>
      </c>
      <c r="BD157" t="str">
        <f t="shared" si="21"/>
        <v/>
      </c>
    </row>
    <row r="158" spans="1:57">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3152</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3154</v>
      </c>
      <c r="AB158" t="s">
        <v>3136</v>
      </c>
      <c r="AC158">
        <v>5.9499999999999997E-2</v>
      </c>
      <c r="AE158" t="s">
        <v>3187</v>
      </c>
      <c r="AG158" t="s">
        <v>440</v>
      </c>
      <c r="AH158" t="s">
        <v>440</v>
      </c>
      <c r="AI158" t="s">
        <v>440</v>
      </c>
      <c r="AK158">
        <v>1</v>
      </c>
      <c r="AL158">
        <v>0</v>
      </c>
      <c r="AM158">
        <v>0.5</v>
      </c>
      <c r="AN158">
        <v>0</v>
      </c>
      <c r="AO158" t="s">
        <v>3148</v>
      </c>
      <c r="AP158" t="s">
        <v>3181</v>
      </c>
      <c r="AQ158" t="s">
        <v>3158</v>
      </c>
      <c r="AT158" t="str">
        <f>IF(SpaceTypesTable[[#This Row],[Service Water Heating Peak Flow Rate (gal/h)]]=0,"",SpaceTypesTable[[#This Row],[Service Water Heating Peak Flow Rate (gal/h)]]/SpaceTypesTable[[#This Row],[Service Water Heating Area (ft^2)]])</f>
        <v/>
      </c>
      <c r="BD158" t="str">
        <f t="shared" si="21"/>
        <v/>
      </c>
    </row>
    <row r="159" spans="1:57">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3152</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3154</v>
      </c>
      <c r="AB159" t="s">
        <v>3136</v>
      </c>
      <c r="AC159">
        <v>4.4600000000000001E-2</v>
      </c>
      <c r="AE159" t="s">
        <v>3187</v>
      </c>
      <c r="AG159" t="s">
        <v>440</v>
      </c>
      <c r="AH159" t="s">
        <v>440</v>
      </c>
      <c r="AI159" t="s">
        <v>440</v>
      </c>
      <c r="AK159">
        <v>0.51</v>
      </c>
      <c r="AL159">
        <v>0</v>
      </c>
      <c r="AM159">
        <v>0.5</v>
      </c>
      <c r="AN159">
        <v>0</v>
      </c>
      <c r="AO159" t="s">
        <v>3148</v>
      </c>
      <c r="AP159" t="s">
        <v>3181</v>
      </c>
      <c r="AQ159" t="s">
        <v>3158</v>
      </c>
      <c r="AT159" t="str">
        <f>IF(SpaceTypesTable[[#This Row],[Service Water Heating Peak Flow Rate (gal/h)]]=0,"",SpaceTypesTable[[#This Row],[Service Water Heating Peak Flow Rate (gal/h)]]/SpaceTypesTable[[#This Row],[Service Water Heating Area (ft^2)]])</f>
        <v/>
      </c>
      <c r="BD159" t="str">
        <f t="shared" si="21"/>
        <v/>
      </c>
    </row>
    <row r="160" spans="1:57">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3152</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3154</v>
      </c>
      <c r="AB160" s="60" t="s">
        <v>3136</v>
      </c>
      <c r="AC160">
        <v>4.4600000000000001E-2</v>
      </c>
      <c r="AE160" s="60" t="s">
        <v>3187</v>
      </c>
      <c r="AG160" t="s">
        <v>440</v>
      </c>
      <c r="AH160" t="s">
        <v>440</v>
      </c>
      <c r="AI160" t="s">
        <v>440</v>
      </c>
      <c r="AK160">
        <v>0.51</v>
      </c>
      <c r="AL160">
        <v>0</v>
      </c>
      <c r="AM160">
        <v>0.5</v>
      </c>
      <c r="AN160">
        <v>0</v>
      </c>
      <c r="AO160" s="60" t="s">
        <v>3148</v>
      </c>
      <c r="AP160" s="60" t="s">
        <v>3181</v>
      </c>
      <c r="AQ160" s="60" t="s">
        <v>3158</v>
      </c>
      <c r="AT160" t="s">
        <v>440</v>
      </c>
      <c r="BD160" t="s">
        <v>440</v>
      </c>
    </row>
    <row r="161" spans="1:56">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D161" s="60">
        <v>0.22320000000000001</v>
      </c>
      <c r="AE161" t="s">
        <v>1417</v>
      </c>
      <c r="AG161" t="s">
        <v>440</v>
      </c>
      <c r="AH161" t="s">
        <v>440</v>
      </c>
      <c r="AI161" t="s">
        <v>440</v>
      </c>
      <c r="AK161">
        <v>1</v>
      </c>
      <c r="AL161">
        <v>0</v>
      </c>
      <c r="AM161">
        <v>0.5</v>
      </c>
      <c r="AN161">
        <v>0</v>
      </c>
      <c r="AO161" t="s">
        <v>1476</v>
      </c>
      <c r="AP161" t="s">
        <v>1443</v>
      </c>
      <c r="AQ161" t="s">
        <v>1457</v>
      </c>
      <c r="AT161" t="str">
        <f>IF(SpaceTypesTable[[#This Row],[Service Water Heating Peak Flow Rate (gal/h)]]=0,"",SpaceTypesTable[[#This Row],[Service Water Heating Peak Flow Rate (gal/h)]]/SpaceTypesTable[[#This Row],[Service Water Heating Area (ft^2)]])</f>
        <v/>
      </c>
      <c r="BD161" t="str">
        <f t="shared" ref="BD161:BD166" si="22">IF(ISBLANK(BC161),"",BC161/(AZ161/AY161))</f>
        <v/>
      </c>
    </row>
    <row r="162" spans="1:56">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E162" s="60" t="s">
        <v>1417</v>
      </c>
      <c r="AG162" t="s">
        <v>440</v>
      </c>
      <c r="AH162" t="s">
        <v>440</v>
      </c>
      <c r="AI162" t="s">
        <v>440</v>
      </c>
      <c r="AK162">
        <v>0.51</v>
      </c>
      <c r="AL162">
        <v>0</v>
      </c>
      <c r="AM162">
        <v>0.5</v>
      </c>
      <c r="AN162">
        <v>0</v>
      </c>
      <c r="AO162" s="60" t="s">
        <v>1476</v>
      </c>
      <c r="AP162" s="60" t="s">
        <v>1443</v>
      </c>
      <c r="AQ162" s="60" t="s">
        <v>1457</v>
      </c>
      <c r="AT162" t="str">
        <f>IF(SpaceTypesTable[[#This Row],[Service Water Heating Peak Flow Rate (gal/h)]]=0,"",SpaceTypesTable[[#This Row],[Service Water Heating Peak Flow Rate (gal/h)]]/SpaceTypesTable[[#This Row],[Service Water Heating Area (ft^2)]])</f>
        <v/>
      </c>
      <c r="BD162" t="str">
        <f t="shared" si="22"/>
        <v/>
      </c>
    </row>
    <row r="163" spans="1:56">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E163" t="s">
        <v>1417</v>
      </c>
      <c r="AG163" t="s">
        <v>440</v>
      </c>
      <c r="AH163" t="s">
        <v>440</v>
      </c>
      <c r="AI163" t="s">
        <v>440</v>
      </c>
      <c r="AK163">
        <v>0.51</v>
      </c>
      <c r="AL163">
        <v>0</v>
      </c>
      <c r="AM163">
        <v>0.5</v>
      </c>
      <c r="AN163">
        <v>0</v>
      </c>
      <c r="AO163" t="s">
        <v>1476</v>
      </c>
      <c r="AP163" t="s">
        <v>1443</v>
      </c>
      <c r="AQ163" t="s">
        <v>1457</v>
      </c>
      <c r="AT163" t="str">
        <f>IF(SpaceTypesTable[[#This Row],[Service Water Heating Peak Flow Rate (gal/h)]]=0,"",SpaceTypesTable[[#This Row],[Service Water Heating Peak Flow Rate (gal/h)]]/SpaceTypesTable[[#This Row],[Service Water Heating Area (ft^2)]])</f>
        <v/>
      </c>
      <c r="BD163" t="str">
        <f t="shared" si="22"/>
        <v/>
      </c>
    </row>
    <row r="164" spans="1:56">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D164" s="60">
        <v>0.22320000000000001</v>
      </c>
      <c r="AE164" t="s">
        <v>1417</v>
      </c>
      <c r="AG164" t="s">
        <v>440</v>
      </c>
      <c r="AH164" t="s">
        <v>440</v>
      </c>
      <c r="AI164" t="s">
        <v>440</v>
      </c>
      <c r="AK164">
        <v>1</v>
      </c>
      <c r="AL164">
        <v>0</v>
      </c>
      <c r="AM164">
        <v>0.5</v>
      </c>
      <c r="AN164">
        <v>0</v>
      </c>
      <c r="AO164" t="s">
        <v>1476</v>
      </c>
      <c r="AP164" t="s">
        <v>1443</v>
      </c>
      <c r="AQ164" t="s">
        <v>1457</v>
      </c>
      <c r="AT164" t="str">
        <f>IF(SpaceTypesTable[[#This Row],[Service Water Heating Peak Flow Rate (gal/h)]]=0,"",SpaceTypesTable[[#This Row],[Service Water Heating Peak Flow Rate (gal/h)]]/SpaceTypesTable[[#This Row],[Service Water Heating Area (ft^2)]])</f>
        <v/>
      </c>
      <c r="BD164" t="str">
        <f t="shared" si="22"/>
        <v/>
      </c>
    </row>
    <row r="165" spans="1:56">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3152</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3154</v>
      </c>
      <c r="AB165" t="s">
        <v>3136</v>
      </c>
      <c r="AC165">
        <v>5.9499999999999997E-2</v>
      </c>
      <c r="AE165" t="s">
        <v>3187</v>
      </c>
      <c r="AG165" t="s">
        <v>440</v>
      </c>
      <c r="AH165" t="s">
        <v>440</v>
      </c>
      <c r="AI165" t="s">
        <v>440</v>
      </c>
      <c r="AK165">
        <v>0.5</v>
      </c>
      <c r="AL165">
        <v>0</v>
      </c>
      <c r="AM165">
        <v>0.5</v>
      </c>
      <c r="AN165">
        <v>0</v>
      </c>
      <c r="AO165" t="s">
        <v>3144</v>
      </c>
      <c r="AP165" t="s">
        <v>3181</v>
      </c>
      <c r="AQ165" t="s">
        <v>3158</v>
      </c>
      <c r="AT165" t="str">
        <f>IF(SpaceTypesTable[[#This Row],[Service Water Heating Peak Flow Rate (gal/h)]]=0,"",SpaceTypesTable[[#This Row],[Service Water Heating Peak Flow Rate (gal/h)]]/SpaceTypesTable[[#This Row],[Service Water Heating Area (ft^2)]])</f>
        <v/>
      </c>
      <c r="BD165" t="str">
        <f t="shared" si="22"/>
        <v/>
      </c>
    </row>
    <row r="166" spans="1:56">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3152</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3154</v>
      </c>
      <c r="AB166" s="60" t="s">
        <v>3136</v>
      </c>
      <c r="AC166">
        <v>4.4600000000000001E-2</v>
      </c>
      <c r="AE166" s="60" t="s">
        <v>3187</v>
      </c>
      <c r="AG166" t="s">
        <v>440</v>
      </c>
      <c r="AH166" t="s">
        <v>440</v>
      </c>
      <c r="AI166" t="s">
        <v>440</v>
      </c>
      <c r="AK166">
        <v>0.26</v>
      </c>
      <c r="AL166">
        <v>0</v>
      </c>
      <c r="AM166">
        <v>0.5</v>
      </c>
      <c r="AN166">
        <v>0</v>
      </c>
      <c r="AO166" s="60" t="s">
        <v>3144</v>
      </c>
      <c r="AP166" s="60" t="s">
        <v>3181</v>
      </c>
      <c r="AQ166" s="60" t="s">
        <v>3158</v>
      </c>
      <c r="AT166" t="str">
        <f>IF(SpaceTypesTable[[#This Row],[Service Water Heating Peak Flow Rate (gal/h)]]=0,"",SpaceTypesTable[[#This Row],[Service Water Heating Peak Flow Rate (gal/h)]]/SpaceTypesTable[[#This Row],[Service Water Heating Area (ft^2)]])</f>
        <v/>
      </c>
      <c r="BD166" t="str">
        <f t="shared" si="22"/>
        <v/>
      </c>
    </row>
    <row r="167" spans="1:56">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3152</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3154</v>
      </c>
      <c r="AB167" t="s">
        <v>3136</v>
      </c>
      <c r="AC167">
        <v>4.4600000000000001E-2</v>
      </c>
      <c r="AE167" t="s">
        <v>3187</v>
      </c>
      <c r="AG167" t="s">
        <v>440</v>
      </c>
      <c r="AH167" t="s">
        <v>440</v>
      </c>
      <c r="AI167" t="s">
        <v>440</v>
      </c>
      <c r="AK167">
        <v>0.26</v>
      </c>
      <c r="AL167">
        <v>0</v>
      </c>
      <c r="AM167">
        <v>0.5</v>
      </c>
      <c r="AN167">
        <v>0</v>
      </c>
      <c r="AO167" t="s">
        <v>3144</v>
      </c>
      <c r="AP167" t="s">
        <v>3181</v>
      </c>
      <c r="AQ167" t="s">
        <v>3158</v>
      </c>
      <c r="AT167" t="s">
        <v>440</v>
      </c>
      <c r="BD167" t="s">
        <v>440</v>
      </c>
    </row>
    <row r="168" spans="1:56">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D168" s="60">
        <v>0.22320000000000001</v>
      </c>
      <c r="AE168" s="60" t="s">
        <v>1417</v>
      </c>
      <c r="AG168" t="s">
        <v>440</v>
      </c>
      <c r="AH168" t="s">
        <v>440</v>
      </c>
      <c r="AI168" t="s">
        <v>440</v>
      </c>
      <c r="AK168">
        <v>0.5</v>
      </c>
      <c r="AL168">
        <v>0</v>
      </c>
      <c r="AM168">
        <v>0.5</v>
      </c>
      <c r="AN168">
        <v>0</v>
      </c>
      <c r="AO168" s="60" t="s">
        <v>1476</v>
      </c>
      <c r="AP168" s="60" t="s">
        <v>1443</v>
      </c>
      <c r="AQ168" s="60" t="s">
        <v>1457</v>
      </c>
      <c r="AT168" t="str">
        <f>IF(SpaceTypesTable[[#This Row],[Service Water Heating Peak Flow Rate (gal/h)]]=0,"",SpaceTypesTable[[#This Row],[Service Water Heating Peak Flow Rate (gal/h)]]/SpaceTypesTable[[#This Row],[Service Water Heating Area (ft^2)]])</f>
        <v/>
      </c>
      <c r="BD168" t="str">
        <f t="shared" ref="BD168:BD173" si="23">IF(ISBLANK(BC168),"",BC168/(AZ168/AY168))</f>
        <v/>
      </c>
    </row>
    <row r="169" spans="1:56">
      <c r="A169" s="60"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E169" t="s">
        <v>1417</v>
      </c>
      <c r="AG169" t="s">
        <v>440</v>
      </c>
      <c r="AH169" t="s">
        <v>440</v>
      </c>
      <c r="AI169" t="s">
        <v>440</v>
      </c>
      <c r="AK169">
        <v>0.26</v>
      </c>
      <c r="AL169">
        <v>0</v>
      </c>
      <c r="AM169">
        <v>0.5</v>
      </c>
      <c r="AN169">
        <v>0</v>
      </c>
      <c r="AO169" t="s">
        <v>1476</v>
      </c>
      <c r="AP169" t="s">
        <v>1443</v>
      </c>
      <c r="AQ169" t="s">
        <v>1457</v>
      </c>
      <c r="AT169" t="str">
        <f>IF(SpaceTypesTable[[#This Row],[Service Water Heating Peak Flow Rate (gal/h)]]=0,"",SpaceTypesTable[[#This Row],[Service Water Heating Peak Flow Rate (gal/h)]]/SpaceTypesTable[[#This Row],[Service Water Heating Area (ft^2)]])</f>
        <v/>
      </c>
      <c r="BD169" t="str">
        <f t="shared" si="23"/>
        <v/>
      </c>
    </row>
    <row r="170" spans="1:56">
      <c r="A170" s="60"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E170" t="s">
        <v>1417</v>
      </c>
      <c r="AG170" t="s">
        <v>440</v>
      </c>
      <c r="AH170" t="s">
        <v>440</v>
      </c>
      <c r="AI170" t="s">
        <v>440</v>
      </c>
      <c r="AK170">
        <v>0.26</v>
      </c>
      <c r="AL170">
        <v>0</v>
      </c>
      <c r="AM170">
        <v>0.5</v>
      </c>
      <c r="AN170">
        <v>0</v>
      </c>
      <c r="AO170" t="s">
        <v>1476</v>
      </c>
      <c r="AP170" t="s">
        <v>1443</v>
      </c>
      <c r="AQ170" t="s">
        <v>1457</v>
      </c>
      <c r="AT170" t="str">
        <f>IF(SpaceTypesTable[[#This Row],[Service Water Heating Peak Flow Rate (gal/h)]]=0,"",SpaceTypesTable[[#This Row],[Service Water Heating Peak Flow Rate (gal/h)]]/SpaceTypesTable[[#This Row],[Service Water Heating Area (ft^2)]])</f>
        <v/>
      </c>
      <c r="BD170" t="str">
        <f t="shared" si="23"/>
        <v/>
      </c>
    </row>
    <row r="171" spans="1:56">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D171" s="60">
        <v>0.22320000000000001</v>
      </c>
      <c r="AE171" t="s">
        <v>1417</v>
      </c>
      <c r="AG171" t="s">
        <v>440</v>
      </c>
      <c r="AH171" t="s">
        <v>440</v>
      </c>
      <c r="AI171" t="s">
        <v>440</v>
      </c>
      <c r="AK171">
        <v>0.5</v>
      </c>
      <c r="AL171">
        <v>0</v>
      </c>
      <c r="AM171">
        <v>0.5</v>
      </c>
      <c r="AN171">
        <v>0</v>
      </c>
      <c r="AO171" t="s">
        <v>1476</v>
      </c>
      <c r="AP171" t="s">
        <v>1443</v>
      </c>
      <c r="AQ171" t="s">
        <v>1457</v>
      </c>
      <c r="AT171" t="str">
        <f>IF(SpaceTypesTable[[#This Row],[Service Water Heating Peak Flow Rate (gal/h)]]=0,"",SpaceTypesTable[[#This Row],[Service Water Heating Peak Flow Rate (gal/h)]]/SpaceTypesTable[[#This Row],[Service Water Heating Area (ft^2)]])</f>
        <v/>
      </c>
      <c r="BD171" t="str">
        <f t="shared" si="23"/>
        <v/>
      </c>
    </row>
    <row r="172" spans="1:56">
      <c r="A172" t="s">
        <v>1556</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3152</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3206</v>
      </c>
      <c r="AB172" s="60" t="s">
        <v>3136</v>
      </c>
      <c r="AC172">
        <v>5.9499999999999997E-2</v>
      </c>
      <c r="AE172" s="60" t="s">
        <v>3187</v>
      </c>
      <c r="AG172" t="s">
        <v>440</v>
      </c>
      <c r="AH172" t="s">
        <v>440</v>
      </c>
      <c r="AI172" t="s">
        <v>440</v>
      </c>
      <c r="AK172">
        <v>0.75000000000000011</v>
      </c>
      <c r="AL172">
        <v>0</v>
      </c>
      <c r="AM172">
        <v>0.5</v>
      </c>
      <c r="AN172">
        <v>0</v>
      </c>
      <c r="AO172" s="60" t="s">
        <v>3148</v>
      </c>
      <c r="AP172" s="60" t="s">
        <v>3181</v>
      </c>
      <c r="AQ172" s="60" t="s">
        <v>3158</v>
      </c>
      <c r="AT172" t="str">
        <f>IF(SpaceTypesTable[[#This Row],[Service Water Heating Peak Flow Rate (gal/h)]]=0,"",SpaceTypesTable[[#This Row],[Service Water Heating Peak Flow Rate (gal/h)]]/SpaceTypesTable[[#This Row],[Service Water Heating Area (ft^2)]])</f>
        <v/>
      </c>
      <c r="BD172" t="str">
        <f t="shared" si="23"/>
        <v/>
      </c>
    </row>
    <row r="173" spans="1:56">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3152</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3206</v>
      </c>
      <c r="AB173" s="60" t="s">
        <v>3136</v>
      </c>
      <c r="AC173">
        <v>4.4600000000000001E-2</v>
      </c>
      <c r="AE173" s="60" t="s">
        <v>3187</v>
      </c>
      <c r="AG173" t="s">
        <v>440</v>
      </c>
      <c r="AH173" t="s">
        <v>440</v>
      </c>
      <c r="AI173" t="s">
        <v>440</v>
      </c>
      <c r="AK173">
        <v>0.38</v>
      </c>
      <c r="AL173">
        <v>0</v>
      </c>
      <c r="AM173">
        <v>0.5</v>
      </c>
      <c r="AN173">
        <v>0</v>
      </c>
      <c r="AO173" s="60" t="s">
        <v>3148</v>
      </c>
      <c r="AP173" s="60" t="s">
        <v>3181</v>
      </c>
      <c r="AQ173" s="60" t="s">
        <v>3158</v>
      </c>
      <c r="AT173" t="str">
        <f>IF(SpaceTypesTable[[#This Row],[Service Water Heating Peak Flow Rate (gal/h)]]=0,"",SpaceTypesTable[[#This Row],[Service Water Heating Peak Flow Rate (gal/h)]]/SpaceTypesTable[[#This Row],[Service Water Heating Area (ft^2)]])</f>
        <v/>
      </c>
      <c r="BD173" t="str">
        <f t="shared" si="23"/>
        <v/>
      </c>
    </row>
    <row r="174" spans="1:56">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3152</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3206</v>
      </c>
      <c r="AB174" s="60" t="s">
        <v>3136</v>
      </c>
      <c r="AC174">
        <v>4.4600000000000001E-2</v>
      </c>
      <c r="AE174" s="60" t="s">
        <v>3187</v>
      </c>
      <c r="AG174" t="s">
        <v>440</v>
      </c>
      <c r="AH174" t="s">
        <v>440</v>
      </c>
      <c r="AI174" t="s">
        <v>440</v>
      </c>
      <c r="AK174">
        <v>0.38</v>
      </c>
      <c r="AL174">
        <v>0</v>
      </c>
      <c r="AM174">
        <v>0.5</v>
      </c>
      <c r="AN174">
        <v>0</v>
      </c>
      <c r="AO174" s="60" t="s">
        <v>3148</v>
      </c>
      <c r="AP174" s="60" t="s">
        <v>3181</v>
      </c>
      <c r="AQ174" s="60" t="s">
        <v>3158</v>
      </c>
      <c r="AT174" t="s">
        <v>440</v>
      </c>
      <c r="BD174" t="s">
        <v>440</v>
      </c>
    </row>
    <row r="175" spans="1:56">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D175" s="60">
        <v>0.22320000000000001</v>
      </c>
      <c r="AE175" s="60" t="s">
        <v>1417</v>
      </c>
      <c r="AG175" t="s">
        <v>440</v>
      </c>
      <c r="AH175" t="s">
        <v>440</v>
      </c>
      <c r="AI175" t="s">
        <v>440</v>
      </c>
      <c r="AK175">
        <v>0.75000000000000011</v>
      </c>
      <c r="AL175">
        <v>0</v>
      </c>
      <c r="AM175">
        <v>0.5</v>
      </c>
      <c r="AN175">
        <v>0</v>
      </c>
      <c r="AO175" s="60" t="s">
        <v>1476</v>
      </c>
      <c r="AP175" s="60" t="s">
        <v>1443</v>
      </c>
      <c r="AQ175" s="60" t="s">
        <v>1457</v>
      </c>
      <c r="AT175" t="str">
        <f>IF(SpaceTypesTable[[#This Row],[Service Water Heating Peak Flow Rate (gal/h)]]=0,"",SpaceTypesTable[[#This Row],[Service Water Heating Peak Flow Rate (gal/h)]]/SpaceTypesTable[[#This Row],[Service Water Heating Area (ft^2)]])</f>
        <v/>
      </c>
      <c r="BD175" t="str">
        <f t="shared" ref="BD175:BD180" si="24">IF(ISBLANK(BC175),"",BC175/(AZ175/AY175))</f>
        <v/>
      </c>
    </row>
    <row r="176" spans="1:56">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E176" s="60" t="s">
        <v>1417</v>
      </c>
      <c r="AG176" t="s">
        <v>440</v>
      </c>
      <c r="AH176" t="s">
        <v>440</v>
      </c>
      <c r="AI176" t="s">
        <v>440</v>
      </c>
      <c r="AK176">
        <v>0.38</v>
      </c>
      <c r="AL176">
        <v>0</v>
      </c>
      <c r="AM176">
        <v>0.5</v>
      </c>
      <c r="AN176">
        <v>0</v>
      </c>
      <c r="AO176" s="60" t="s">
        <v>1476</v>
      </c>
      <c r="AP176" s="60" t="s">
        <v>1443</v>
      </c>
      <c r="AQ176" s="60" t="s">
        <v>1457</v>
      </c>
      <c r="AT176" t="str">
        <f>IF(SpaceTypesTable[[#This Row],[Service Water Heating Peak Flow Rate (gal/h)]]=0,"",SpaceTypesTable[[#This Row],[Service Water Heating Peak Flow Rate (gal/h)]]/SpaceTypesTable[[#This Row],[Service Water Heating Area (ft^2)]])</f>
        <v/>
      </c>
      <c r="AX176" s="60"/>
      <c r="BD176" t="str">
        <f t="shared" si="24"/>
        <v/>
      </c>
    </row>
    <row r="177" spans="1:57">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E177" s="60" t="s">
        <v>1417</v>
      </c>
      <c r="AG177" t="s">
        <v>440</v>
      </c>
      <c r="AH177" t="s">
        <v>440</v>
      </c>
      <c r="AI177" t="s">
        <v>440</v>
      </c>
      <c r="AK177">
        <v>0.38</v>
      </c>
      <c r="AL177">
        <v>0</v>
      </c>
      <c r="AM177">
        <v>0.5</v>
      </c>
      <c r="AN177">
        <v>0</v>
      </c>
      <c r="AO177" s="60" t="s">
        <v>1476</v>
      </c>
      <c r="AP177" s="60" t="s">
        <v>1443</v>
      </c>
      <c r="AQ177" s="60" t="s">
        <v>1457</v>
      </c>
      <c r="AT177" t="str">
        <f>IF(SpaceTypesTable[[#This Row],[Service Water Heating Peak Flow Rate (gal/h)]]=0,"",SpaceTypesTable[[#This Row],[Service Water Heating Peak Flow Rate (gal/h)]]/SpaceTypesTable[[#This Row],[Service Water Heating Area (ft^2)]])</f>
        <v/>
      </c>
      <c r="AX177" s="60"/>
      <c r="BD177" t="str">
        <f t="shared" si="24"/>
        <v/>
      </c>
    </row>
    <row r="178" spans="1:57">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D178" s="60">
        <v>0.22320000000000001</v>
      </c>
      <c r="AE178" s="60" t="s">
        <v>1417</v>
      </c>
      <c r="AG178" t="s">
        <v>440</v>
      </c>
      <c r="AH178" t="s">
        <v>440</v>
      </c>
      <c r="AI178" t="s">
        <v>440</v>
      </c>
      <c r="AK178">
        <v>0.75000000000000011</v>
      </c>
      <c r="AL178">
        <v>0</v>
      </c>
      <c r="AM178">
        <v>0.5</v>
      </c>
      <c r="AN178">
        <v>0</v>
      </c>
      <c r="AO178" s="60" t="s">
        <v>1476</v>
      </c>
      <c r="AP178" s="60" t="s">
        <v>1443</v>
      </c>
      <c r="AQ178" s="60" t="s">
        <v>1457</v>
      </c>
      <c r="AT178" t="str">
        <f>IF(SpaceTypesTable[[#This Row],[Service Water Heating Peak Flow Rate (gal/h)]]=0,"",SpaceTypesTable[[#This Row],[Service Water Heating Peak Flow Rate (gal/h)]]/SpaceTypesTable[[#This Row],[Service Water Heating Area (ft^2)]])</f>
        <v/>
      </c>
      <c r="AX178" s="60"/>
      <c r="BD178" t="str">
        <f t="shared" si="24"/>
        <v/>
      </c>
    </row>
    <row r="179" spans="1:57">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3152</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3202</v>
      </c>
      <c r="AB179" s="60" t="s">
        <v>3136</v>
      </c>
      <c r="AC179">
        <v>5.9499999999999997E-2</v>
      </c>
      <c r="AE179" s="60" t="s">
        <v>3187</v>
      </c>
      <c r="AF179">
        <v>170</v>
      </c>
      <c r="AG179">
        <v>0</v>
      </c>
      <c r="AH179">
        <v>0.5</v>
      </c>
      <c r="AI179">
        <v>0</v>
      </c>
      <c r="AJ179" t="s">
        <v>3201</v>
      </c>
      <c r="AK179">
        <v>5.73</v>
      </c>
      <c r="AL179">
        <v>0</v>
      </c>
      <c r="AM179">
        <v>0.5</v>
      </c>
      <c r="AN179">
        <v>0</v>
      </c>
      <c r="AO179" s="60" t="s">
        <v>3200</v>
      </c>
      <c r="AP179" s="60" t="s">
        <v>3181</v>
      </c>
      <c r="AQ179" s="60" t="s">
        <v>3158</v>
      </c>
      <c r="AR179">
        <v>156.6</v>
      </c>
      <c r="AS179">
        <v>840</v>
      </c>
      <c r="AT179">
        <f>IF(SpaceTypesTable[[#This Row],[Service Water Heating Peak Flow Rate (gal/h)]]=0,"",SpaceTypesTable[[#This Row],[Service Water Heating Peak Flow Rate (gal/h)]]/SpaceTypesTable[[#This Row],[Service Water Heating Area (ft^2)]])</f>
        <v>0.18642857142857142</v>
      </c>
      <c r="AU179">
        <v>60</v>
      </c>
      <c r="AV179">
        <v>0.2</v>
      </c>
      <c r="AW179">
        <v>0.05</v>
      </c>
      <c r="AX179" s="60" t="s">
        <v>3203</v>
      </c>
      <c r="AY179">
        <v>0.59522763907256881</v>
      </c>
      <c r="AZ179">
        <v>500</v>
      </c>
      <c r="BA179">
        <v>0.33800000000000002</v>
      </c>
      <c r="BB179">
        <f>125/248.8</f>
        <v>0.502411575562701</v>
      </c>
      <c r="BC179">
        <f>AZ179*BB179/BA179/8.52</f>
        <v>87.231501160287834</v>
      </c>
      <c r="BD179">
        <f t="shared" si="24"/>
        <v>0.10384520097678836</v>
      </c>
      <c r="BE179" s="60" t="s">
        <v>3678</v>
      </c>
    </row>
    <row r="180" spans="1:57">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3152</v>
      </c>
      <c r="S180" t="s">
        <v>109</v>
      </c>
      <c r="T180" t="s">
        <v>238</v>
      </c>
      <c r="U180" t="s">
        <v>1590</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3202</v>
      </c>
      <c r="AB180" t="s">
        <v>3136</v>
      </c>
      <c r="AC180">
        <v>4.4600000000000001E-2</v>
      </c>
      <c r="AE180" t="s">
        <v>3187</v>
      </c>
      <c r="AF180">
        <v>123.8</v>
      </c>
      <c r="AG180">
        <v>0</v>
      </c>
      <c r="AH180">
        <v>0.5</v>
      </c>
      <c r="AI180">
        <v>0</v>
      </c>
      <c r="AJ180" t="s">
        <v>3201</v>
      </c>
      <c r="AK180">
        <v>2.93</v>
      </c>
      <c r="AL180">
        <v>0</v>
      </c>
      <c r="AM180">
        <v>0.5</v>
      </c>
      <c r="AN180">
        <v>0</v>
      </c>
      <c r="AO180" t="s">
        <v>3200</v>
      </c>
      <c r="AP180" t="s">
        <v>3181</v>
      </c>
      <c r="AQ180" t="s">
        <v>3158</v>
      </c>
      <c r="AR180">
        <v>156.6</v>
      </c>
      <c r="AS180">
        <v>840</v>
      </c>
      <c r="AT180">
        <f>IF(SpaceTypesTable[[#This Row],[Service Water Heating Peak Flow Rate (gal/h)]]=0,"",SpaceTypesTable[[#This Row],[Service Water Heating Peak Flow Rate (gal/h)]]/SpaceTypesTable[[#This Row],[Service Water Heating Area (ft^2)]])</f>
        <v>0.18642857142857142</v>
      </c>
      <c r="AU180">
        <v>60</v>
      </c>
      <c r="AV180">
        <v>0.2</v>
      </c>
      <c r="AW180">
        <v>0.05</v>
      </c>
      <c r="AX180" t="s">
        <v>3203</v>
      </c>
      <c r="AY180">
        <v>0.59522763907256881</v>
      </c>
      <c r="AZ180">
        <v>500</v>
      </c>
      <c r="BA180">
        <v>0.33800000000000002</v>
      </c>
      <c r="BB180">
        <f>125/248.8</f>
        <v>0.502411575562701</v>
      </c>
      <c r="BC180">
        <f>AZ180*BB180/BA180/8.52</f>
        <v>87.231501160287834</v>
      </c>
      <c r="BD180">
        <f t="shared" si="24"/>
        <v>0.10384520097678836</v>
      </c>
      <c r="BE180" t="s">
        <v>3678</v>
      </c>
    </row>
    <row r="181" spans="1:57">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3152</v>
      </c>
      <c r="S181" t="s">
        <v>110</v>
      </c>
      <c r="T181" t="s">
        <v>238</v>
      </c>
      <c r="U181" t="s">
        <v>1590</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3202</v>
      </c>
      <c r="AB181" s="60" t="s">
        <v>3136</v>
      </c>
      <c r="AC181">
        <v>4.4600000000000001E-2</v>
      </c>
      <c r="AE181" s="60" t="s">
        <v>3187</v>
      </c>
      <c r="AF181">
        <v>123.8</v>
      </c>
      <c r="AG181">
        <v>0</v>
      </c>
      <c r="AH181">
        <v>0.5</v>
      </c>
      <c r="AI181">
        <v>0</v>
      </c>
      <c r="AJ181" s="60" t="s">
        <v>3201</v>
      </c>
      <c r="AK181">
        <v>2.93</v>
      </c>
      <c r="AL181">
        <v>0</v>
      </c>
      <c r="AM181">
        <v>0.5</v>
      </c>
      <c r="AN181">
        <v>0</v>
      </c>
      <c r="AO181" s="60" t="s">
        <v>3200</v>
      </c>
      <c r="AP181" s="60" t="s">
        <v>3181</v>
      </c>
      <c r="AQ181" s="60" t="s">
        <v>3158</v>
      </c>
      <c r="AR181">
        <v>156.6</v>
      </c>
      <c r="AS181">
        <v>840</v>
      </c>
      <c r="AT181">
        <v>0.18642857142857142</v>
      </c>
      <c r="AU181">
        <v>60</v>
      </c>
      <c r="AV181">
        <v>0.2</v>
      </c>
      <c r="AW181">
        <v>0.05</v>
      </c>
      <c r="AX181" s="60" t="s">
        <v>3203</v>
      </c>
      <c r="AY181">
        <v>0.59522763907256881</v>
      </c>
      <c r="AZ181">
        <v>500</v>
      </c>
      <c r="BA181">
        <v>0.33800000000000002</v>
      </c>
      <c r="BB181">
        <v>0.502411575562701</v>
      </c>
      <c r="BC181">
        <v>87.231501160287834</v>
      </c>
      <c r="BD181">
        <v>0.10384520097678836</v>
      </c>
      <c r="BE181" s="60" t="s">
        <v>3678</v>
      </c>
    </row>
    <row r="182" spans="1:57">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D182" s="60">
        <v>0.22320000000000001</v>
      </c>
      <c r="AE182" t="s">
        <v>1417</v>
      </c>
      <c r="AF182">
        <v>170</v>
      </c>
      <c r="AG182">
        <v>0</v>
      </c>
      <c r="AH182">
        <v>0.5</v>
      </c>
      <c r="AI182">
        <v>0</v>
      </c>
      <c r="AJ182" t="s">
        <v>1437</v>
      </c>
      <c r="AK182">
        <v>5.73</v>
      </c>
      <c r="AL182">
        <v>0</v>
      </c>
      <c r="AM182">
        <v>0.5</v>
      </c>
      <c r="AN182">
        <v>0</v>
      </c>
      <c r="AO182" t="s">
        <v>1494</v>
      </c>
      <c r="AP182" t="s">
        <v>1443</v>
      </c>
      <c r="AQ182" t="s">
        <v>1457</v>
      </c>
      <c r="AR182">
        <v>156.6</v>
      </c>
      <c r="AS182">
        <v>840</v>
      </c>
      <c r="AT182">
        <f>IF(SpaceTypesTable[[#This Row],[Service Water Heating Peak Flow Rate (gal/h)]]=0,"",SpaceTypesTable[[#This Row],[Service Water Heating Peak Flow Rate (gal/h)]]/SpaceTypesTable[[#This Row],[Service Water Heating Area (ft^2)]])</f>
        <v>0.18642857142857142</v>
      </c>
      <c r="AU182">
        <v>60</v>
      </c>
      <c r="AV182">
        <v>0.2</v>
      </c>
      <c r="AW182">
        <v>0.05</v>
      </c>
      <c r="AX182" t="s">
        <v>1540</v>
      </c>
      <c r="AY182">
        <v>0.59522763907256881</v>
      </c>
      <c r="AZ182">
        <v>500</v>
      </c>
      <c r="BA182">
        <v>0.33800000000000002</v>
      </c>
      <c r="BB182">
        <f>125/248.8</f>
        <v>0.502411575562701</v>
      </c>
      <c r="BC182">
        <f>AZ182*BB182/BA182/8.52</f>
        <v>87.231501160287834</v>
      </c>
      <c r="BD182">
        <f t="shared" ref="BD182:BD187" si="25">IF(ISBLANK(BC182),"",BC182/(AZ182/AY182))</f>
        <v>0.10384520097678836</v>
      </c>
      <c r="BE182" t="s">
        <v>1525</v>
      </c>
    </row>
    <row r="183" spans="1:57">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E183" t="s">
        <v>1417</v>
      </c>
      <c r="AF183">
        <v>123.8</v>
      </c>
      <c r="AG183">
        <v>0</v>
      </c>
      <c r="AH183">
        <v>0.5</v>
      </c>
      <c r="AI183">
        <v>0</v>
      </c>
      <c r="AJ183" t="s">
        <v>1437</v>
      </c>
      <c r="AK183">
        <v>2.93</v>
      </c>
      <c r="AL183">
        <v>0</v>
      </c>
      <c r="AM183">
        <v>0.5</v>
      </c>
      <c r="AN183">
        <v>0</v>
      </c>
      <c r="AO183" t="s">
        <v>1494</v>
      </c>
      <c r="AP183" t="s">
        <v>1443</v>
      </c>
      <c r="AQ183" t="s">
        <v>1457</v>
      </c>
      <c r="AR183">
        <v>156.6</v>
      </c>
      <c r="AS183">
        <v>840</v>
      </c>
      <c r="AT183">
        <f>IF(SpaceTypesTable[[#This Row],[Service Water Heating Peak Flow Rate (gal/h)]]=0,"",SpaceTypesTable[[#This Row],[Service Water Heating Peak Flow Rate (gal/h)]]/SpaceTypesTable[[#This Row],[Service Water Heating Area (ft^2)]])</f>
        <v>0.18642857142857142</v>
      </c>
      <c r="AU183">
        <v>60</v>
      </c>
      <c r="AV183">
        <v>0.2</v>
      </c>
      <c r="AW183">
        <v>0.05</v>
      </c>
      <c r="AX183" t="s">
        <v>1540</v>
      </c>
      <c r="AY183">
        <v>0.59522763907256881</v>
      </c>
      <c r="AZ183">
        <v>500</v>
      </c>
      <c r="BA183">
        <v>0.33800000000000002</v>
      </c>
      <c r="BB183">
        <f>125/248.8</f>
        <v>0.502411575562701</v>
      </c>
      <c r="BC183">
        <f>AZ183*BB183/BA183/8.52</f>
        <v>87.231501160287834</v>
      </c>
      <c r="BD183">
        <f t="shared" si="25"/>
        <v>0.10384520097678836</v>
      </c>
      <c r="BE183" t="s">
        <v>1525</v>
      </c>
    </row>
    <row r="184" spans="1:57">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E184" t="s">
        <v>1417</v>
      </c>
      <c r="AF184">
        <v>123.8</v>
      </c>
      <c r="AG184">
        <v>0</v>
      </c>
      <c r="AH184">
        <v>0.5</v>
      </c>
      <c r="AI184">
        <v>0</v>
      </c>
      <c r="AJ184" t="s">
        <v>1437</v>
      </c>
      <c r="AK184">
        <v>2.93</v>
      </c>
      <c r="AL184">
        <v>0</v>
      </c>
      <c r="AM184">
        <v>0.5</v>
      </c>
      <c r="AN184">
        <v>0</v>
      </c>
      <c r="AO184" t="s">
        <v>1494</v>
      </c>
      <c r="AP184" t="s">
        <v>1443</v>
      </c>
      <c r="AQ184" t="s">
        <v>1457</v>
      </c>
      <c r="AR184">
        <v>156.6</v>
      </c>
      <c r="AS184">
        <v>840</v>
      </c>
      <c r="AT184">
        <f>IF(SpaceTypesTable[[#This Row],[Service Water Heating Peak Flow Rate (gal/h)]]=0,"",SpaceTypesTable[[#This Row],[Service Water Heating Peak Flow Rate (gal/h)]]/SpaceTypesTable[[#This Row],[Service Water Heating Area (ft^2)]])</f>
        <v>0.18642857142857142</v>
      </c>
      <c r="AU184">
        <v>60</v>
      </c>
      <c r="AV184">
        <v>0.2</v>
      </c>
      <c r="AW184">
        <v>0.05</v>
      </c>
      <c r="AX184" t="s">
        <v>1540</v>
      </c>
      <c r="AY184">
        <v>0.59522763907256881</v>
      </c>
      <c r="AZ184">
        <v>500</v>
      </c>
      <c r="BA184">
        <v>0.33800000000000002</v>
      </c>
      <c r="BB184">
        <f>125/248.8</f>
        <v>0.502411575562701</v>
      </c>
      <c r="BC184">
        <f>AZ184*BB184/BA184/8.52</f>
        <v>87.231501160287834</v>
      </c>
      <c r="BD184">
        <f t="shared" si="25"/>
        <v>0.10384520097678836</v>
      </c>
      <c r="BE184" t="s">
        <v>1525</v>
      </c>
    </row>
    <row r="185" spans="1:57">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D185" s="60">
        <v>0.22320000000000001</v>
      </c>
      <c r="AE185" s="60" t="s">
        <v>1417</v>
      </c>
      <c r="AF185">
        <v>170</v>
      </c>
      <c r="AG185">
        <v>0</v>
      </c>
      <c r="AH185">
        <v>0.5</v>
      </c>
      <c r="AI185">
        <v>0</v>
      </c>
      <c r="AJ185" s="60" t="s">
        <v>1437</v>
      </c>
      <c r="AK185">
        <v>5.73</v>
      </c>
      <c r="AL185">
        <v>0</v>
      </c>
      <c r="AM185">
        <v>0.5</v>
      </c>
      <c r="AN185">
        <v>0</v>
      </c>
      <c r="AO185" s="60" t="s">
        <v>1494</v>
      </c>
      <c r="AP185" s="60" t="s">
        <v>1443</v>
      </c>
      <c r="AQ185" s="60" t="s">
        <v>1457</v>
      </c>
      <c r="AR185">
        <v>156.6</v>
      </c>
      <c r="AS185">
        <v>840</v>
      </c>
      <c r="AT185">
        <f>IF(SpaceTypesTable[[#This Row],[Service Water Heating Peak Flow Rate (gal/h)]]=0,"",SpaceTypesTable[[#This Row],[Service Water Heating Peak Flow Rate (gal/h)]]/SpaceTypesTable[[#This Row],[Service Water Heating Area (ft^2)]])</f>
        <v>0.18642857142857142</v>
      </c>
      <c r="AU185">
        <v>60</v>
      </c>
      <c r="AV185">
        <v>0.2</v>
      </c>
      <c r="AW185">
        <v>0.05</v>
      </c>
      <c r="AX185" s="60" t="s">
        <v>1540</v>
      </c>
      <c r="AY185">
        <v>0.59522763907256881</v>
      </c>
      <c r="AZ185">
        <v>500</v>
      </c>
      <c r="BA185">
        <v>0.33800000000000002</v>
      </c>
      <c r="BB185">
        <f>125/248.8</f>
        <v>0.502411575562701</v>
      </c>
      <c r="BC185">
        <f>AZ185*BB185/BA185/8.52</f>
        <v>87.231501160287834</v>
      </c>
      <c r="BD185">
        <f t="shared" si="25"/>
        <v>0.10384520097678836</v>
      </c>
      <c r="BE185" s="60" t="s">
        <v>1525</v>
      </c>
    </row>
    <row r="186" spans="1:57">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3152</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16.95</v>
      </c>
      <c r="Y186">
        <f>VLOOKUP(SpaceTypesTable[[#This Row],[Lookup]],VentilationStandardsTable[],7,FALSE)</f>
        <v>0</v>
      </c>
      <c r="Z186">
        <v>5</v>
      </c>
      <c r="AA186" t="s">
        <v>3154</v>
      </c>
      <c r="AB186" t="s">
        <v>3136</v>
      </c>
      <c r="AC186">
        <v>5.9499999999999997E-2</v>
      </c>
      <c r="AE186" t="s">
        <v>3187</v>
      </c>
      <c r="AF186">
        <v>511</v>
      </c>
      <c r="AG186">
        <v>0.1</v>
      </c>
      <c r="AH186">
        <v>0.2</v>
      </c>
      <c r="AI186">
        <v>0.7</v>
      </c>
      <c r="AJ186" t="s">
        <v>3197</v>
      </c>
      <c r="AK186">
        <v>47.22</v>
      </c>
      <c r="AL186">
        <v>0.2</v>
      </c>
      <c r="AM186">
        <v>0.5</v>
      </c>
      <c r="AN186">
        <v>0.1</v>
      </c>
      <c r="AO186" t="s">
        <v>3189</v>
      </c>
      <c r="AP186" t="s">
        <v>3181</v>
      </c>
      <c r="AQ186" t="s">
        <v>3158</v>
      </c>
      <c r="AR186">
        <v>133</v>
      </c>
      <c r="AS186">
        <v>1112</v>
      </c>
      <c r="AT186">
        <f>IF(SpaceTypesTable[[#This Row],[Service Water Heating Peak Flow Rate (gal/h)]]=0,"",SpaceTypesTable[[#This Row],[Service Water Heating Peak Flow Rate (gal/h)]]/SpaceTypesTable[[#This Row],[Service Water Heating Area (ft^2)]])</f>
        <v>0.1196043165467626</v>
      </c>
      <c r="AU186">
        <v>49</v>
      </c>
      <c r="AV186">
        <v>0.2</v>
      </c>
      <c r="AW186">
        <v>0.05</v>
      </c>
      <c r="AX186" t="s">
        <v>3155</v>
      </c>
      <c r="AY186">
        <v>0.7</v>
      </c>
      <c r="AZ186">
        <v>4000</v>
      </c>
      <c r="BA186">
        <v>0.33800000000000002</v>
      </c>
      <c r="BB186">
        <v>0.502411575562701</v>
      </c>
      <c r="BC186">
        <v>697.85200928230267</v>
      </c>
      <c r="BD186">
        <f t="shared" si="25"/>
        <v>0.12212410162440296</v>
      </c>
      <c r="BE186" t="s">
        <v>3190</v>
      </c>
    </row>
    <row r="187" spans="1:57">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3152</v>
      </c>
      <c r="S187" t="s">
        <v>109</v>
      </c>
      <c r="T187" t="s">
        <v>18</v>
      </c>
      <c r="U187" t="s">
        <v>1577</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3154</v>
      </c>
      <c r="AB187" s="60" t="s">
        <v>3136</v>
      </c>
      <c r="AC187">
        <v>4.4600000000000001E-2</v>
      </c>
      <c r="AE187" s="60" t="s">
        <v>3187</v>
      </c>
      <c r="AF187">
        <v>373.8</v>
      </c>
      <c r="AG187">
        <v>0.1</v>
      </c>
      <c r="AH187">
        <v>0.2</v>
      </c>
      <c r="AI187">
        <v>0.7</v>
      </c>
      <c r="AJ187" s="60" t="s">
        <v>3197</v>
      </c>
      <c r="AK187">
        <v>24.16</v>
      </c>
      <c r="AL187">
        <v>0.2</v>
      </c>
      <c r="AM187">
        <v>0.5</v>
      </c>
      <c r="AN187">
        <v>0.1</v>
      </c>
      <c r="AO187" s="60" t="s">
        <v>3189</v>
      </c>
      <c r="AP187" s="60" t="s">
        <v>3181</v>
      </c>
      <c r="AQ187" s="60" t="s">
        <v>3158</v>
      </c>
      <c r="AR187">
        <v>133</v>
      </c>
      <c r="AS187">
        <v>1112</v>
      </c>
      <c r="AT187">
        <f>IF(SpaceTypesTable[[#This Row],[Service Water Heating Peak Flow Rate (gal/h)]]=0,"",SpaceTypesTable[[#This Row],[Service Water Heating Peak Flow Rate (gal/h)]]/SpaceTypesTable[[#This Row],[Service Water Heating Area (ft^2)]])</f>
        <v>0.1196043165467626</v>
      </c>
      <c r="AU187">
        <v>49</v>
      </c>
      <c r="AV187">
        <v>0.2</v>
      </c>
      <c r="AW187">
        <v>0.05</v>
      </c>
      <c r="AX187" s="60" t="s">
        <v>3155</v>
      </c>
      <c r="AY187">
        <v>0.7</v>
      </c>
      <c r="AZ187">
        <v>4000</v>
      </c>
      <c r="BA187">
        <v>0.33800000000000002</v>
      </c>
      <c r="BB187">
        <v>0.502411575562701</v>
      </c>
      <c r="BC187">
        <v>697.85200928230267</v>
      </c>
      <c r="BD187">
        <f t="shared" si="25"/>
        <v>0.12212410162440296</v>
      </c>
      <c r="BE187" s="60" t="s">
        <v>3190</v>
      </c>
    </row>
    <row r="188" spans="1:57">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3152</v>
      </c>
      <c r="S188" t="s">
        <v>110</v>
      </c>
      <c r="T188" t="s">
        <v>18</v>
      </c>
      <c r="U188" t="s">
        <v>1577</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3154</v>
      </c>
      <c r="AB188" t="s">
        <v>3136</v>
      </c>
      <c r="AC188">
        <v>4.4600000000000001E-2</v>
      </c>
      <c r="AE188" t="s">
        <v>3187</v>
      </c>
      <c r="AF188">
        <v>373.8</v>
      </c>
      <c r="AG188">
        <v>0.1</v>
      </c>
      <c r="AH188">
        <v>0.2</v>
      </c>
      <c r="AI188">
        <v>0.7</v>
      </c>
      <c r="AJ188" t="s">
        <v>3197</v>
      </c>
      <c r="AK188">
        <v>24.16</v>
      </c>
      <c r="AL188">
        <v>0.2</v>
      </c>
      <c r="AM188">
        <v>0.5</v>
      </c>
      <c r="AN188">
        <v>0.1</v>
      </c>
      <c r="AO188" t="s">
        <v>3189</v>
      </c>
      <c r="AP188" t="s">
        <v>3181</v>
      </c>
      <c r="AQ188" t="s">
        <v>3158</v>
      </c>
      <c r="AR188">
        <v>133</v>
      </c>
      <c r="AS188">
        <v>1112</v>
      </c>
      <c r="AT188">
        <v>0.1196043165467626</v>
      </c>
      <c r="AU188">
        <v>49</v>
      </c>
      <c r="AV188">
        <v>0.2</v>
      </c>
      <c r="AW188">
        <v>0.05</v>
      </c>
      <c r="AX188" t="s">
        <v>3155</v>
      </c>
      <c r="AY188">
        <v>0.7</v>
      </c>
      <c r="AZ188">
        <v>4000</v>
      </c>
      <c r="BA188">
        <v>0.33800000000000002</v>
      </c>
      <c r="BB188">
        <v>0.502411575562701</v>
      </c>
      <c r="BC188">
        <v>697.85200928230267</v>
      </c>
      <c r="BD188">
        <v>0.12212410162440296</v>
      </c>
      <c r="BE188" t="s">
        <v>3190</v>
      </c>
    </row>
    <row r="189" spans="1:57">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16.95</v>
      </c>
      <c r="Y189">
        <f>VLOOKUP(SpaceTypesTable[[#This Row],[Lookup]],VentilationStandardsTable[],7,FALSE)</f>
        <v>0</v>
      </c>
      <c r="Z189">
        <v>5</v>
      </c>
      <c r="AA189" t="s">
        <v>1407</v>
      </c>
      <c r="AB189" t="s">
        <v>1408</v>
      </c>
      <c r="AD189" s="60">
        <v>0.22320000000000001</v>
      </c>
      <c r="AE189" t="s">
        <v>1417</v>
      </c>
      <c r="AF189">
        <v>511</v>
      </c>
      <c r="AG189">
        <v>0.1</v>
      </c>
      <c r="AH189">
        <v>0.2</v>
      </c>
      <c r="AI189">
        <v>0.7</v>
      </c>
      <c r="AJ189" t="s">
        <v>1436</v>
      </c>
      <c r="AK189">
        <v>47.22</v>
      </c>
      <c r="AL189">
        <v>0.2</v>
      </c>
      <c r="AM189">
        <v>0.5</v>
      </c>
      <c r="AN189">
        <v>0.1</v>
      </c>
      <c r="AO189" t="s">
        <v>1505</v>
      </c>
      <c r="AP189" t="s">
        <v>1547</v>
      </c>
      <c r="AQ189" t="s">
        <v>1548</v>
      </c>
      <c r="AR189">
        <v>133</v>
      </c>
      <c r="AS189">
        <v>1112</v>
      </c>
      <c r="AT189">
        <f>IF(SpaceTypesTable[[#This Row],[Service Water Heating Peak Flow Rate (gal/h)]]=0,"",SpaceTypesTable[[#This Row],[Service Water Heating Peak Flow Rate (gal/h)]]/SpaceTypesTable[[#This Row],[Service Water Heating Area (ft^2)]])</f>
        <v>0.1196043165467626</v>
      </c>
      <c r="AU189">
        <v>49</v>
      </c>
      <c r="AV189">
        <v>0.2</v>
      </c>
      <c r="AW189">
        <v>0.05</v>
      </c>
      <c r="AX189" t="s">
        <v>1539</v>
      </c>
      <c r="AY189">
        <v>0.7</v>
      </c>
      <c r="AZ189">
        <v>4000</v>
      </c>
      <c r="BA189">
        <v>0.33800000000000002</v>
      </c>
      <c r="BB189">
        <v>0.502411575562701</v>
      </c>
      <c r="BC189">
        <v>697.85200928230267</v>
      </c>
      <c r="BD189">
        <f t="shared" ref="BD189:BD194" si="26">IF(ISBLANK(BC189),"",BC189/(AZ189/AY189))</f>
        <v>0.12212410162440296</v>
      </c>
      <c r="BE189" t="s">
        <v>1506</v>
      </c>
    </row>
    <row r="190" spans="1:57">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16.95</v>
      </c>
      <c r="Y190">
        <f>VLOOKUP(SpaceTypesTable[[#This Row],[Lookup]],VentilationStandardsTable[],7,FALSE)</f>
        <v>0</v>
      </c>
      <c r="Z190">
        <v>5</v>
      </c>
      <c r="AA190" t="s">
        <v>1407</v>
      </c>
      <c r="AB190" t="s">
        <v>1408</v>
      </c>
      <c r="AC190">
        <v>5.9499999999999997E-2</v>
      </c>
      <c r="AE190" t="s">
        <v>1417</v>
      </c>
      <c r="AF190">
        <v>373.8</v>
      </c>
      <c r="AG190">
        <v>0.1</v>
      </c>
      <c r="AH190">
        <v>0.2</v>
      </c>
      <c r="AI190">
        <v>0.7</v>
      </c>
      <c r="AJ190" t="s">
        <v>1436</v>
      </c>
      <c r="AK190">
        <v>24.16</v>
      </c>
      <c r="AL190">
        <v>0.2</v>
      </c>
      <c r="AM190">
        <v>0.5</v>
      </c>
      <c r="AN190">
        <v>0.1</v>
      </c>
      <c r="AO190" t="s">
        <v>1505</v>
      </c>
      <c r="AP190" t="s">
        <v>1547</v>
      </c>
      <c r="AQ190" t="s">
        <v>1548</v>
      </c>
      <c r="AR190">
        <v>133</v>
      </c>
      <c r="AS190">
        <v>1112</v>
      </c>
      <c r="AT190">
        <f>IF(SpaceTypesTable[[#This Row],[Service Water Heating Peak Flow Rate (gal/h)]]=0,"",SpaceTypesTable[[#This Row],[Service Water Heating Peak Flow Rate (gal/h)]]/SpaceTypesTable[[#This Row],[Service Water Heating Area (ft^2)]])</f>
        <v>0.1196043165467626</v>
      </c>
      <c r="AU190">
        <v>49</v>
      </c>
      <c r="AV190">
        <v>0.2</v>
      </c>
      <c r="AW190">
        <v>0.05</v>
      </c>
      <c r="AX190" t="s">
        <v>1539</v>
      </c>
      <c r="AY190">
        <v>0.7</v>
      </c>
      <c r="AZ190">
        <v>4000</v>
      </c>
      <c r="BA190">
        <v>0.33800000000000002</v>
      </c>
      <c r="BB190">
        <v>0.502411575562701</v>
      </c>
      <c r="BC190">
        <v>697.85200928230267</v>
      </c>
      <c r="BD190">
        <f t="shared" si="26"/>
        <v>0.12212410162440296</v>
      </c>
      <c r="BE190" t="s">
        <v>1506</v>
      </c>
    </row>
    <row r="191" spans="1:57">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16.95</v>
      </c>
      <c r="Y191">
        <f>VLOOKUP(SpaceTypesTable[[#This Row],[Lookup]],VentilationStandardsTable[],7,FALSE)</f>
        <v>0</v>
      </c>
      <c r="Z191">
        <v>5</v>
      </c>
      <c r="AA191" s="60" t="s">
        <v>1407</v>
      </c>
      <c r="AB191" s="60" t="s">
        <v>1408</v>
      </c>
      <c r="AC191">
        <v>4.4600000000000001E-2</v>
      </c>
      <c r="AE191" s="60" t="s">
        <v>1417</v>
      </c>
      <c r="AF191">
        <v>373.8</v>
      </c>
      <c r="AG191">
        <v>0.1</v>
      </c>
      <c r="AH191">
        <v>0.2</v>
      </c>
      <c r="AI191">
        <v>0.7</v>
      </c>
      <c r="AJ191" s="60" t="s">
        <v>1436</v>
      </c>
      <c r="AK191">
        <v>24.16</v>
      </c>
      <c r="AL191">
        <v>0.2</v>
      </c>
      <c r="AM191">
        <v>0.5</v>
      </c>
      <c r="AN191">
        <v>0.1</v>
      </c>
      <c r="AO191" s="60" t="s">
        <v>1505</v>
      </c>
      <c r="AP191" s="60" t="s">
        <v>1547</v>
      </c>
      <c r="AQ191" s="60" t="s">
        <v>1548</v>
      </c>
      <c r="AR191">
        <v>133</v>
      </c>
      <c r="AS191">
        <v>1112</v>
      </c>
      <c r="AT191">
        <f>IF(SpaceTypesTable[[#This Row],[Service Water Heating Peak Flow Rate (gal/h)]]=0,"",SpaceTypesTable[[#This Row],[Service Water Heating Peak Flow Rate (gal/h)]]/SpaceTypesTable[[#This Row],[Service Water Heating Area (ft^2)]])</f>
        <v>0.1196043165467626</v>
      </c>
      <c r="AU191">
        <v>49</v>
      </c>
      <c r="AV191">
        <v>0.2</v>
      </c>
      <c r="AW191">
        <v>0.05</v>
      </c>
      <c r="AX191" s="60" t="s">
        <v>1539</v>
      </c>
      <c r="AY191">
        <v>0.7</v>
      </c>
      <c r="AZ191">
        <v>4000</v>
      </c>
      <c r="BA191">
        <v>0.33800000000000002</v>
      </c>
      <c r="BB191">
        <v>0.502411575562701</v>
      </c>
      <c r="BC191">
        <v>697.85200928230267</v>
      </c>
      <c r="BD191">
        <f t="shared" si="26"/>
        <v>0.12212410162440296</v>
      </c>
      <c r="BE191" s="60" t="s">
        <v>1506</v>
      </c>
    </row>
    <row r="192" spans="1:57">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16.95</v>
      </c>
      <c r="Y192">
        <f>VLOOKUP(SpaceTypesTable[[#This Row],[Lookup]],VentilationStandardsTable[],7,FALSE)</f>
        <v>0</v>
      </c>
      <c r="Z192" s="60">
        <v>5</v>
      </c>
      <c r="AA192" t="s">
        <v>1407</v>
      </c>
      <c r="AB192" t="s">
        <v>1408</v>
      </c>
      <c r="AC192" s="60"/>
      <c r="AD192" s="60">
        <v>0.22320000000000001</v>
      </c>
      <c r="AE192" s="60" t="s">
        <v>1417</v>
      </c>
      <c r="AF192" s="60">
        <v>511</v>
      </c>
      <c r="AG192" s="60">
        <v>0.1</v>
      </c>
      <c r="AH192" s="60">
        <v>0.2</v>
      </c>
      <c r="AI192" s="60">
        <v>0.7</v>
      </c>
      <c r="AJ192" s="60" t="s">
        <v>1436</v>
      </c>
      <c r="AK192" s="60">
        <v>47.22</v>
      </c>
      <c r="AL192" s="60">
        <v>0.2</v>
      </c>
      <c r="AM192" s="60">
        <v>0.5</v>
      </c>
      <c r="AN192" s="60">
        <v>0.1</v>
      </c>
      <c r="AO192" t="s">
        <v>1505</v>
      </c>
      <c r="AP192" t="s">
        <v>1547</v>
      </c>
      <c r="AQ192" t="s">
        <v>1548</v>
      </c>
      <c r="AR192" s="60">
        <v>133</v>
      </c>
      <c r="AS192" s="60">
        <v>1112</v>
      </c>
      <c r="AT192" s="60">
        <f>IF(SpaceTypesTable[[#This Row],[Service Water Heating Peak Flow Rate (gal/h)]]=0,"",SpaceTypesTable[[#This Row],[Service Water Heating Peak Flow Rate (gal/h)]]/SpaceTypesTable[[#This Row],[Service Water Heating Area (ft^2)]])</f>
        <v>0.1196043165467626</v>
      </c>
      <c r="AU192" s="60">
        <v>49</v>
      </c>
      <c r="AV192" s="60">
        <v>0.2</v>
      </c>
      <c r="AW192" s="60">
        <v>0.05</v>
      </c>
      <c r="AX192" s="60" t="s">
        <v>1539</v>
      </c>
      <c r="AY192" s="60">
        <v>0.7</v>
      </c>
      <c r="AZ192" s="60">
        <v>4000</v>
      </c>
      <c r="BA192" s="60">
        <v>0.33800000000000002</v>
      </c>
      <c r="BB192" s="60">
        <v>0.502411575562701</v>
      </c>
      <c r="BC192" s="60">
        <v>697.85200928230267</v>
      </c>
      <c r="BD192" s="60">
        <f t="shared" si="26"/>
        <v>0.12212410162440296</v>
      </c>
      <c r="BE192" s="60" t="s">
        <v>1506</v>
      </c>
    </row>
    <row r="193" spans="1:57">
      <c r="A193" s="60" t="s">
        <v>1556</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3150</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3177</v>
      </c>
      <c r="AB193" s="60" t="s">
        <v>3136</v>
      </c>
      <c r="AC193">
        <v>5.9499999999999997E-2</v>
      </c>
      <c r="AE193" s="60" t="s">
        <v>3187</v>
      </c>
      <c r="AG193" t="s">
        <v>440</v>
      </c>
      <c r="AH193" t="s">
        <v>440</v>
      </c>
      <c r="AI193" t="s">
        <v>440</v>
      </c>
      <c r="AJ193" s="60"/>
      <c r="AK193">
        <v>1.33</v>
      </c>
      <c r="AL193">
        <v>0</v>
      </c>
      <c r="AM193">
        <v>0.5</v>
      </c>
      <c r="AN193">
        <v>0</v>
      </c>
      <c r="AO193" s="60" t="s">
        <v>3176</v>
      </c>
      <c r="AP193" s="60" t="s">
        <v>3181</v>
      </c>
      <c r="AQ193" s="60" t="s">
        <v>3158</v>
      </c>
      <c r="AR193">
        <v>1.25</v>
      </c>
      <c r="AS193">
        <v>420</v>
      </c>
      <c r="AT193">
        <f>IF(SpaceTypesTable[[#This Row],[Service Water Heating Peak Flow Rate (gal/h)]]=0,"",SpaceTypesTable[[#This Row],[Service Water Heating Peak Flow Rate (gal/h)]]/SpaceTypesTable[[#This Row],[Service Water Heating Area (ft^2)]])</f>
        <v>2.976190476190476E-3</v>
      </c>
      <c r="AU193">
        <v>43.3</v>
      </c>
      <c r="AV193">
        <v>0.2</v>
      </c>
      <c r="AW193">
        <v>0.05</v>
      </c>
      <c r="AX193" s="60" t="s">
        <v>3178</v>
      </c>
      <c r="BD193" t="str">
        <f t="shared" si="26"/>
        <v/>
      </c>
      <c r="BE193" s="60"/>
    </row>
    <row r="194" spans="1:57">
      <c r="A194" s="60" t="s">
        <v>1558</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3150</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3177</v>
      </c>
      <c r="AB194" t="s">
        <v>3136</v>
      </c>
      <c r="AC194">
        <v>4.4600000000000001E-2</v>
      </c>
      <c r="AE194" t="s">
        <v>3187</v>
      </c>
      <c r="AG194" t="s">
        <v>440</v>
      </c>
      <c r="AH194" t="s">
        <v>440</v>
      </c>
      <c r="AI194" t="s">
        <v>440</v>
      </c>
      <c r="AK194">
        <v>0.68</v>
      </c>
      <c r="AL194">
        <v>0</v>
      </c>
      <c r="AM194">
        <v>0.5</v>
      </c>
      <c r="AN194">
        <v>0</v>
      </c>
      <c r="AO194" t="s">
        <v>3176</v>
      </c>
      <c r="AP194" t="s">
        <v>3181</v>
      </c>
      <c r="AQ194" t="s">
        <v>3158</v>
      </c>
      <c r="AR194">
        <v>1.25</v>
      </c>
      <c r="AS194">
        <v>420</v>
      </c>
      <c r="AT194">
        <f>IF(SpaceTypesTable[[#This Row],[Service Water Heating Peak Flow Rate (gal/h)]]=0,"",SpaceTypesTable[[#This Row],[Service Water Heating Peak Flow Rate (gal/h)]]/SpaceTypesTable[[#This Row],[Service Water Heating Area (ft^2)]])</f>
        <v>2.976190476190476E-3</v>
      </c>
      <c r="AU194">
        <v>43.3</v>
      </c>
      <c r="AV194">
        <v>0.2</v>
      </c>
      <c r="AW194">
        <v>0.05</v>
      </c>
      <c r="AX194" t="s">
        <v>3178</v>
      </c>
      <c r="BD194" t="str">
        <f t="shared" si="26"/>
        <v/>
      </c>
    </row>
    <row r="195" spans="1:57">
      <c r="A195" s="60" t="s">
        <v>1619</v>
      </c>
      <c r="B195" s="60" t="s">
        <v>259</v>
      </c>
      <c r="C195" s="60" t="s">
        <v>267</v>
      </c>
      <c r="D195" s="60"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3150</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3177</v>
      </c>
      <c r="AB195" t="s">
        <v>3136</v>
      </c>
      <c r="AC195">
        <v>4.4600000000000001E-2</v>
      </c>
      <c r="AE195" t="s">
        <v>3187</v>
      </c>
      <c r="AG195" t="s">
        <v>440</v>
      </c>
      <c r="AH195" t="s">
        <v>440</v>
      </c>
      <c r="AI195" t="s">
        <v>440</v>
      </c>
      <c r="AK195">
        <v>0.68</v>
      </c>
      <c r="AL195">
        <v>0</v>
      </c>
      <c r="AM195">
        <v>0.5</v>
      </c>
      <c r="AN195">
        <v>0</v>
      </c>
      <c r="AO195" t="s">
        <v>3176</v>
      </c>
      <c r="AP195" t="s">
        <v>3181</v>
      </c>
      <c r="AQ195" t="s">
        <v>3158</v>
      </c>
      <c r="AR195">
        <v>1.25</v>
      </c>
      <c r="AS195">
        <v>420</v>
      </c>
      <c r="AT195">
        <v>2.976190476190476E-3</v>
      </c>
      <c r="AU195">
        <v>43.3</v>
      </c>
      <c r="AV195">
        <v>0.2</v>
      </c>
      <c r="AW195">
        <v>0.05</v>
      </c>
      <c r="AX195" t="s">
        <v>3178</v>
      </c>
      <c r="BD195" t="s">
        <v>440</v>
      </c>
    </row>
    <row r="196" spans="1:57">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D196" s="60">
        <v>0.22320000000000001</v>
      </c>
      <c r="AE196" t="s">
        <v>1417</v>
      </c>
      <c r="AG196" t="s">
        <v>440</v>
      </c>
      <c r="AH196" t="s">
        <v>440</v>
      </c>
      <c r="AI196" t="s">
        <v>440</v>
      </c>
      <c r="AK196">
        <v>1.33</v>
      </c>
      <c r="AL196">
        <v>0</v>
      </c>
      <c r="AM196">
        <v>0.5</v>
      </c>
      <c r="AN196">
        <v>0</v>
      </c>
      <c r="AO196" t="s">
        <v>1492</v>
      </c>
      <c r="AP196" t="s">
        <v>1545</v>
      </c>
      <c r="AQ196" t="s">
        <v>1546</v>
      </c>
      <c r="AR196">
        <v>1.25</v>
      </c>
      <c r="AS196">
        <v>420</v>
      </c>
      <c r="AT196">
        <f>IF(SpaceTypesTable[[#This Row],[Service Water Heating Peak Flow Rate (gal/h)]]=0,"",SpaceTypesTable[[#This Row],[Service Water Heating Peak Flow Rate (gal/h)]]/SpaceTypesTable[[#This Row],[Service Water Heating Area (ft^2)]])</f>
        <v>2.976190476190476E-3</v>
      </c>
      <c r="AU196">
        <v>43.3</v>
      </c>
      <c r="AV196">
        <v>0.2</v>
      </c>
      <c r="AW196">
        <v>0.05</v>
      </c>
      <c r="AX196" t="s">
        <v>1538</v>
      </c>
      <c r="BD196" t="str">
        <f t="shared" ref="BD196:BD205" si="27">IF(ISBLANK(BC196),"",BC196/(AZ196/AY196))</f>
        <v/>
      </c>
    </row>
    <row r="197" spans="1:57">
      <c r="A197" t="s">
        <v>1557</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E197" s="60" t="s">
        <v>1417</v>
      </c>
      <c r="AG197" t="s">
        <v>440</v>
      </c>
      <c r="AH197" t="s">
        <v>440</v>
      </c>
      <c r="AI197" t="s">
        <v>440</v>
      </c>
      <c r="AK197">
        <v>0.68</v>
      </c>
      <c r="AL197">
        <v>0</v>
      </c>
      <c r="AM197">
        <v>0.5</v>
      </c>
      <c r="AN197">
        <v>0</v>
      </c>
      <c r="AO197" s="60" t="s">
        <v>1492</v>
      </c>
      <c r="AP197" s="60" t="s">
        <v>1545</v>
      </c>
      <c r="AQ197" s="60" t="s">
        <v>1546</v>
      </c>
      <c r="AR197">
        <v>1.25</v>
      </c>
      <c r="AS197">
        <v>420</v>
      </c>
      <c r="AT197">
        <f>IF(SpaceTypesTable[[#This Row],[Service Water Heating Peak Flow Rate (gal/h)]]=0,"",SpaceTypesTable[[#This Row],[Service Water Heating Peak Flow Rate (gal/h)]]/SpaceTypesTable[[#This Row],[Service Water Heating Area (ft^2)]])</f>
        <v>2.976190476190476E-3</v>
      </c>
      <c r="AU197">
        <v>43.3</v>
      </c>
      <c r="AV197">
        <v>0.2</v>
      </c>
      <c r="AW197">
        <v>0.05</v>
      </c>
      <c r="AX197" t="s">
        <v>1538</v>
      </c>
      <c r="BD197" t="str">
        <f t="shared" si="27"/>
        <v/>
      </c>
    </row>
    <row r="198" spans="1:57">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E198" s="60" t="s">
        <v>1417</v>
      </c>
      <c r="AG198" t="s">
        <v>440</v>
      </c>
      <c r="AH198" t="s">
        <v>440</v>
      </c>
      <c r="AI198" t="s">
        <v>440</v>
      </c>
      <c r="AK198">
        <v>0.68</v>
      </c>
      <c r="AL198">
        <v>0</v>
      </c>
      <c r="AM198">
        <v>0.5</v>
      </c>
      <c r="AN198">
        <v>0</v>
      </c>
      <c r="AO198" s="60" t="s">
        <v>1492</v>
      </c>
      <c r="AP198" s="60" t="s">
        <v>1545</v>
      </c>
      <c r="AQ198" s="60" t="s">
        <v>1546</v>
      </c>
      <c r="AR198">
        <v>1.25</v>
      </c>
      <c r="AS198">
        <v>420</v>
      </c>
      <c r="AT198">
        <f>IF(SpaceTypesTable[[#This Row],[Service Water Heating Peak Flow Rate (gal/h)]]=0,"",SpaceTypesTable[[#This Row],[Service Water Heating Peak Flow Rate (gal/h)]]/SpaceTypesTable[[#This Row],[Service Water Heating Area (ft^2)]])</f>
        <v>2.976190476190476E-3</v>
      </c>
      <c r="AU198">
        <v>43.3</v>
      </c>
      <c r="AV198">
        <v>0.2</v>
      </c>
      <c r="AW198">
        <v>0.05</v>
      </c>
      <c r="AX198" t="s">
        <v>1538</v>
      </c>
      <c r="BD198" t="str">
        <f t="shared" si="27"/>
        <v/>
      </c>
    </row>
    <row r="199" spans="1:57">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D199" s="60">
        <v>0.22320000000000001</v>
      </c>
      <c r="AE199" t="s">
        <v>1417</v>
      </c>
      <c r="AG199" t="s">
        <v>440</v>
      </c>
      <c r="AH199" t="s">
        <v>440</v>
      </c>
      <c r="AI199" t="s">
        <v>440</v>
      </c>
      <c r="AK199">
        <v>1.33</v>
      </c>
      <c r="AL199">
        <v>0</v>
      </c>
      <c r="AM199">
        <v>0.5</v>
      </c>
      <c r="AN199">
        <v>0</v>
      </c>
      <c r="AO199" t="s">
        <v>1492</v>
      </c>
      <c r="AP199" t="s">
        <v>1545</v>
      </c>
      <c r="AQ199" t="s">
        <v>1546</v>
      </c>
      <c r="AR199">
        <v>1.25</v>
      </c>
      <c r="AS199">
        <v>420</v>
      </c>
      <c r="AT199">
        <f>IF(SpaceTypesTable[[#This Row],[Service Water Heating Peak Flow Rate (gal/h)]]=0,"",SpaceTypesTable[[#This Row],[Service Water Heating Peak Flow Rate (gal/h)]]/SpaceTypesTable[[#This Row],[Service Water Heating Area (ft^2)]])</f>
        <v>2.976190476190476E-3</v>
      </c>
      <c r="AU199">
        <v>43.3</v>
      </c>
      <c r="AV199">
        <v>0.2</v>
      </c>
      <c r="AW199">
        <v>0.05</v>
      </c>
      <c r="AX199" t="s">
        <v>1538</v>
      </c>
      <c r="BD199" t="str">
        <f t="shared" si="27"/>
        <v/>
      </c>
    </row>
    <row r="200" spans="1:57">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D200" s="60">
        <v>0.22320000000000001</v>
      </c>
      <c r="AE200" s="60" t="s">
        <v>1417</v>
      </c>
      <c r="AG200" t="s">
        <v>440</v>
      </c>
      <c r="AH200" t="s">
        <v>440</v>
      </c>
      <c r="AI200" t="s">
        <v>440</v>
      </c>
      <c r="AK200">
        <v>0</v>
      </c>
      <c r="AL200">
        <v>0</v>
      </c>
      <c r="AM200">
        <v>0.5</v>
      </c>
      <c r="AN200">
        <v>0</v>
      </c>
      <c r="AO200" s="60" t="s">
        <v>1476</v>
      </c>
      <c r="AP200" s="60" t="s">
        <v>1544</v>
      </c>
      <c r="AQ200" s="60" t="s">
        <v>1553</v>
      </c>
      <c r="AT200" t="str">
        <f>IF(SpaceTypesTable[[#This Row],[Service Water Heating Peak Flow Rate (gal/h)]]=0,"",SpaceTypesTable[[#This Row],[Service Water Heating Peak Flow Rate (gal/h)]]/SpaceTypesTable[[#This Row],[Service Water Heating Area (ft^2)]])</f>
        <v/>
      </c>
      <c r="BD200" t="str">
        <f t="shared" si="27"/>
        <v/>
      </c>
    </row>
    <row r="201" spans="1:57">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E201" t="s">
        <v>1417</v>
      </c>
      <c r="AG201" t="s">
        <v>440</v>
      </c>
      <c r="AH201" t="s">
        <v>440</v>
      </c>
      <c r="AI201" t="s">
        <v>440</v>
      </c>
      <c r="AK201">
        <v>0</v>
      </c>
      <c r="AL201">
        <v>0</v>
      </c>
      <c r="AM201">
        <v>0.5</v>
      </c>
      <c r="AN201">
        <v>0</v>
      </c>
      <c r="AO201" t="s">
        <v>1476</v>
      </c>
      <c r="AP201" t="s">
        <v>1544</v>
      </c>
      <c r="AQ201" t="s">
        <v>1553</v>
      </c>
      <c r="AT201" t="str">
        <f>IF(SpaceTypesTable[[#This Row],[Service Water Heating Peak Flow Rate (gal/h)]]=0,"",SpaceTypesTable[[#This Row],[Service Water Heating Peak Flow Rate (gal/h)]]/SpaceTypesTable[[#This Row],[Service Water Heating Area (ft^2)]])</f>
        <v/>
      </c>
      <c r="BD201" t="str">
        <f t="shared" si="27"/>
        <v/>
      </c>
    </row>
    <row r="202" spans="1:57">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E202" t="s">
        <v>1417</v>
      </c>
      <c r="AG202" t="s">
        <v>440</v>
      </c>
      <c r="AH202" t="s">
        <v>440</v>
      </c>
      <c r="AI202" t="s">
        <v>440</v>
      </c>
      <c r="AK202">
        <v>0</v>
      </c>
      <c r="AL202">
        <v>0</v>
      </c>
      <c r="AM202">
        <v>0.5</v>
      </c>
      <c r="AN202">
        <v>0</v>
      </c>
      <c r="AO202" t="s">
        <v>1476</v>
      </c>
      <c r="AP202" t="s">
        <v>1544</v>
      </c>
      <c r="AQ202" t="s">
        <v>1553</v>
      </c>
      <c r="AT202" t="str">
        <f>IF(SpaceTypesTable[[#This Row],[Service Water Heating Peak Flow Rate (gal/h)]]=0,"",SpaceTypesTable[[#This Row],[Service Water Heating Peak Flow Rate (gal/h)]]/SpaceTypesTable[[#This Row],[Service Water Heating Area (ft^2)]])</f>
        <v/>
      </c>
      <c r="BD202" t="str">
        <f t="shared" si="27"/>
        <v/>
      </c>
    </row>
    <row r="203" spans="1:57">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D203" s="60">
        <v>0.22320000000000001</v>
      </c>
      <c r="AE203" t="s">
        <v>1417</v>
      </c>
      <c r="AG203" t="s">
        <v>440</v>
      </c>
      <c r="AH203" t="s">
        <v>440</v>
      </c>
      <c r="AI203" t="s">
        <v>440</v>
      </c>
      <c r="AK203">
        <v>0</v>
      </c>
      <c r="AL203">
        <v>0</v>
      </c>
      <c r="AM203">
        <v>0.5</v>
      </c>
      <c r="AN203">
        <v>0</v>
      </c>
      <c r="AO203" t="s">
        <v>1476</v>
      </c>
      <c r="AP203" t="s">
        <v>1544</v>
      </c>
      <c r="AQ203" t="s">
        <v>1553</v>
      </c>
      <c r="AT203" t="str">
        <f>IF(SpaceTypesTable[[#This Row],[Service Water Heating Peak Flow Rate (gal/h)]]=0,"",SpaceTypesTable[[#This Row],[Service Water Heating Peak Flow Rate (gal/h)]]/SpaceTypesTable[[#This Row],[Service Water Heating Area (ft^2)]])</f>
        <v/>
      </c>
      <c r="BD203" t="str">
        <f t="shared" si="27"/>
        <v/>
      </c>
    </row>
    <row r="204" spans="1:57">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3149</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3154</v>
      </c>
      <c r="AB204" s="60" t="s">
        <v>3136</v>
      </c>
      <c r="AC204">
        <v>5.9499999999999997E-2</v>
      </c>
      <c r="AE204" s="60" t="s">
        <v>3187</v>
      </c>
      <c r="AG204" t="s">
        <v>440</v>
      </c>
      <c r="AH204" t="s">
        <v>440</v>
      </c>
      <c r="AI204" t="s">
        <v>440</v>
      </c>
      <c r="AK204">
        <v>0</v>
      </c>
      <c r="AL204">
        <v>0</v>
      </c>
      <c r="AM204">
        <v>0.5</v>
      </c>
      <c r="AN204">
        <v>0</v>
      </c>
      <c r="AO204" s="60" t="s">
        <v>3148</v>
      </c>
      <c r="AP204" s="60" t="s">
        <v>3181</v>
      </c>
      <c r="AQ204" s="60" t="s">
        <v>3158</v>
      </c>
      <c r="AT204" t="str">
        <f>IF(SpaceTypesTable[[#This Row],[Service Water Heating Peak Flow Rate (gal/h)]]=0,"",SpaceTypesTable[[#This Row],[Service Water Heating Peak Flow Rate (gal/h)]]/SpaceTypesTable[[#This Row],[Service Water Heating Area (ft^2)]])</f>
        <v/>
      </c>
      <c r="BD204" t="str">
        <f t="shared" si="27"/>
        <v/>
      </c>
    </row>
    <row r="205" spans="1:57">
      <c r="A205" t="s">
        <v>1558</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3149</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3154</v>
      </c>
      <c r="AB205" s="60" t="s">
        <v>3136</v>
      </c>
      <c r="AC205">
        <v>4.4600000000000001E-2</v>
      </c>
      <c r="AE205" s="60" t="s">
        <v>3187</v>
      </c>
      <c r="AG205" t="s">
        <v>440</v>
      </c>
      <c r="AH205" t="s">
        <v>440</v>
      </c>
      <c r="AI205" t="s">
        <v>440</v>
      </c>
      <c r="AK205">
        <v>0</v>
      </c>
      <c r="AL205">
        <v>0</v>
      </c>
      <c r="AM205">
        <v>0.5</v>
      </c>
      <c r="AN205">
        <v>0</v>
      </c>
      <c r="AO205" s="60" t="s">
        <v>3148</v>
      </c>
      <c r="AP205" s="60" t="s">
        <v>3181</v>
      </c>
      <c r="AQ205" s="60" t="s">
        <v>3158</v>
      </c>
      <c r="AT205" t="str">
        <f>IF(SpaceTypesTable[[#This Row],[Service Water Heating Peak Flow Rate (gal/h)]]=0,"",SpaceTypesTable[[#This Row],[Service Water Heating Peak Flow Rate (gal/h)]]/SpaceTypesTable[[#This Row],[Service Water Heating Area (ft^2)]])</f>
        <v/>
      </c>
      <c r="BD205" t="str">
        <f t="shared" si="27"/>
        <v/>
      </c>
    </row>
    <row r="206" spans="1:57">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3149</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3154</v>
      </c>
      <c r="AB206" s="60" t="s">
        <v>3136</v>
      </c>
      <c r="AC206">
        <v>4.4600000000000001E-2</v>
      </c>
      <c r="AE206" s="60" t="s">
        <v>3187</v>
      </c>
      <c r="AG206" t="s">
        <v>440</v>
      </c>
      <c r="AH206" t="s">
        <v>440</v>
      </c>
      <c r="AI206" t="s">
        <v>440</v>
      </c>
      <c r="AK206">
        <v>0</v>
      </c>
      <c r="AL206">
        <v>0</v>
      </c>
      <c r="AM206">
        <v>0.5</v>
      </c>
      <c r="AN206">
        <v>0</v>
      </c>
      <c r="AO206" s="60" t="s">
        <v>3148</v>
      </c>
      <c r="AP206" s="60" t="s">
        <v>3181</v>
      </c>
      <c r="AQ206" s="60" t="s">
        <v>3158</v>
      </c>
      <c r="AT206" t="s">
        <v>440</v>
      </c>
      <c r="BD206" t="s">
        <v>440</v>
      </c>
    </row>
    <row r="207" spans="1:57">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21.2</v>
      </c>
      <c r="Y207">
        <f>VLOOKUP(SpaceTypesTable[[#This Row],[Lookup]],VentilationStandardsTable[],7,FALSE)</f>
        <v>0</v>
      </c>
      <c r="Z207">
        <v>67</v>
      </c>
      <c r="AA207" s="60" t="s">
        <v>1407</v>
      </c>
      <c r="AB207" s="60" t="s">
        <v>1408</v>
      </c>
      <c r="AD207" s="60">
        <v>0.22320000000000001</v>
      </c>
      <c r="AE207" s="60" t="s">
        <v>1417</v>
      </c>
      <c r="AG207" t="s">
        <v>440</v>
      </c>
      <c r="AH207" t="s">
        <v>440</v>
      </c>
      <c r="AI207" t="s">
        <v>440</v>
      </c>
      <c r="AK207">
        <v>0.5</v>
      </c>
      <c r="AL207">
        <v>0</v>
      </c>
      <c r="AM207">
        <v>0.5</v>
      </c>
      <c r="AN207">
        <v>0</v>
      </c>
      <c r="AO207" s="60" t="s">
        <v>1476</v>
      </c>
      <c r="AP207" s="60" t="s">
        <v>1443</v>
      </c>
      <c r="AQ207" s="60" t="s">
        <v>1457</v>
      </c>
      <c r="AT207" t="str">
        <f>IF(SpaceTypesTable[[#This Row],[Service Water Heating Peak Flow Rate (gal/h)]]=0,"",SpaceTypesTable[[#This Row],[Service Water Heating Peak Flow Rate (gal/h)]]/SpaceTypesTable[[#This Row],[Service Water Heating Area (ft^2)]])</f>
        <v/>
      </c>
      <c r="BD207" t="str">
        <f t="shared" ref="BD207:BD212" si="28">IF(ISBLANK(BC207),"",BC207/(AZ207/AY207))</f>
        <v/>
      </c>
    </row>
    <row r="208" spans="1:57">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21.2</v>
      </c>
      <c r="Y208">
        <f>VLOOKUP(SpaceTypesTable[[#This Row],[Lookup]],VentilationStandardsTable[],7,FALSE)</f>
        <v>0</v>
      </c>
      <c r="Z208">
        <v>67</v>
      </c>
      <c r="AA208" t="s">
        <v>1407</v>
      </c>
      <c r="AB208" t="s">
        <v>1408</v>
      </c>
      <c r="AC208">
        <v>5.9499999999999997E-2</v>
      </c>
      <c r="AE208" t="s">
        <v>1417</v>
      </c>
      <c r="AG208" t="s">
        <v>440</v>
      </c>
      <c r="AH208" t="s">
        <v>440</v>
      </c>
      <c r="AI208" t="s">
        <v>440</v>
      </c>
      <c r="AK208">
        <v>0.26</v>
      </c>
      <c r="AL208">
        <v>0</v>
      </c>
      <c r="AM208">
        <v>0.5</v>
      </c>
      <c r="AN208">
        <v>0</v>
      </c>
      <c r="AO208" t="s">
        <v>1476</v>
      </c>
      <c r="AP208" t="s">
        <v>1443</v>
      </c>
      <c r="AQ208" t="s">
        <v>1457</v>
      </c>
      <c r="AT208" t="str">
        <f>IF(SpaceTypesTable[[#This Row],[Service Water Heating Peak Flow Rate (gal/h)]]=0,"",SpaceTypesTable[[#This Row],[Service Water Heating Peak Flow Rate (gal/h)]]/SpaceTypesTable[[#This Row],[Service Water Heating Area (ft^2)]])</f>
        <v/>
      </c>
      <c r="BD208" t="str">
        <f t="shared" si="28"/>
        <v/>
      </c>
    </row>
    <row r="209" spans="1:57">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21.2</v>
      </c>
      <c r="Y209">
        <f>VLOOKUP(SpaceTypesTable[[#This Row],[Lookup]],VentilationStandardsTable[],7,FALSE)</f>
        <v>0</v>
      </c>
      <c r="Z209">
        <v>67</v>
      </c>
      <c r="AA209" s="60" t="s">
        <v>1407</v>
      </c>
      <c r="AB209" s="60" t="s">
        <v>1408</v>
      </c>
      <c r="AC209">
        <v>4.4600000000000001E-2</v>
      </c>
      <c r="AE209" s="60" t="s">
        <v>1417</v>
      </c>
      <c r="AG209" t="s">
        <v>440</v>
      </c>
      <c r="AH209" t="s">
        <v>440</v>
      </c>
      <c r="AI209" t="s">
        <v>440</v>
      </c>
      <c r="AK209">
        <v>0.26</v>
      </c>
      <c r="AL209">
        <v>0</v>
      </c>
      <c r="AM209">
        <v>0.5</v>
      </c>
      <c r="AN209">
        <v>0</v>
      </c>
      <c r="AO209" s="60" t="s">
        <v>1476</v>
      </c>
      <c r="AP209" s="60" t="s">
        <v>1443</v>
      </c>
      <c r="AQ209" s="60" t="s">
        <v>1457</v>
      </c>
      <c r="AT209" t="str">
        <f>IF(SpaceTypesTable[[#This Row],[Service Water Heating Peak Flow Rate (gal/h)]]=0,"",SpaceTypesTable[[#This Row],[Service Water Heating Peak Flow Rate (gal/h)]]/SpaceTypesTable[[#This Row],[Service Water Heating Area (ft^2)]])</f>
        <v/>
      </c>
      <c r="BD209" t="str">
        <f t="shared" si="28"/>
        <v/>
      </c>
    </row>
    <row r="210" spans="1:57">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21.2</v>
      </c>
      <c r="Y210">
        <f>VLOOKUP(SpaceTypesTable[[#This Row],[Lookup]],VentilationStandardsTable[],7,FALSE)</f>
        <v>0</v>
      </c>
      <c r="Z210">
        <v>67</v>
      </c>
      <c r="AA210" t="s">
        <v>1407</v>
      </c>
      <c r="AB210" t="s">
        <v>1408</v>
      </c>
      <c r="AD210" s="60">
        <v>0.22320000000000001</v>
      </c>
      <c r="AE210" t="s">
        <v>1417</v>
      </c>
      <c r="AG210" t="s">
        <v>440</v>
      </c>
      <c r="AH210" t="s">
        <v>440</v>
      </c>
      <c r="AI210" t="s">
        <v>440</v>
      </c>
      <c r="AK210">
        <v>0.5</v>
      </c>
      <c r="AL210">
        <v>0</v>
      </c>
      <c r="AM210">
        <v>0.5</v>
      </c>
      <c r="AN210">
        <v>0</v>
      </c>
      <c r="AO210" t="s">
        <v>1476</v>
      </c>
      <c r="AP210" t="s">
        <v>1443</v>
      </c>
      <c r="AQ210" t="s">
        <v>1457</v>
      </c>
      <c r="AT210" t="str">
        <f>IF(SpaceTypesTable[[#This Row],[Service Water Heating Peak Flow Rate (gal/h)]]=0,"",SpaceTypesTable[[#This Row],[Service Water Heating Peak Flow Rate (gal/h)]]/SpaceTypesTable[[#This Row],[Service Water Heating Area (ft^2)]])</f>
        <v/>
      </c>
      <c r="BD210" t="str">
        <f t="shared" si="28"/>
        <v/>
      </c>
    </row>
    <row r="211" spans="1:57">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3152</v>
      </c>
      <c r="S211" t="s">
        <v>109</v>
      </c>
      <c r="T211" t="s">
        <v>18</v>
      </c>
      <c r="U211" t="s">
        <v>1577</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3154</v>
      </c>
      <c r="AB211" t="s">
        <v>3136</v>
      </c>
      <c r="AC211">
        <v>4.4600000000000001E-2</v>
      </c>
      <c r="AE211" t="s">
        <v>3187</v>
      </c>
      <c r="AG211" t="s">
        <v>440</v>
      </c>
      <c r="AH211" t="s">
        <v>440</v>
      </c>
      <c r="AI211" t="s">
        <v>440</v>
      </c>
      <c r="AK211">
        <v>0.26</v>
      </c>
      <c r="AL211">
        <v>0</v>
      </c>
      <c r="AM211">
        <v>0.5</v>
      </c>
      <c r="AN211">
        <v>0</v>
      </c>
      <c r="AO211" t="s">
        <v>3148</v>
      </c>
      <c r="AP211" t="s">
        <v>3181</v>
      </c>
      <c r="AQ211" t="s">
        <v>3158</v>
      </c>
      <c r="AT211" t="str">
        <f>IF(SpaceTypesTable[[#This Row],[Service Water Heating Peak Flow Rate (gal/h)]]=0,"",SpaceTypesTable[[#This Row],[Service Water Heating Peak Flow Rate (gal/h)]]/SpaceTypesTable[[#This Row],[Service Water Heating Area (ft^2)]])</f>
        <v/>
      </c>
      <c r="BD211" t="str">
        <f t="shared" si="28"/>
        <v/>
      </c>
    </row>
    <row r="212" spans="1:57">
      <c r="A212" s="60"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3152</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21.2</v>
      </c>
      <c r="Y212">
        <f>VLOOKUP(SpaceTypesTable[[#This Row],[Lookup]],VentilationStandardsTable[],7,FALSE)</f>
        <v>0</v>
      </c>
      <c r="Z212">
        <v>67</v>
      </c>
      <c r="AA212" t="s">
        <v>3154</v>
      </c>
      <c r="AB212" t="s">
        <v>3136</v>
      </c>
      <c r="AC212">
        <v>5.9499999999999997E-2</v>
      </c>
      <c r="AE212" t="s">
        <v>3187</v>
      </c>
      <c r="AG212" t="s">
        <v>440</v>
      </c>
      <c r="AH212" t="s">
        <v>440</v>
      </c>
      <c r="AI212" t="s">
        <v>440</v>
      </c>
      <c r="AK212">
        <v>0.5</v>
      </c>
      <c r="AL212">
        <v>0</v>
      </c>
      <c r="AM212">
        <v>0.5</v>
      </c>
      <c r="AN212">
        <v>0</v>
      </c>
      <c r="AO212" t="s">
        <v>3148</v>
      </c>
      <c r="AP212" t="s">
        <v>3181</v>
      </c>
      <c r="AQ212" t="s">
        <v>3158</v>
      </c>
      <c r="AT212" t="str">
        <f>IF(SpaceTypesTable[[#This Row],[Service Water Heating Peak Flow Rate (gal/h)]]=0,"",SpaceTypesTable[[#This Row],[Service Water Heating Peak Flow Rate (gal/h)]]/SpaceTypesTable[[#This Row],[Service Water Heating Area (ft^2)]])</f>
        <v/>
      </c>
      <c r="BD212" t="str">
        <f t="shared" si="28"/>
        <v/>
      </c>
    </row>
    <row r="213" spans="1:57">
      <c r="A213" s="60"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3592</v>
      </c>
      <c r="S213" t="s">
        <v>110</v>
      </c>
      <c r="T213" t="s">
        <v>18</v>
      </c>
      <c r="U213" t="s">
        <v>1577</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3154</v>
      </c>
      <c r="AB213" s="60" t="s">
        <v>3136</v>
      </c>
      <c r="AC213">
        <v>4.4600000000000001E-2</v>
      </c>
      <c r="AE213" s="60" t="s">
        <v>3187</v>
      </c>
      <c r="AG213" t="s">
        <v>440</v>
      </c>
      <c r="AH213" t="s">
        <v>440</v>
      </c>
      <c r="AI213" t="s">
        <v>440</v>
      </c>
      <c r="AK213">
        <v>0.26</v>
      </c>
      <c r="AL213">
        <v>0</v>
      </c>
      <c r="AM213">
        <v>0.5</v>
      </c>
      <c r="AN213">
        <v>0</v>
      </c>
      <c r="AO213" s="60" t="s">
        <v>3148</v>
      </c>
      <c r="AP213" s="60" t="s">
        <v>3181</v>
      </c>
      <c r="AQ213" s="60" t="s">
        <v>3158</v>
      </c>
      <c r="AT213" t="s">
        <v>440</v>
      </c>
      <c r="BD213" t="s">
        <v>440</v>
      </c>
    </row>
    <row r="214" spans="1:57">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D214" s="60">
        <v>0.22320000000000001</v>
      </c>
      <c r="AE214" s="60" t="s">
        <v>1417</v>
      </c>
      <c r="AG214" t="s">
        <v>440</v>
      </c>
      <c r="AH214" t="s">
        <v>440</v>
      </c>
      <c r="AI214" t="s">
        <v>440</v>
      </c>
      <c r="AK214">
        <v>6.3</v>
      </c>
      <c r="AL214">
        <v>0</v>
      </c>
      <c r="AM214">
        <v>0.5</v>
      </c>
      <c r="AN214">
        <v>0</v>
      </c>
      <c r="AO214" s="60" t="s">
        <v>1476</v>
      </c>
      <c r="AP214" s="60" t="s">
        <v>1443</v>
      </c>
      <c r="AQ214" s="60" t="s">
        <v>1457</v>
      </c>
      <c r="AT214" t="str">
        <f>IF(SpaceTypesTable[[#This Row],[Service Water Heating Peak Flow Rate (gal/h)]]=0,"",SpaceTypesTable[[#This Row],[Service Water Heating Peak Flow Rate (gal/h)]]/SpaceTypesTable[[#This Row],[Service Water Heating Area (ft^2)]])</f>
        <v/>
      </c>
      <c r="BD214" t="str">
        <f t="shared" ref="BD214:BD219" si="29">IF(ISBLANK(BC214),"",BC214/(AZ214/AY214))</f>
        <v/>
      </c>
    </row>
    <row r="215" spans="1:57">
      <c r="A215" s="60"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E215" t="s">
        <v>1417</v>
      </c>
      <c r="AG215" t="s">
        <v>440</v>
      </c>
      <c r="AH215" t="s">
        <v>440</v>
      </c>
      <c r="AI215" t="s">
        <v>440</v>
      </c>
      <c r="AK215">
        <v>3.0000000000000004</v>
      </c>
      <c r="AL215">
        <v>0</v>
      </c>
      <c r="AM215">
        <v>0.5</v>
      </c>
      <c r="AN215">
        <v>0</v>
      </c>
      <c r="AO215" t="s">
        <v>1476</v>
      </c>
      <c r="AP215" t="s">
        <v>1443</v>
      </c>
      <c r="AQ215" t="s">
        <v>1457</v>
      </c>
      <c r="AT215" t="str">
        <f>IF(SpaceTypesTable[[#This Row],[Service Water Heating Peak Flow Rate (gal/h)]]=0,"",SpaceTypesTable[[#This Row],[Service Water Heating Peak Flow Rate (gal/h)]]/SpaceTypesTable[[#This Row],[Service Water Heating Area (ft^2)]])</f>
        <v/>
      </c>
      <c r="BD215" t="str">
        <f t="shared" si="29"/>
        <v/>
      </c>
    </row>
    <row r="216" spans="1:57">
      <c r="A216" s="60"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E216" s="60" t="s">
        <v>1417</v>
      </c>
      <c r="AG216" t="s">
        <v>440</v>
      </c>
      <c r="AH216" t="s">
        <v>440</v>
      </c>
      <c r="AI216" t="s">
        <v>440</v>
      </c>
      <c r="AK216">
        <v>3.0000000000000004</v>
      </c>
      <c r="AL216">
        <v>0</v>
      </c>
      <c r="AM216">
        <v>0.5</v>
      </c>
      <c r="AN216">
        <v>0</v>
      </c>
      <c r="AO216" s="60" t="s">
        <v>1476</v>
      </c>
      <c r="AP216" s="60" t="s">
        <v>1443</v>
      </c>
      <c r="AQ216" s="60" t="s">
        <v>1457</v>
      </c>
      <c r="AT216" t="str">
        <f>IF(SpaceTypesTable[[#This Row],[Service Water Heating Peak Flow Rate (gal/h)]]=0,"",SpaceTypesTable[[#This Row],[Service Water Heating Peak Flow Rate (gal/h)]]/SpaceTypesTable[[#This Row],[Service Water Heating Area (ft^2)]])</f>
        <v/>
      </c>
      <c r="BD216" t="str">
        <f t="shared" si="29"/>
        <v/>
      </c>
    </row>
    <row r="217" spans="1:57">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D217" s="60">
        <v>0.22320000000000001</v>
      </c>
      <c r="AE217" t="s">
        <v>1417</v>
      </c>
      <c r="AG217" t="s">
        <v>440</v>
      </c>
      <c r="AH217" t="s">
        <v>440</v>
      </c>
      <c r="AI217" t="s">
        <v>440</v>
      </c>
      <c r="AK217">
        <v>6.3</v>
      </c>
      <c r="AL217">
        <v>0</v>
      </c>
      <c r="AM217">
        <v>0.5</v>
      </c>
      <c r="AN217">
        <v>0</v>
      </c>
      <c r="AO217" t="s">
        <v>1476</v>
      </c>
      <c r="AP217" t="s">
        <v>1443</v>
      </c>
      <c r="AQ217" t="s">
        <v>1457</v>
      </c>
      <c r="AT217" t="str">
        <f>IF(SpaceTypesTable[[#This Row],[Service Water Heating Peak Flow Rate (gal/h)]]=0,"",SpaceTypesTable[[#This Row],[Service Water Heating Peak Flow Rate (gal/h)]]/SpaceTypesTable[[#This Row],[Service Water Heating Area (ft^2)]])</f>
        <v/>
      </c>
      <c r="BD217" t="str">
        <f t="shared" si="29"/>
        <v/>
      </c>
    </row>
    <row r="218" spans="1:57">
      <c r="A218" s="60"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2944</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3209</v>
      </c>
      <c r="AB218" t="s">
        <v>3136</v>
      </c>
      <c r="AC218">
        <v>4.4600000000000001E-2</v>
      </c>
      <c r="AE218" t="s">
        <v>3187</v>
      </c>
      <c r="AG218" t="s">
        <v>440</v>
      </c>
      <c r="AH218" t="s">
        <v>440</v>
      </c>
      <c r="AI218" t="s">
        <v>440</v>
      </c>
      <c r="AK218">
        <v>3.0000000000000004</v>
      </c>
      <c r="AL218">
        <v>0</v>
      </c>
      <c r="AM218">
        <v>0.5</v>
      </c>
      <c r="AN218">
        <v>0</v>
      </c>
      <c r="AO218" t="s">
        <v>3148</v>
      </c>
      <c r="AP218" t="s">
        <v>3181</v>
      </c>
      <c r="AQ218" t="s">
        <v>3158</v>
      </c>
      <c r="AT218" t="str">
        <f>IF(SpaceTypesTable[[#This Row],[Service Water Heating Peak Flow Rate (gal/h)]]=0,"",SpaceTypesTable[[#This Row],[Service Water Heating Peak Flow Rate (gal/h)]]/SpaceTypesTable[[#This Row],[Service Water Heating Area (ft^2)]])</f>
        <v/>
      </c>
      <c r="BD218" t="str">
        <f t="shared" si="29"/>
        <v/>
      </c>
    </row>
    <row r="219" spans="1:57">
      <c r="A219" s="60"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2944</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3209</v>
      </c>
      <c r="AB219" t="s">
        <v>3136</v>
      </c>
      <c r="AC219">
        <v>5.9499999999999997E-2</v>
      </c>
      <c r="AE219" t="s">
        <v>3187</v>
      </c>
      <c r="AG219" t="s">
        <v>440</v>
      </c>
      <c r="AH219" t="s">
        <v>440</v>
      </c>
      <c r="AI219" t="s">
        <v>440</v>
      </c>
      <c r="AK219">
        <v>6.3</v>
      </c>
      <c r="AL219">
        <v>0</v>
      </c>
      <c r="AM219">
        <v>0.5</v>
      </c>
      <c r="AN219">
        <v>0</v>
      </c>
      <c r="AO219" t="s">
        <v>3148</v>
      </c>
      <c r="AP219" t="s">
        <v>3181</v>
      </c>
      <c r="AQ219" t="s">
        <v>3158</v>
      </c>
      <c r="AT219" t="str">
        <f>IF(SpaceTypesTable[[#This Row],[Service Water Heating Peak Flow Rate (gal/h)]]=0,"",SpaceTypesTable[[#This Row],[Service Water Heating Peak Flow Rate (gal/h)]]/SpaceTypesTable[[#This Row],[Service Water Heating Area (ft^2)]])</f>
        <v/>
      </c>
      <c r="BD219" t="str">
        <f t="shared" si="29"/>
        <v/>
      </c>
    </row>
    <row r="220" spans="1:57" s="39" customFormat="1">
      <c r="A220" s="60" t="s">
        <v>1619</v>
      </c>
      <c r="B220" s="60" t="s">
        <v>259</v>
      </c>
      <c r="C220" s="60" t="s">
        <v>267</v>
      </c>
      <c r="D220" s="60" t="s">
        <v>286</v>
      </c>
      <c r="E220" s="60" t="s">
        <v>465</v>
      </c>
      <c r="F220" s="60"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2944</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3209</v>
      </c>
      <c r="AB220" s="60" t="s">
        <v>3136</v>
      </c>
      <c r="AC220" s="60">
        <v>4.4600000000000001E-2</v>
      </c>
      <c r="AD220" s="60"/>
      <c r="AE220" s="60" t="s">
        <v>3187</v>
      </c>
      <c r="AF220" s="60"/>
      <c r="AG220" s="60" t="s">
        <v>440</v>
      </c>
      <c r="AH220" s="60" t="s">
        <v>440</v>
      </c>
      <c r="AI220" s="60" t="s">
        <v>440</v>
      </c>
      <c r="AJ220" s="60"/>
      <c r="AK220" s="60">
        <v>3.0000000000000004</v>
      </c>
      <c r="AL220" s="60">
        <v>0</v>
      </c>
      <c r="AM220" s="60">
        <v>0.5</v>
      </c>
      <c r="AN220" s="60">
        <v>0</v>
      </c>
      <c r="AO220" s="60" t="s">
        <v>3148</v>
      </c>
      <c r="AP220" s="60" t="s">
        <v>3181</v>
      </c>
      <c r="AQ220" s="60" t="s">
        <v>3158</v>
      </c>
      <c r="AR220" s="60"/>
      <c r="AS220" s="60"/>
      <c r="AT220" s="60" t="s">
        <v>440</v>
      </c>
      <c r="AU220" s="60"/>
      <c r="AV220" s="60"/>
      <c r="AW220" s="60"/>
      <c r="AX220" s="60"/>
      <c r="AY220" s="60"/>
      <c r="AZ220" s="60"/>
      <c r="BA220" s="60"/>
      <c r="BB220" s="60"/>
      <c r="BC220" s="60"/>
      <c r="BD220" s="60" t="s">
        <v>440</v>
      </c>
      <c r="BE220" s="60"/>
    </row>
    <row r="221" spans="1:57">
      <c r="A221" s="60"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2919</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21.2</v>
      </c>
      <c r="Y221">
        <f>VLOOKUP(SpaceTypesTable[[#This Row],[Lookup]],VentilationStandardsTable[],7,FALSE)</f>
        <v>0</v>
      </c>
      <c r="Z221">
        <v>2.11</v>
      </c>
      <c r="AA221" t="s">
        <v>2923</v>
      </c>
      <c r="AB221" t="s">
        <v>2889</v>
      </c>
      <c r="AC221">
        <v>5.9499999999999997E-2</v>
      </c>
      <c r="AE221" t="s">
        <v>2916</v>
      </c>
      <c r="AG221" t="s">
        <v>440</v>
      </c>
      <c r="AH221" t="s">
        <v>440</v>
      </c>
      <c r="AI221" t="s">
        <v>440</v>
      </c>
      <c r="AK221">
        <v>1.2</v>
      </c>
      <c r="AL221">
        <v>0</v>
      </c>
      <c r="AM221">
        <v>0.5</v>
      </c>
      <c r="AN221">
        <v>0</v>
      </c>
      <c r="AO221" t="s">
        <v>2906</v>
      </c>
      <c r="AP221" t="s">
        <v>2910</v>
      </c>
      <c r="AQ221" t="s">
        <v>2894</v>
      </c>
      <c r="AT221" t="str">
        <f>IF(SpaceTypesTable[[#This Row],[Service Water Heating Peak Flow Rate (gal/h)]]=0,"",SpaceTypesTable[[#This Row],[Service Water Heating Peak Flow Rate (gal/h)]]/SpaceTypesTable[[#This Row],[Service Water Heating Area (ft^2)]])</f>
        <v/>
      </c>
      <c r="BD221" t="str">
        <f>IF(ISBLANK(BC221),"",BC221/(AZ221/AY221))</f>
        <v/>
      </c>
    </row>
    <row r="222" spans="1:57">
      <c r="A222" s="60"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2919</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2923</v>
      </c>
      <c r="AB222" s="60" t="s">
        <v>2889</v>
      </c>
      <c r="AC222">
        <v>4.4600000000000001E-2</v>
      </c>
      <c r="AE222" t="s">
        <v>2916</v>
      </c>
      <c r="AG222" t="s">
        <v>440</v>
      </c>
      <c r="AH222" t="s">
        <v>440</v>
      </c>
      <c r="AI222" t="s">
        <v>440</v>
      </c>
      <c r="AK222">
        <v>0.87</v>
      </c>
      <c r="AL222">
        <v>0</v>
      </c>
      <c r="AM222">
        <v>0.5</v>
      </c>
      <c r="AN222">
        <v>0</v>
      </c>
      <c r="AO222" t="s">
        <v>2906</v>
      </c>
      <c r="AP222" s="60" t="s">
        <v>2910</v>
      </c>
      <c r="AQ222" s="60" t="s">
        <v>2894</v>
      </c>
      <c r="AT222" t="str">
        <f>IF(SpaceTypesTable[[#This Row],[Service Water Heating Peak Flow Rate (gal/h)]]=0,"",SpaceTypesTable[[#This Row],[Service Water Heating Peak Flow Rate (gal/h)]]/SpaceTypesTable[[#This Row],[Service Water Heating Area (ft^2)]])</f>
        <v/>
      </c>
      <c r="AX222" s="60"/>
      <c r="BD222" t="str">
        <f>IF(ISBLANK(BC222),"",BC222/(AZ222/AY222))</f>
        <v/>
      </c>
    </row>
    <row r="223" spans="1:57">
      <c r="A223" s="60"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2919</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2923</v>
      </c>
      <c r="AB223" t="s">
        <v>2889</v>
      </c>
      <c r="AC223">
        <v>4.4600000000000001E-2</v>
      </c>
      <c r="AE223" t="s">
        <v>2916</v>
      </c>
      <c r="AG223" t="s">
        <v>440</v>
      </c>
      <c r="AH223" t="s">
        <v>440</v>
      </c>
      <c r="AI223" t="s">
        <v>440</v>
      </c>
      <c r="AK223">
        <v>0.87</v>
      </c>
      <c r="AL223">
        <v>0</v>
      </c>
      <c r="AM223">
        <v>0.5</v>
      </c>
      <c r="AN223">
        <v>0</v>
      </c>
      <c r="AO223" t="s">
        <v>2906</v>
      </c>
      <c r="AP223" t="s">
        <v>2910</v>
      </c>
      <c r="AQ223" t="s">
        <v>2894</v>
      </c>
      <c r="AT223" t="s">
        <v>440</v>
      </c>
      <c r="BD223" t="s">
        <v>440</v>
      </c>
    </row>
    <row r="224" spans="1:57">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21.2</v>
      </c>
      <c r="Y224">
        <f>VLOOKUP(SpaceTypesTable[[#This Row],[Lookup]],VentilationStandardsTable[],7,FALSE)</f>
        <v>0</v>
      </c>
      <c r="Z224">
        <v>2.11</v>
      </c>
      <c r="AA224" t="s">
        <v>1405</v>
      </c>
      <c r="AB224" t="s">
        <v>1406</v>
      </c>
      <c r="AD224" s="60">
        <v>0.22320000000000001</v>
      </c>
      <c r="AE224" t="s">
        <v>1418</v>
      </c>
      <c r="AG224" t="s">
        <v>440</v>
      </c>
      <c r="AH224" t="s">
        <v>440</v>
      </c>
      <c r="AI224" t="s">
        <v>440</v>
      </c>
      <c r="AK224">
        <v>1.2</v>
      </c>
      <c r="AL224">
        <v>0</v>
      </c>
      <c r="AM224">
        <v>0.5</v>
      </c>
      <c r="AN224">
        <v>0</v>
      </c>
      <c r="AO224" t="s">
        <v>1497</v>
      </c>
      <c r="AP224" t="s">
        <v>1549</v>
      </c>
      <c r="AQ224" t="s">
        <v>1550</v>
      </c>
      <c r="AT224" t="str">
        <f>IF(SpaceTypesTable[[#This Row],[Service Water Heating Peak Flow Rate (gal/h)]]=0,"",SpaceTypesTable[[#This Row],[Service Water Heating Peak Flow Rate (gal/h)]]/SpaceTypesTable[[#This Row],[Service Water Heating Area (ft^2)]])</f>
        <v/>
      </c>
      <c r="BD224" t="str">
        <f t="shared" ref="BD224:BD233" si="30">IF(ISBLANK(BC224),"",BC224/(AZ224/AY224))</f>
        <v/>
      </c>
    </row>
    <row r="225" spans="1:56">
      <c r="A225" s="60"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21.2</v>
      </c>
      <c r="Y225">
        <f>VLOOKUP(SpaceTypesTable[[#This Row],[Lookup]],VentilationStandardsTable[],7,FALSE)</f>
        <v>0</v>
      </c>
      <c r="Z225">
        <v>2.11</v>
      </c>
      <c r="AA225" s="60" t="s">
        <v>1405</v>
      </c>
      <c r="AB225" s="60" t="s">
        <v>1406</v>
      </c>
      <c r="AC225">
        <v>5.9499999999999997E-2</v>
      </c>
      <c r="AE225" s="60" t="s">
        <v>1418</v>
      </c>
      <c r="AG225" t="s">
        <v>440</v>
      </c>
      <c r="AH225" t="s">
        <v>440</v>
      </c>
      <c r="AI225" t="s">
        <v>440</v>
      </c>
      <c r="AK225">
        <v>0.87</v>
      </c>
      <c r="AL225">
        <v>0</v>
      </c>
      <c r="AM225">
        <v>0.5</v>
      </c>
      <c r="AN225">
        <v>0</v>
      </c>
      <c r="AO225" s="60" t="s">
        <v>1497</v>
      </c>
      <c r="AP225" s="60" t="s">
        <v>1549</v>
      </c>
      <c r="AQ225" s="60" t="s">
        <v>1550</v>
      </c>
      <c r="AT225" t="str">
        <f>IF(SpaceTypesTable[[#This Row],[Service Water Heating Peak Flow Rate (gal/h)]]=0,"",SpaceTypesTable[[#This Row],[Service Water Heating Peak Flow Rate (gal/h)]]/SpaceTypesTable[[#This Row],[Service Water Heating Area (ft^2)]])</f>
        <v/>
      </c>
      <c r="AX225" s="60"/>
      <c r="BD225" t="str">
        <f t="shared" si="30"/>
        <v/>
      </c>
    </row>
    <row r="226" spans="1:56">
      <c r="A226" s="60"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21.2</v>
      </c>
      <c r="Y226">
        <f>VLOOKUP(SpaceTypesTable[[#This Row],[Lookup]],VentilationStandardsTable[],7,FALSE)</f>
        <v>0</v>
      </c>
      <c r="Z226">
        <v>2.11</v>
      </c>
      <c r="AA226" t="s">
        <v>1405</v>
      </c>
      <c r="AB226" t="s">
        <v>1406</v>
      </c>
      <c r="AC226">
        <v>4.4600000000000001E-2</v>
      </c>
      <c r="AE226" t="s">
        <v>1418</v>
      </c>
      <c r="AG226" t="s">
        <v>440</v>
      </c>
      <c r="AH226" t="s">
        <v>440</v>
      </c>
      <c r="AI226" t="s">
        <v>440</v>
      </c>
      <c r="AK226">
        <v>0.87</v>
      </c>
      <c r="AL226">
        <v>0</v>
      </c>
      <c r="AM226">
        <v>0.5</v>
      </c>
      <c r="AN226">
        <v>0</v>
      </c>
      <c r="AO226" t="s">
        <v>1497</v>
      </c>
      <c r="AP226" t="s">
        <v>1549</v>
      </c>
      <c r="AQ226" t="s">
        <v>1550</v>
      </c>
      <c r="AT226" t="str">
        <f>IF(SpaceTypesTable[[#This Row],[Service Water Heating Peak Flow Rate (gal/h)]]=0,"",SpaceTypesTable[[#This Row],[Service Water Heating Peak Flow Rate (gal/h)]]/SpaceTypesTable[[#This Row],[Service Water Heating Area (ft^2)]])</f>
        <v/>
      </c>
      <c r="BD226" t="str">
        <f t="shared" si="30"/>
        <v/>
      </c>
    </row>
    <row r="227" spans="1:56">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21.2</v>
      </c>
      <c r="Y227">
        <f>VLOOKUP(SpaceTypesTable[[#This Row],[Lookup]],VentilationStandardsTable[],7,FALSE)</f>
        <v>0</v>
      </c>
      <c r="Z227">
        <v>2.11</v>
      </c>
      <c r="AA227" t="s">
        <v>1405</v>
      </c>
      <c r="AB227" t="s">
        <v>1406</v>
      </c>
      <c r="AD227" s="60">
        <v>0.22320000000000001</v>
      </c>
      <c r="AE227" t="s">
        <v>1418</v>
      </c>
      <c r="AG227" t="s">
        <v>440</v>
      </c>
      <c r="AH227" t="s">
        <v>440</v>
      </c>
      <c r="AI227" t="s">
        <v>440</v>
      </c>
      <c r="AK227">
        <v>1.2</v>
      </c>
      <c r="AL227">
        <v>0</v>
      </c>
      <c r="AM227">
        <v>0.5</v>
      </c>
      <c r="AN227">
        <v>0</v>
      </c>
      <c r="AO227" t="s">
        <v>1497</v>
      </c>
      <c r="AP227" t="s">
        <v>1549</v>
      </c>
      <c r="AQ227" t="s">
        <v>1550</v>
      </c>
      <c r="AT227" t="str">
        <f>IF(SpaceTypesTable[[#This Row],[Service Water Heating Peak Flow Rate (gal/h)]]=0,"",SpaceTypesTable[[#This Row],[Service Water Heating Peak Flow Rate (gal/h)]]/SpaceTypesTable[[#This Row],[Service Water Heating Area (ft^2)]])</f>
        <v/>
      </c>
      <c r="BD227" t="str">
        <f t="shared" si="30"/>
        <v/>
      </c>
    </row>
    <row r="228" spans="1:56">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D228" s="60">
        <v>0.22320000000000001</v>
      </c>
      <c r="AE228" s="60" t="s">
        <v>1418</v>
      </c>
      <c r="AG228" t="s">
        <v>440</v>
      </c>
      <c r="AH228" t="s">
        <v>440</v>
      </c>
      <c r="AI228" t="s">
        <v>440</v>
      </c>
      <c r="AK228">
        <v>0</v>
      </c>
      <c r="AL228">
        <v>0</v>
      </c>
      <c r="AM228">
        <v>0.5</v>
      </c>
      <c r="AN228">
        <v>0</v>
      </c>
      <c r="AO228" s="60"/>
      <c r="AP228" s="60" t="s">
        <v>2653</v>
      </c>
      <c r="AQ228" s="60" t="s">
        <v>2654</v>
      </c>
      <c r="AT228" t="str">
        <f>IF(SpaceTypesTable[[#This Row],[Service Water Heating Peak Flow Rate (gal/h)]]=0,"",SpaceTypesTable[[#This Row],[Service Water Heating Peak Flow Rate (gal/h)]]/SpaceTypesTable[[#This Row],[Service Water Heating Area (ft^2)]])</f>
        <v/>
      </c>
      <c r="AX228" s="60"/>
      <c r="BD228" t="str">
        <f t="shared" si="30"/>
        <v/>
      </c>
    </row>
    <row r="229" spans="1:56">
      <c r="A229" s="60"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E229" t="s">
        <v>1418</v>
      </c>
      <c r="AG229" t="s">
        <v>440</v>
      </c>
      <c r="AH229" t="s">
        <v>440</v>
      </c>
      <c r="AI229" t="s">
        <v>440</v>
      </c>
      <c r="AK229">
        <v>0</v>
      </c>
      <c r="AL229">
        <v>0</v>
      </c>
      <c r="AM229">
        <v>0.5</v>
      </c>
      <c r="AN229">
        <v>0</v>
      </c>
      <c r="AP229" t="s">
        <v>2653</v>
      </c>
      <c r="AQ229" t="s">
        <v>2654</v>
      </c>
      <c r="AT229" t="str">
        <f>IF(SpaceTypesTable[[#This Row],[Service Water Heating Peak Flow Rate (gal/h)]]=0,"",SpaceTypesTable[[#This Row],[Service Water Heating Peak Flow Rate (gal/h)]]/SpaceTypesTable[[#This Row],[Service Water Heating Area (ft^2)]])</f>
        <v/>
      </c>
      <c r="BD229" t="str">
        <f t="shared" si="30"/>
        <v/>
      </c>
    </row>
    <row r="230" spans="1:56">
      <c r="A230" s="60"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E230" t="s">
        <v>1418</v>
      </c>
      <c r="AG230" t="s">
        <v>440</v>
      </c>
      <c r="AH230" t="s">
        <v>440</v>
      </c>
      <c r="AI230" t="s">
        <v>440</v>
      </c>
      <c r="AK230">
        <v>0</v>
      </c>
      <c r="AL230">
        <v>0</v>
      </c>
      <c r="AM230">
        <v>0.5</v>
      </c>
      <c r="AN230">
        <v>0</v>
      </c>
      <c r="AP230" t="s">
        <v>2653</v>
      </c>
      <c r="AQ230" t="s">
        <v>2654</v>
      </c>
      <c r="AT230" t="str">
        <f>IF(SpaceTypesTable[[#This Row],[Service Water Heating Peak Flow Rate (gal/h)]]=0,"",SpaceTypesTable[[#This Row],[Service Water Heating Peak Flow Rate (gal/h)]]/SpaceTypesTable[[#This Row],[Service Water Heating Area (ft^2)]])</f>
        <v/>
      </c>
      <c r="BD230" t="str">
        <f t="shared" si="30"/>
        <v/>
      </c>
    </row>
    <row r="231" spans="1:56">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D231" s="60">
        <v>0.22320000000000001</v>
      </c>
      <c r="AE231" t="s">
        <v>1418</v>
      </c>
      <c r="AG231" t="s">
        <v>440</v>
      </c>
      <c r="AH231" t="s">
        <v>440</v>
      </c>
      <c r="AI231" t="s">
        <v>440</v>
      </c>
      <c r="AK231">
        <v>0</v>
      </c>
      <c r="AL231">
        <v>0</v>
      </c>
      <c r="AM231">
        <v>0.5</v>
      </c>
      <c r="AN231">
        <v>0</v>
      </c>
      <c r="AP231" t="s">
        <v>2653</v>
      </c>
      <c r="AQ231" t="s">
        <v>2654</v>
      </c>
      <c r="AT231" t="str">
        <f>IF(SpaceTypesTable[[#This Row],[Service Water Heating Peak Flow Rate (gal/h)]]=0,"",SpaceTypesTable[[#This Row],[Service Water Heating Peak Flow Rate (gal/h)]]/SpaceTypesTable[[#This Row],[Service Water Heating Area (ft^2)]])</f>
        <v/>
      </c>
      <c r="BD231" t="str">
        <f t="shared" si="30"/>
        <v/>
      </c>
    </row>
    <row r="232" spans="1:56">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2918</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2890</v>
      </c>
      <c r="AC232">
        <v>4.4600000000000001E-2</v>
      </c>
      <c r="AE232" s="60" t="s">
        <v>2915</v>
      </c>
      <c r="AG232" t="s">
        <v>440</v>
      </c>
      <c r="AH232" t="s">
        <v>440</v>
      </c>
      <c r="AI232" t="s">
        <v>440</v>
      </c>
      <c r="AK232">
        <v>0</v>
      </c>
      <c r="AL232">
        <v>0</v>
      </c>
      <c r="AM232">
        <v>0.5</v>
      </c>
      <c r="AN232">
        <v>0</v>
      </c>
      <c r="AP232" s="60" t="s">
        <v>2910</v>
      </c>
      <c r="AQ232" s="60" t="s">
        <v>2894</v>
      </c>
      <c r="AT232" t="str">
        <f>IF(SpaceTypesTable[[#This Row],[Service Water Heating Peak Flow Rate (gal/h)]]=0,"",SpaceTypesTable[[#This Row],[Service Water Heating Peak Flow Rate (gal/h)]]/SpaceTypesTable[[#This Row],[Service Water Heating Area (ft^2)]])</f>
        <v/>
      </c>
      <c r="BD232" t="str">
        <f t="shared" si="30"/>
        <v/>
      </c>
    </row>
    <row r="233" spans="1:56">
      <c r="A233" s="60"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2918</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2890</v>
      </c>
      <c r="AC233">
        <v>5.9499999999999997E-2</v>
      </c>
      <c r="AE233" s="60" t="s">
        <v>2915</v>
      </c>
      <c r="AG233" t="s">
        <v>440</v>
      </c>
      <c r="AH233" t="s">
        <v>440</v>
      </c>
      <c r="AI233" t="s">
        <v>440</v>
      </c>
      <c r="AK233">
        <v>0</v>
      </c>
      <c r="AL233">
        <v>0</v>
      </c>
      <c r="AM233">
        <v>0.5</v>
      </c>
      <c r="AN233">
        <v>0</v>
      </c>
      <c r="AP233" s="60" t="s">
        <v>2910</v>
      </c>
      <c r="AQ233" s="60" t="s">
        <v>2894</v>
      </c>
      <c r="AT233" t="str">
        <f>IF(SpaceTypesTable[[#This Row],[Service Water Heating Peak Flow Rate (gal/h)]]=0,"",SpaceTypesTable[[#This Row],[Service Water Heating Peak Flow Rate (gal/h)]]/SpaceTypesTable[[#This Row],[Service Water Heating Area (ft^2)]])</f>
        <v/>
      </c>
      <c r="BD233" t="str">
        <f t="shared" si="30"/>
        <v/>
      </c>
    </row>
    <row r="234" spans="1:56">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2918</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2890</v>
      </c>
      <c r="AC234">
        <v>4.4600000000000001E-2</v>
      </c>
      <c r="AE234" s="60" t="s">
        <v>2915</v>
      </c>
      <c r="AG234" t="s">
        <v>440</v>
      </c>
      <c r="AH234" t="s">
        <v>440</v>
      </c>
      <c r="AI234" t="s">
        <v>440</v>
      </c>
      <c r="AK234">
        <v>0</v>
      </c>
      <c r="AL234">
        <v>0</v>
      </c>
      <c r="AM234">
        <v>0.5</v>
      </c>
      <c r="AN234">
        <v>0</v>
      </c>
      <c r="AP234" s="60" t="s">
        <v>2910</v>
      </c>
      <c r="AQ234" s="60" t="s">
        <v>2894</v>
      </c>
      <c r="AT234" t="s">
        <v>440</v>
      </c>
      <c r="BD234" t="s">
        <v>440</v>
      </c>
    </row>
    <row r="235" spans="1:56">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D235" s="60">
        <v>0.22320000000000001</v>
      </c>
      <c r="AE235" s="60" t="s">
        <v>1418</v>
      </c>
      <c r="AG235" t="s">
        <v>440</v>
      </c>
      <c r="AH235" t="s">
        <v>440</v>
      </c>
      <c r="AI235" t="s">
        <v>440</v>
      </c>
      <c r="AK235">
        <v>0.5</v>
      </c>
      <c r="AL235">
        <v>0</v>
      </c>
      <c r="AM235">
        <v>0.5</v>
      </c>
      <c r="AN235">
        <v>0</v>
      </c>
      <c r="AO235" s="60" t="s">
        <v>1496</v>
      </c>
      <c r="AP235" s="60" t="s">
        <v>1512</v>
      </c>
      <c r="AQ235" s="60" t="s">
        <v>1513</v>
      </c>
      <c r="AR235">
        <v>3.5</v>
      </c>
      <c r="AS235">
        <v>950</v>
      </c>
      <c r="AT235">
        <f>IF(SpaceTypesTable[[#This Row],[Service Water Heating Peak Flow Rate (gal/h)]]=0,"",SpaceTypesTable[[#This Row],[Service Water Heating Peak Flow Rate (gal/h)]]/SpaceTypesTable[[#This Row],[Service Water Heating Area (ft^2)]])</f>
        <v>3.6842105263157894E-3</v>
      </c>
      <c r="AU235">
        <v>43.3</v>
      </c>
      <c r="AV235">
        <v>0.2</v>
      </c>
      <c r="AW235">
        <v>0.05</v>
      </c>
      <c r="AX235" t="s">
        <v>1543</v>
      </c>
      <c r="BD235" t="str">
        <f t="shared" ref="BD235:BD240" si="31">IF(ISBLANK(BC235),"",BC235/(AZ235/AY235))</f>
        <v/>
      </c>
    </row>
    <row r="236" spans="1:56">
      <c r="A236" s="60"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E236" t="s">
        <v>1418</v>
      </c>
      <c r="AG236" t="s">
        <v>440</v>
      </c>
      <c r="AH236" t="s">
        <v>440</v>
      </c>
      <c r="AI236" t="s">
        <v>440</v>
      </c>
      <c r="AK236">
        <v>0.36000000000000004</v>
      </c>
      <c r="AL236">
        <v>0</v>
      </c>
      <c r="AM236">
        <v>0.5</v>
      </c>
      <c r="AN236">
        <v>0</v>
      </c>
      <c r="AO236" t="s">
        <v>1496</v>
      </c>
      <c r="AP236" t="s">
        <v>1512</v>
      </c>
      <c r="AQ236" t="s">
        <v>1513</v>
      </c>
      <c r="AR236">
        <v>3.5</v>
      </c>
      <c r="AS236">
        <v>950</v>
      </c>
      <c r="AT236">
        <f>IF(SpaceTypesTable[[#This Row],[Service Water Heating Peak Flow Rate (gal/h)]]=0,"",SpaceTypesTable[[#This Row],[Service Water Heating Peak Flow Rate (gal/h)]]/SpaceTypesTable[[#This Row],[Service Water Heating Area (ft^2)]])</f>
        <v>3.6842105263157894E-3</v>
      </c>
      <c r="AU236">
        <v>43.3</v>
      </c>
      <c r="AV236">
        <v>0.2</v>
      </c>
      <c r="AW236">
        <v>0.05</v>
      </c>
      <c r="AX236" t="s">
        <v>1543</v>
      </c>
      <c r="BD236" t="str">
        <f t="shared" si="31"/>
        <v/>
      </c>
    </row>
    <row r="237" spans="1:56">
      <c r="A237" s="60"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E237" s="60" t="s">
        <v>1418</v>
      </c>
      <c r="AG237" t="s">
        <v>440</v>
      </c>
      <c r="AH237" t="s">
        <v>440</v>
      </c>
      <c r="AI237" t="s">
        <v>440</v>
      </c>
      <c r="AK237">
        <v>0.36000015500037674</v>
      </c>
      <c r="AL237">
        <v>0</v>
      </c>
      <c r="AM237">
        <v>0.5</v>
      </c>
      <c r="AN237">
        <v>0</v>
      </c>
      <c r="AO237" s="60" t="s">
        <v>1496</v>
      </c>
      <c r="AP237" s="60" t="s">
        <v>1512</v>
      </c>
      <c r="AQ237" s="60" t="s">
        <v>1513</v>
      </c>
      <c r="AR237">
        <v>3.5</v>
      </c>
      <c r="AS237">
        <v>950</v>
      </c>
      <c r="AT237">
        <f>IF(SpaceTypesTable[[#This Row],[Service Water Heating Peak Flow Rate (gal/h)]]=0,"",SpaceTypesTable[[#This Row],[Service Water Heating Peak Flow Rate (gal/h)]]/SpaceTypesTable[[#This Row],[Service Water Heating Area (ft^2)]])</f>
        <v>3.6842105263157894E-3</v>
      </c>
      <c r="AU237">
        <v>43.3</v>
      </c>
      <c r="AV237">
        <v>0.2</v>
      </c>
      <c r="AW237">
        <v>0.05</v>
      </c>
      <c r="AX237" t="s">
        <v>1543</v>
      </c>
      <c r="BD237" t="str">
        <f t="shared" si="31"/>
        <v/>
      </c>
    </row>
    <row r="238" spans="1:56">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D238" s="60">
        <v>0.223</v>
      </c>
      <c r="AE238" t="s">
        <v>1418</v>
      </c>
      <c r="AG238" t="s">
        <v>440</v>
      </c>
      <c r="AH238" t="s">
        <v>440</v>
      </c>
      <c r="AI238" t="s">
        <v>440</v>
      </c>
      <c r="AK238">
        <v>0.5</v>
      </c>
      <c r="AL238">
        <v>0</v>
      </c>
      <c r="AM238">
        <v>0.5</v>
      </c>
      <c r="AN238">
        <v>0</v>
      </c>
      <c r="AO238" t="s">
        <v>1496</v>
      </c>
      <c r="AP238" t="s">
        <v>1512</v>
      </c>
      <c r="AQ238" t="s">
        <v>1513</v>
      </c>
      <c r="AR238">
        <v>3.5</v>
      </c>
      <c r="AS238">
        <v>950</v>
      </c>
      <c r="AT238">
        <f>IF(SpaceTypesTable[[#This Row],[Service Water Heating Peak Flow Rate (gal/h)]]=0,"",SpaceTypesTable[[#This Row],[Service Water Heating Peak Flow Rate (gal/h)]]/SpaceTypesTable[[#This Row],[Service Water Heating Area (ft^2)]])</f>
        <v>3.6842105263157894E-3</v>
      </c>
      <c r="AU238">
        <v>43.3</v>
      </c>
      <c r="AV238">
        <v>0.2</v>
      </c>
      <c r="AW238">
        <v>0.05</v>
      </c>
      <c r="AX238" t="s">
        <v>1543</v>
      </c>
      <c r="BD238" t="str">
        <f t="shared" si="31"/>
        <v/>
      </c>
    </row>
    <row r="239" spans="1:56">
      <c r="A239" s="60"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2917</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2922</v>
      </c>
      <c r="AB239" t="s">
        <v>2889</v>
      </c>
      <c r="AC239">
        <v>4.4600000000000001E-2</v>
      </c>
      <c r="AE239" t="s">
        <v>2914</v>
      </c>
      <c r="AG239" t="s">
        <v>440</v>
      </c>
      <c r="AH239" t="s">
        <v>440</v>
      </c>
      <c r="AI239" t="s">
        <v>440</v>
      </c>
      <c r="AK239">
        <v>0.36000015500037674</v>
      </c>
      <c r="AL239">
        <v>0</v>
      </c>
      <c r="AM239">
        <v>0.5</v>
      </c>
      <c r="AN239">
        <v>0</v>
      </c>
      <c r="AO239" t="s">
        <v>2905</v>
      </c>
      <c r="AP239" t="s">
        <v>2910</v>
      </c>
      <c r="AQ239" t="s">
        <v>2894</v>
      </c>
      <c r="AR239">
        <v>3.5</v>
      </c>
      <c r="AS239">
        <v>950</v>
      </c>
      <c r="AT239">
        <f>IF(SpaceTypesTable[[#This Row],[Service Water Heating Peak Flow Rate (gal/h)]]=0,"",SpaceTypesTable[[#This Row],[Service Water Heating Peak Flow Rate (gal/h)]]/SpaceTypesTable[[#This Row],[Service Water Heating Area (ft^2)]])</f>
        <v>3.6842105263157894E-3</v>
      </c>
      <c r="AU239">
        <v>43.3</v>
      </c>
      <c r="AV239">
        <v>0.2</v>
      </c>
      <c r="AW239">
        <v>0.05</v>
      </c>
      <c r="AX239" t="s">
        <v>2892</v>
      </c>
      <c r="BD239" t="str">
        <f t="shared" si="31"/>
        <v/>
      </c>
    </row>
    <row r="240" spans="1:56">
      <c r="A240" s="60"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2917</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2922</v>
      </c>
      <c r="AB240" t="s">
        <v>2889</v>
      </c>
      <c r="AC240">
        <v>5.9499999999999997E-2</v>
      </c>
      <c r="AE240" t="s">
        <v>2914</v>
      </c>
      <c r="AG240" t="s">
        <v>440</v>
      </c>
      <c r="AH240" t="s">
        <v>440</v>
      </c>
      <c r="AI240" t="s">
        <v>440</v>
      </c>
      <c r="AK240">
        <v>0.5</v>
      </c>
      <c r="AL240">
        <v>0</v>
      </c>
      <c r="AM240">
        <v>0.5</v>
      </c>
      <c r="AN240">
        <v>0</v>
      </c>
      <c r="AO240" t="s">
        <v>2905</v>
      </c>
      <c r="AP240" t="s">
        <v>2910</v>
      </c>
      <c r="AQ240" t="s">
        <v>2894</v>
      </c>
      <c r="AR240">
        <v>3.5</v>
      </c>
      <c r="AS240">
        <v>950</v>
      </c>
      <c r="AT240">
        <f>IF(SpaceTypesTable[[#This Row],[Service Water Heating Peak Flow Rate (gal/h)]]=0,"",SpaceTypesTable[[#This Row],[Service Water Heating Peak Flow Rate (gal/h)]]/SpaceTypesTable[[#This Row],[Service Water Heating Area (ft^2)]])</f>
        <v>3.6842105263157894E-3</v>
      </c>
      <c r="AU240">
        <v>43.3</v>
      </c>
      <c r="AV240">
        <v>0.2</v>
      </c>
      <c r="AW240">
        <v>0.05</v>
      </c>
      <c r="AX240" t="s">
        <v>2892</v>
      </c>
      <c r="BD240" t="str">
        <f t="shared" si="31"/>
        <v/>
      </c>
    </row>
    <row r="241" spans="1:56">
      <c r="A241" s="60"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2917</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2922</v>
      </c>
      <c r="AB241" s="60" t="s">
        <v>2889</v>
      </c>
      <c r="AC241">
        <v>4.4600000000000001E-2</v>
      </c>
      <c r="AE241" s="60" t="s">
        <v>2914</v>
      </c>
      <c r="AG241" t="s">
        <v>440</v>
      </c>
      <c r="AH241" t="s">
        <v>440</v>
      </c>
      <c r="AI241" t="s">
        <v>440</v>
      </c>
      <c r="AK241">
        <v>0.36000015500037674</v>
      </c>
      <c r="AL241">
        <v>0</v>
      </c>
      <c r="AM241">
        <v>0.5</v>
      </c>
      <c r="AN241">
        <v>0</v>
      </c>
      <c r="AO241" s="60" t="s">
        <v>2905</v>
      </c>
      <c r="AP241" s="60" t="s">
        <v>2910</v>
      </c>
      <c r="AQ241" s="60" t="s">
        <v>2894</v>
      </c>
      <c r="AR241">
        <v>3.5</v>
      </c>
      <c r="AS241">
        <v>950</v>
      </c>
      <c r="AT241">
        <v>3.6842105263157894E-3</v>
      </c>
      <c r="AU241">
        <v>43.3</v>
      </c>
      <c r="AV241">
        <v>0.2</v>
      </c>
      <c r="AW241">
        <v>0.05</v>
      </c>
      <c r="AX241" t="s">
        <v>2892</v>
      </c>
      <c r="BD241" t="s">
        <v>440</v>
      </c>
    </row>
    <row r="242" spans="1:56">
      <c r="A242" s="60" t="s">
        <v>1556</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3539</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21.2</v>
      </c>
      <c r="Y242">
        <f>VLOOKUP(SpaceTypesTable[[#This Row],[Lookup]],VentilationStandardsTable[],7,FALSE)</f>
        <v>0</v>
      </c>
      <c r="Z242">
        <v>5</v>
      </c>
      <c r="AA242" t="s">
        <v>3540</v>
      </c>
      <c r="AB242" t="s">
        <v>3534</v>
      </c>
      <c r="AC242">
        <v>5.9499999999999997E-2</v>
      </c>
      <c r="AE242" t="s">
        <v>3476</v>
      </c>
      <c r="AG242" t="s">
        <v>440</v>
      </c>
      <c r="AH242" t="s">
        <v>440</v>
      </c>
      <c r="AI242" t="s">
        <v>440</v>
      </c>
      <c r="AK242">
        <v>1</v>
      </c>
      <c r="AL242">
        <v>0</v>
      </c>
      <c r="AM242">
        <v>0.5</v>
      </c>
      <c r="AN242">
        <v>0</v>
      </c>
      <c r="AO242" t="s">
        <v>3538</v>
      </c>
      <c r="AP242" t="s">
        <v>3559</v>
      </c>
      <c r="AQ242" t="s">
        <v>3543</v>
      </c>
      <c r="AR242">
        <v>3</v>
      </c>
      <c r="AS242">
        <v>5502</v>
      </c>
      <c r="AT242">
        <f>IF(SpaceTypesTable[[#This Row],[Service Water Heating Peak Flow Rate (gal/h)]]=0,"",SpaceTypesTable[[#This Row],[Service Water Heating Peak Flow Rate (gal/h)]]/SpaceTypesTable[[#This Row],[Service Water Heating Area (ft^2)]])</f>
        <v>5.4525627044711017E-4</v>
      </c>
      <c r="AU242">
        <v>43.3</v>
      </c>
      <c r="AV242">
        <v>0.2</v>
      </c>
      <c r="AW242">
        <v>0.05</v>
      </c>
      <c r="AX242" t="s">
        <v>3541</v>
      </c>
    </row>
    <row r="243" spans="1:56">
      <c r="A243" s="46" t="s">
        <v>1619</v>
      </c>
      <c r="B243" s="60" t="s">
        <v>259</v>
      </c>
      <c r="C243" s="60" t="s">
        <v>222</v>
      </c>
      <c r="D243" s="60"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3539</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3540</v>
      </c>
      <c r="AB243" s="60" t="s">
        <v>3534</v>
      </c>
      <c r="AC243">
        <v>0.112</v>
      </c>
      <c r="AE243" t="s">
        <v>3476</v>
      </c>
      <c r="AG243" t="s">
        <v>440</v>
      </c>
      <c r="AH243" t="s">
        <v>440</v>
      </c>
      <c r="AI243" t="s">
        <v>440</v>
      </c>
      <c r="AK243">
        <v>0.63</v>
      </c>
      <c r="AL243">
        <v>0</v>
      </c>
      <c r="AM243">
        <v>0.5</v>
      </c>
      <c r="AN243">
        <v>0</v>
      </c>
      <c r="AO243" t="s">
        <v>3538</v>
      </c>
      <c r="AP243" s="60" t="s">
        <v>3559</v>
      </c>
      <c r="AQ243" s="60" t="s">
        <v>3543</v>
      </c>
      <c r="AR243">
        <v>3</v>
      </c>
      <c r="AS243">
        <v>5502</v>
      </c>
      <c r="AT243">
        <f>IF(SpaceTypesTable[[#This Row],[Service Water Heating Peak Flow Rate (gal/h)]]=0,"",SpaceTypesTable[[#This Row],[Service Water Heating Peak Flow Rate (gal/h)]]/SpaceTypesTable[[#This Row],[Service Water Heating Area (ft^2)]])</f>
        <v>5.4525627044711017E-4</v>
      </c>
      <c r="AU243">
        <v>43.3</v>
      </c>
      <c r="AV243">
        <v>0.2</v>
      </c>
      <c r="AW243">
        <v>0.05</v>
      </c>
      <c r="AX243" t="s">
        <v>3541</v>
      </c>
    </row>
    <row r="244" spans="1:56">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21.2</v>
      </c>
      <c r="Y244">
        <f>VLOOKUP(SpaceTypesTable[[#This Row],[Lookup]],VentilationStandardsTable[],7,FALSE)</f>
        <v>0</v>
      </c>
      <c r="Z244">
        <v>5</v>
      </c>
      <c r="AA244" t="s">
        <v>1398</v>
      </c>
      <c r="AB244" t="s">
        <v>1403</v>
      </c>
      <c r="AD244" s="60">
        <v>0.22320000000000001</v>
      </c>
      <c r="AE244" t="s">
        <v>1421</v>
      </c>
      <c r="AG244" t="s">
        <v>440</v>
      </c>
      <c r="AH244" t="s">
        <v>440</v>
      </c>
      <c r="AI244" t="s">
        <v>440</v>
      </c>
      <c r="AK244">
        <v>1</v>
      </c>
      <c r="AL244">
        <v>0</v>
      </c>
      <c r="AM244">
        <v>0.5</v>
      </c>
      <c r="AN244">
        <v>0</v>
      </c>
      <c r="AO244" t="s">
        <v>1479</v>
      </c>
      <c r="AP244" t="s">
        <v>1446</v>
      </c>
      <c r="AQ244" t="s">
        <v>1460</v>
      </c>
      <c r="AR244">
        <v>3</v>
      </c>
      <c r="AS244">
        <v>5502</v>
      </c>
      <c r="AT244">
        <f>IF(SpaceTypesTable[[#This Row],[Service Water Heating Peak Flow Rate (gal/h)]]=0,"",SpaceTypesTable[[#This Row],[Service Water Heating Peak Flow Rate (gal/h)]]/SpaceTypesTable[[#This Row],[Service Water Heating Area (ft^2)]])</f>
        <v>5.4525627044711017E-4</v>
      </c>
      <c r="AU244">
        <v>43.3</v>
      </c>
      <c r="AV244">
        <v>0.2</v>
      </c>
      <c r="AW244">
        <v>0.05</v>
      </c>
      <c r="AX244" t="s">
        <v>1531</v>
      </c>
    </row>
    <row r="245" spans="1:56">
      <c r="A245" s="3" t="s">
        <v>1557</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21.2</v>
      </c>
      <c r="Y245">
        <f>VLOOKUP(SpaceTypesTable[[#This Row],[Lookup]],VentilationStandardsTable[],7,FALSE)</f>
        <v>0</v>
      </c>
      <c r="Z245">
        <v>5</v>
      </c>
      <c r="AA245" t="s">
        <v>1398</v>
      </c>
      <c r="AB245" t="s">
        <v>1403</v>
      </c>
      <c r="AC245">
        <v>5.9499999999999997E-2</v>
      </c>
      <c r="AE245" t="s">
        <v>1421</v>
      </c>
      <c r="AG245" t="s">
        <v>440</v>
      </c>
      <c r="AH245" t="s">
        <v>440</v>
      </c>
      <c r="AI245" t="s">
        <v>440</v>
      </c>
      <c r="AK245">
        <v>0.54</v>
      </c>
      <c r="AL245">
        <v>0</v>
      </c>
      <c r="AM245">
        <v>0.5</v>
      </c>
      <c r="AN245">
        <v>0</v>
      </c>
      <c r="AO245" t="s">
        <v>1479</v>
      </c>
      <c r="AP245" t="s">
        <v>1446</v>
      </c>
      <c r="AQ245" t="s">
        <v>1460</v>
      </c>
      <c r="AR245">
        <v>3</v>
      </c>
      <c r="AS245">
        <v>5502</v>
      </c>
      <c r="AT245">
        <f>IF(SpaceTypesTable[[#This Row],[Service Water Heating Peak Flow Rate (gal/h)]]=0,"",SpaceTypesTable[[#This Row],[Service Water Heating Peak Flow Rate (gal/h)]]/SpaceTypesTable[[#This Row],[Service Water Heating Area (ft^2)]])</f>
        <v>5.4525627044711017E-4</v>
      </c>
      <c r="AU245">
        <v>43.3</v>
      </c>
      <c r="AV245">
        <v>0.2</v>
      </c>
      <c r="AW245">
        <v>0.05</v>
      </c>
      <c r="AX245" t="s">
        <v>1531</v>
      </c>
    </row>
    <row r="246" spans="1:56">
      <c r="A246" s="3" t="s">
        <v>1557</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21.2</v>
      </c>
      <c r="Y246">
        <f>VLOOKUP(SpaceTypesTable[[#This Row],[Lookup]],VentilationStandardsTable[],7,FALSE)</f>
        <v>0</v>
      </c>
      <c r="Z246">
        <v>5</v>
      </c>
      <c r="AA246" t="s">
        <v>1398</v>
      </c>
      <c r="AB246" t="s">
        <v>1403</v>
      </c>
      <c r="AC246">
        <v>4.4600000000000001E-2</v>
      </c>
      <c r="AE246" t="s">
        <v>1421</v>
      </c>
      <c r="AG246" t="s">
        <v>440</v>
      </c>
      <c r="AH246" t="s">
        <v>440</v>
      </c>
      <c r="AI246" t="s">
        <v>440</v>
      </c>
      <c r="AK246">
        <v>0.54</v>
      </c>
      <c r="AL246">
        <v>0</v>
      </c>
      <c r="AM246">
        <v>0.5</v>
      </c>
      <c r="AN246">
        <v>0</v>
      </c>
      <c r="AO246" t="s">
        <v>1479</v>
      </c>
      <c r="AP246" t="s">
        <v>1446</v>
      </c>
      <c r="AQ246" t="s">
        <v>1460</v>
      </c>
      <c r="AR246">
        <v>3</v>
      </c>
      <c r="AS246">
        <v>5502</v>
      </c>
      <c r="AT246">
        <f>IF(SpaceTypesTable[[#This Row],[Service Water Heating Peak Flow Rate (gal/h)]]=0,"",SpaceTypesTable[[#This Row],[Service Water Heating Peak Flow Rate (gal/h)]]/SpaceTypesTable[[#This Row],[Service Water Heating Area (ft^2)]])</f>
        <v>5.4525627044711017E-4</v>
      </c>
      <c r="AU246">
        <v>43.3</v>
      </c>
      <c r="AV246">
        <v>0.2</v>
      </c>
      <c r="AW246">
        <v>0.05</v>
      </c>
      <c r="AX246" t="s">
        <v>1531</v>
      </c>
    </row>
    <row r="247" spans="1:56">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21.2</v>
      </c>
      <c r="Y247">
        <f>VLOOKUP(SpaceTypesTable[[#This Row],[Lookup]],VentilationStandardsTable[],7,FALSE)</f>
        <v>0</v>
      </c>
      <c r="Z247">
        <v>5</v>
      </c>
      <c r="AA247" s="60" t="s">
        <v>1398</v>
      </c>
      <c r="AB247" s="60" t="s">
        <v>1403</v>
      </c>
      <c r="AD247" s="60">
        <v>0.22320000000000001</v>
      </c>
      <c r="AE247" s="60" t="s">
        <v>1421</v>
      </c>
      <c r="AG247" t="s">
        <v>440</v>
      </c>
      <c r="AH247" t="s">
        <v>440</v>
      </c>
      <c r="AI247" t="s">
        <v>440</v>
      </c>
      <c r="AK247">
        <v>1</v>
      </c>
      <c r="AL247">
        <v>0</v>
      </c>
      <c r="AM247">
        <v>0.5</v>
      </c>
      <c r="AN247">
        <v>0</v>
      </c>
      <c r="AO247" s="60" t="s">
        <v>1479</v>
      </c>
      <c r="AP247" s="60" t="s">
        <v>1446</v>
      </c>
      <c r="AQ247" s="60" t="s">
        <v>1460</v>
      </c>
      <c r="AR247">
        <v>3</v>
      </c>
      <c r="AS247">
        <v>5502</v>
      </c>
      <c r="AT247">
        <f>IF(SpaceTypesTable[[#This Row],[Service Water Heating Peak Flow Rate (gal/h)]]=0,"",SpaceTypesTable[[#This Row],[Service Water Heating Peak Flow Rate (gal/h)]]/SpaceTypesTable[[#This Row],[Service Water Heating Area (ft^2)]])</f>
        <v>5.4525627044711017E-4</v>
      </c>
      <c r="AU247">
        <v>43.3</v>
      </c>
      <c r="AV247">
        <v>0.2</v>
      </c>
      <c r="AW247">
        <v>0.05</v>
      </c>
      <c r="AX247" t="s">
        <v>1531</v>
      </c>
    </row>
    <row r="248" spans="1:56">
      <c r="A248" s="60" t="s">
        <v>1556</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3430</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21.2</v>
      </c>
      <c r="Y248">
        <f>VLOOKUP(SpaceTypesTable[[#This Row],[Lookup]],VentilationStandardsTable[],7,FALSE)</f>
        <v>0</v>
      </c>
      <c r="Z248">
        <v>5</v>
      </c>
      <c r="AA248" s="60" t="s">
        <v>3431</v>
      </c>
      <c r="AB248" s="60" t="s">
        <v>3424</v>
      </c>
      <c r="AC248">
        <v>5.9499999999999997E-2</v>
      </c>
      <c r="AE248" s="60" t="s">
        <v>3476</v>
      </c>
      <c r="AG248" t="s">
        <v>440</v>
      </c>
      <c r="AH248" t="s">
        <v>440</v>
      </c>
      <c r="AI248" t="s">
        <v>440</v>
      </c>
      <c r="AK248">
        <v>1</v>
      </c>
      <c r="AL248">
        <v>0</v>
      </c>
      <c r="AM248">
        <v>0.5</v>
      </c>
      <c r="AN248">
        <v>0</v>
      </c>
      <c r="AO248" s="60" t="s">
        <v>3429</v>
      </c>
      <c r="AP248" s="60" t="s">
        <v>3466</v>
      </c>
      <c r="AQ248" s="60" t="s">
        <v>3433</v>
      </c>
      <c r="AR248">
        <v>27.7</v>
      </c>
      <c r="AS248">
        <v>53628</v>
      </c>
      <c r="AT248">
        <f>IF(SpaceTypesTable[[#This Row],[Service Water Heating Peak Flow Rate (gal/h)]]=0,"",SpaceTypesTable[[#This Row],[Service Water Heating Peak Flow Rate (gal/h)]]/SpaceTypesTable[[#This Row],[Service Water Heating Area (ft^2)]])</f>
        <v>5.1652122025807408E-4</v>
      </c>
      <c r="AU248">
        <v>43.3</v>
      </c>
      <c r="AV248">
        <v>0.2</v>
      </c>
      <c r="AW248">
        <v>0.05</v>
      </c>
      <c r="AX248" t="s">
        <v>3432</v>
      </c>
    </row>
    <row r="249" spans="1:56">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21.2</v>
      </c>
      <c r="Y249">
        <f>VLOOKUP(SpaceTypesTable[[#This Row],[Lookup]],VentilationStandardsTable[],7,FALSE)</f>
        <v>0</v>
      </c>
      <c r="Z249">
        <v>5</v>
      </c>
      <c r="AA249" t="s">
        <v>1399</v>
      </c>
      <c r="AB249" t="s">
        <v>1402</v>
      </c>
      <c r="AD249" s="60">
        <v>0.22320000000000001</v>
      </c>
      <c r="AE249" t="s">
        <v>1419</v>
      </c>
      <c r="AG249" t="s">
        <v>440</v>
      </c>
      <c r="AH249" t="s">
        <v>440</v>
      </c>
      <c r="AI249" t="s">
        <v>440</v>
      </c>
      <c r="AK249">
        <v>1</v>
      </c>
      <c r="AL249">
        <v>0</v>
      </c>
      <c r="AM249">
        <v>0.5</v>
      </c>
      <c r="AN249">
        <v>0</v>
      </c>
      <c r="AO249" t="s">
        <v>1477</v>
      </c>
      <c r="AP249" t="s">
        <v>1444</v>
      </c>
      <c r="AQ249" t="s">
        <v>1458</v>
      </c>
      <c r="AR249">
        <v>27.7</v>
      </c>
      <c r="AS249">
        <v>53628</v>
      </c>
      <c r="AT249">
        <f>IF(SpaceTypesTable[[#This Row],[Service Water Heating Peak Flow Rate (gal/h)]]=0,"",SpaceTypesTable[[#This Row],[Service Water Heating Peak Flow Rate (gal/h)]]/SpaceTypesTable[[#This Row],[Service Water Heating Area (ft^2)]])</f>
        <v>5.1652122025807408E-4</v>
      </c>
      <c r="AU249">
        <v>43.3</v>
      </c>
      <c r="AV249">
        <v>0.2</v>
      </c>
      <c r="AW249">
        <v>0.05</v>
      </c>
      <c r="AX249" t="s">
        <v>1531</v>
      </c>
    </row>
    <row r="250" spans="1:56">
      <c r="A250" s="3" t="s">
        <v>1557</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21.2</v>
      </c>
      <c r="Y250">
        <f>VLOOKUP(SpaceTypesTable[[#This Row],[Lookup]],VentilationStandardsTable[],7,FALSE)</f>
        <v>0</v>
      </c>
      <c r="Z250">
        <v>5</v>
      </c>
      <c r="AA250" s="60" t="s">
        <v>1399</v>
      </c>
      <c r="AB250" s="60" t="s">
        <v>1402</v>
      </c>
      <c r="AC250">
        <v>5.9499999999999997E-2</v>
      </c>
      <c r="AE250" s="60" t="s">
        <v>1419</v>
      </c>
      <c r="AG250" t="s">
        <v>440</v>
      </c>
      <c r="AH250" t="s">
        <v>440</v>
      </c>
      <c r="AI250" t="s">
        <v>440</v>
      </c>
      <c r="AK250">
        <v>0.54</v>
      </c>
      <c r="AL250">
        <v>0</v>
      </c>
      <c r="AM250">
        <v>0.5</v>
      </c>
      <c r="AN250">
        <v>0</v>
      </c>
      <c r="AO250" s="60" t="s">
        <v>1477</v>
      </c>
      <c r="AP250" s="60" t="s">
        <v>1444</v>
      </c>
      <c r="AQ250" s="60" t="s">
        <v>1458</v>
      </c>
      <c r="AR250">
        <v>27.7</v>
      </c>
      <c r="AS250">
        <v>53628</v>
      </c>
      <c r="AT250">
        <f>IF(SpaceTypesTable[[#This Row],[Service Water Heating Peak Flow Rate (gal/h)]]=0,"",SpaceTypesTable[[#This Row],[Service Water Heating Peak Flow Rate (gal/h)]]/SpaceTypesTable[[#This Row],[Service Water Heating Area (ft^2)]])</f>
        <v>5.1652122025807408E-4</v>
      </c>
      <c r="AU250">
        <v>43.3</v>
      </c>
      <c r="AV250">
        <v>0.2</v>
      </c>
      <c r="AW250">
        <v>0.05</v>
      </c>
      <c r="AX250" t="s">
        <v>1531</v>
      </c>
    </row>
    <row r="251" spans="1:56">
      <c r="A251" s="3" t="s">
        <v>1557</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21.2</v>
      </c>
      <c r="Y251">
        <f>VLOOKUP(SpaceTypesTable[[#This Row],[Lookup]],VentilationStandardsTable[],7,FALSE)</f>
        <v>0</v>
      </c>
      <c r="Z251">
        <v>5</v>
      </c>
      <c r="AA251" t="s">
        <v>1399</v>
      </c>
      <c r="AB251" t="s">
        <v>1402</v>
      </c>
      <c r="AC251">
        <v>4.4600000000000001E-2</v>
      </c>
      <c r="AE251" t="s">
        <v>1419</v>
      </c>
      <c r="AG251" t="s">
        <v>440</v>
      </c>
      <c r="AH251" t="s">
        <v>440</v>
      </c>
      <c r="AI251" t="s">
        <v>440</v>
      </c>
      <c r="AK251">
        <v>0.54</v>
      </c>
      <c r="AL251">
        <v>0</v>
      </c>
      <c r="AM251">
        <v>0.5</v>
      </c>
      <c r="AN251">
        <v>0</v>
      </c>
      <c r="AO251" t="s">
        <v>1477</v>
      </c>
      <c r="AP251" t="s">
        <v>1444</v>
      </c>
      <c r="AQ251" t="s">
        <v>1458</v>
      </c>
      <c r="AR251">
        <v>27.7</v>
      </c>
      <c r="AS251">
        <v>53628</v>
      </c>
      <c r="AT251">
        <f>IF(SpaceTypesTable[[#This Row],[Service Water Heating Peak Flow Rate (gal/h)]]=0,"",SpaceTypesTable[[#This Row],[Service Water Heating Peak Flow Rate (gal/h)]]/SpaceTypesTable[[#This Row],[Service Water Heating Area (ft^2)]])</f>
        <v>5.1652122025807408E-4</v>
      </c>
      <c r="AU251">
        <v>43.3</v>
      </c>
      <c r="AV251">
        <v>0.2</v>
      </c>
      <c r="AW251">
        <v>0.05</v>
      </c>
      <c r="AX251" t="s">
        <v>1531</v>
      </c>
    </row>
    <row r="252" spans="1:56">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21.2</v>
      </c>
      <c r="Y252">
        <f>VLOOKUP(SpaceTypesTable[[#This Row],[Lookup]],VentilationStandardsTable[],7,FALSE)</f>
        <v>0</v>
      </c>
      <c r="Z252">
        <v>5</v>
      </c>
      <c r="AA252" t="s">
        <v>1399</v>
      </c>
      <c r="AB252" t="s">
        <v>1402</v>
      </c>
      <c r="AD252" s="60">
        <v>0.22320000000000001</v>
      </c>
      <c r="AE252" t="s">
        <v>1419</v>
      </c>
      <c r="AG252" t="s">
        <v>440</v>
      </c>
      <c r="AH252" t="s">
        <v>440</v>
      </c>
      <c r="AI252" t="s">
        <v>440</v>
      </c>
      <c r="AK252">
        <v>1</v>
      </c>
      <c r="AL252">
        <v>0</v>
      </c>
      <c r="AM252">
        <v>0.5</v>
      </c>
      <c r="AN252">
        <v>0</v>
      </c>
      <c r="AO252" t="s">
        <v>1477</v>
      </c>
      <c r="AP252" t="s">
        <v>1444</v>
      </c>
      <c r="AQ252" t="s">
        <v>1458</v>
      </c>
      <c r="AR252">
        <v>27.7</v>
      </c>
      <c r="AS252">
        <v>53628</v>
      </c>
      <c r="AT252">
        <f>IF(SpaceTypesTable[[#This Row],[Service Water Heating Peak Flow Rate (gal/h)]]=0,"",SpaceTypesTable[[#This Row],[Service Water Heating Peak Flow Rate (gal/h)]]/SpaceTypesTable[[#This Row],[Service Water Heating Area (ft^2)]])</f>
        <v>5.1652122025807408E-4</v>
      </c>
      <c r="AU252">
        <v>43.3</v>
      </c>
      <c r="AV252">
        <v>0.2</v>
      </c>
      <c r="AW252">
        <v>0.05</v>
      </c>
      <c r="AX252" t="s">
        <v>1531</v>
      </c>
    </row>
    <row r="253" spans="1:56">
      <c r="A253" s="60" t="s">
        <v>1556</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3357</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21.2</v>
      </c>
      <c r="Y253">
        <f>VLOOKUP(SpaceTypesTable[[#This Row],[Lookup]],VentilationStandardsTable[],7,FALSE)</f>
        <v>0</v>
      </c>
      <c r="Z253">
        <v>5</v>
      </c>
      <c r="AA253" t="s">
        <v>3358</v>
      </c>
      <c r="AB253" t="s">
        <v>3351</v>
      </c>
      <c r="AC253">
        <v>5.9499999999999997E-2</v>
      </c>
      <c r="AE253" t="s">
        <v>3476</v>
      </c>
      <c r="AG253" t="s">
        <v>440</v>
      </c>
      <c r="AH253" t="s">
        <v>440</v>
      </c>
      <c r="AI253" t="s">
        <v>440</v>
      </c>
      <c r="AK253">
        <v>1</v>
      </c>
      <c r="AL253">
        <v>0</v>
      </c>
      <c r="AM253">
        <v>0.5</v>
      </c>
      <c r="AN253">
        <v>0</v>
      </c>
      <c r="AO253" t="s">
        <v>3356</v>
      </c>
      <c r="AP253" t="s">
        <v>3397</v>
      </c>
      <c r="AQ253" t="s">
        <v>3360</v>
      </c>
      <c r="AR253">
        <v>27.7</v>
      </c>
      <c r="AS253">
        <v>53628</v>
      </c>
      <c r="AT253">
        <f>IF(SpaceTypesTable[[#This Row],[Service Water Heating Peak Flow Rate (gal/h)]]=0,"",SpaceTypesTable[[#This Row],[Service Water Heating Peak Flow Rate (gal/h)]]/SpaceTypesTable[[#This Row],[Service Water Heating Area (ft^2)]])</f>
        <v>5.1652122025807408E-4</v>
      </c>
      <c r="AU253">
        <v>43.3</v>
      </c>
      <c r="AV253">
        <v>0.2</v>
      </c>
      <c r="AW253">
        <v>0.05</v>
      </c>
      <c r="AX253" t="s">
        <v>3359</v>
      </c>
    </row>
    <row r="254" spans="1:56">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21.2</v>
      </c>
      <c r="Y254">
        <f>VLOOKUP(SpaceTypesTable[[#This Row],[Lookup]],VentilationStandardsTable[],7,FALSE)</f>
        <v>0</v>
      </c>
      <c r="Z254">
        <v>5</v>
      </c>
      <c r="AA254" s="60" t="s">
        <v>1400</v>
      </c>
      <c r="AB254" s="60" t="s">
        <v>1401</v>
      </c>
      <c r="AD254" s="60">
        <v>0.22320000000000001</v>
      </c>
      <c r="AE254" s="60" t="s">
        <v>1420</v>
      </c>
      <c r="AG254" t="s">
        <v>440</v>
      </c>
      <c r="AH254" t="s">
        <v>440</v>
      </c>
      <c r="AI254" t="s">
        <v>440</v>
      </c>
      <c r="AK254">
        <v>1</v>
      </c>
      <c r="AL254">
        <v>0</v>
      </c>
      <c r="AM254">
        <v>0.5</v>
      </c>
      <c r="AN254">
        <v>0</v>
      </c>
      <c r="AO254" s="60" t="s">
        <v>1478</v>
      </c>
      <c r="AP254" s="60" t="s">
        <v>1445</v>
      </c>
      <c r="AQ254" s="60" t="s">
        <v>1459</v>
      </c>
      <c r="AR254">
        <v>63.9</v>
      </c>
      <c r="AS254">
        <v>498588</v>
      </c>
      <c r="AT254">
        <f>IF(SpaceTypesTable[[#This Row],[Service Water Heating Peak Flow Rate (gal/h)]]=0,"",SpaceTypesTable[[#This Row],[Service Water Heating Peak Flow Rate (gal/h)]]/SpaceTypesTable[[#This Row],[Service Water Heating Area (ft^2)]])</f>
        <v>1.2816192928831018E-4</v>
      </c>
      <c r="AU254">
        <v>43.3</v>
      </c>
      <c r="AV254">
        <v>0.2</v>
      </c>
      <c r="AW254">
        <v>0.05</v>
      </c>
      <c r="AX254" t="s">
        <v>1531</v>
      </c>
      <c r="BD254" t="str">
        <f>IF(ISBLANK(BC254),"",BC254/(AZ254/AY254))</f>
        <v/>
      </c>
    </row>
    <row r="255" spans="1:56">
      <c r="A255" s="60" t="s">
        <v>1557</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21.2</v>
      </c>
      <c r="Y255">
        <f>VLOOKUP(SpaceTypesTable[[#This Row],[Lookup]],VentilationStandardsTable[],7,FALSE)</f>
        <v>0</v>
      </c>
      <c r="Z255">
        <v>5</v>
      </c>
      <c r="AA255" s="60" t="s">
        <v>1400</v>
      </c>
      <c r="AB255" s="60" t="s">
        <v>1401</v>
      </c>
      <c r="AC255">
        <v>5.9499999999999997E-2</v>
      </c>
      <c r="AE255" s="60" t="s">
        <v>1420</v>
      </c>
      <c r="AG255" t="s">
        <v>440</v>
      </c>
      <c r="AH255" t="s">
        <v>440</v>
      </c>
      <c r="AI255" t="s">
        <v>440</v>
      </c>
      <c r="AK255">
        <v>0.54000023250056517</v>
      </c>
      <c r="AL255">
        <v>0</v>
      </c>
      <c r="AM255">
        <v>0.5</v>
      </c>
      <c r="AN255">
        <v>0</v>
      </c>
      <c r="AO255" s="60" t="s">
        <v>1478</v>
      </c>
      <c r="AP255" s="60" t="s">
        <v>1445</v>
      </c>
      <c r="AQ255" s="60" t="s">
        <v>1459</v>
      </c>
      <c r="AR255">
        <v>63.9</v>
      </c>
      <c r="AS255">
        <v>498588</v>
      </c>
      <c r="AT255">
        <f>IF(SpaceTypesTable[[#This Row],[Service Water Heating Peak Flow Rate (gal/h)]]=0,"",SpaceTypesTable[[#This Row],[Service Water Heating Peak Flow Rate (gal/h)]]/SpaceTypesTable[[#This Row],[Service Water Heating Area (ft^2)]])</f>
        <v>1.2816192928831018E-4</v>
      </c>
      <c r="AU255">
        <v>43.3</v>
      </c>
      <c r="AV255">
        <v>0.2</v>
      </c>
      <c r="AW255">
        <v>0.05</v>
      </c>
      <c r="AX255" t="s">
        <v>1531</v>
      </c>
      <c r="BD255" t="str">
        <f>IF(ISBLANK(BC255),"",BC255/(AZ255/AY255))</f>
        <v/>
      </c>
    </row>
    <row r="256" spans="1:56">
      <c r="A256" s="60" t="s">
        <v>1557</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21.2</v>
      </c>
      <c r="Y256">
        <f>VLOOKUP(SpaceTypesTable[[#This Row],[Lookup]],VentilationStandardsTable[],7,FALSE)</f>
        <v>0</v>
      </c>
      <c r="Z256">
        <v>5</v>
      </c>
      <c r="AA256" t="s">
        <v>1400</v>
      </c>
      <c r="AB256" t="s">
        <v>1401</v>
      </c>
      <c r="AC256">
        <v>4.4600000000000001E-2</v>
      </c>
      <c r="AE256" t="s">
        <v>1420</v>
      </c>
      <c r="AG256" t="s">
        <v>440</v>
      </c>
      <c r="AH256" t="s">
        <v>440</v>
      </c>
      <c r="AI256" t="s">
        <v>440</v>
      </c>
      <c r="AK256">
        <v>0.54000023250056517</v>
      </c>
      <c r="AL256">
        <v>0</v>
      </c>
      <c r="AM256">
        <v>0.5</v>
      </c>
      <c r="AN256">
        <v>0</v>
      </c>
      <c r="AO256" t="s">
        <v>1478</v>
      </c>
      <c r="AP256" t="s">
        <v>1445</v>
      </c>
      <c r="AQ256" t="s">
        <v>1459</v>
      </c>
      <c r="AR256">
        <v>63.9</v>
      </c>
      <c r="AS256">
        <v>498588</v>
      </c>
      <c r="AT256">
        <f>IF(SpaceTypesTable[[#This Row],[Service Water Heating Peak Flow Rate (gal/h)]]=0,"",SpaceTypesTable[[#This Row],[Service Water Heating Peak Flow Rate (gal/h)]]/SpaceTypesTable[[#This Row],[Service Water Heating Area (ft^2)]])</f>
        <v>1.2816192928831018E-4</v>
      </c>
      <c r="AU256">
        <v>43.3</v>
      </c>
      <c r="AV256">
        <v>0.2</v>
      </c>
      <c r="AW256">
        <v>0.05</v>
      </c>
      <c r="AX256" t="s">
        <v>1531</v>
      </c>
      <c r="BD256" t="str">
        <f>IF(ISBLANK(BC256),"",BC256/(AZ256/AY256))</f>
        <v/>
      </c>
    </row>
    <row r="257" spans="1:56">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21.2</v>
      </c>
      <c r="Y257">
        <f>VLOOKUP(SpaceTypesTable[[#This Row],[Lookup]],VentilationStandardsTable[],7,FALSE)</f>
        <v>0</v>
      </c>
      <c r="Z257">
        <v>5</v>
      </c>
      <c r="AA257" s="60" t="s">
        <v>1400</v>
      </c>
      <c r="AB257" s="60" t="s">
        <v>1401</v>
      </c>
      <c r="AD257" s="60">
        <v>0.22320000000000001</v>
      </c>
      <c r="AE257" s="60" t="s">
        <v>1420</v>
      </c>
      <c r="AG257" t="s">
        <v>440</v>
      </c>
      <c r="AH257" t="s">
        <v>440</v>
      </c>
      <c r="AI257" t="s">
        <v>440</v>
      </c>
      <c r="AK257">
        <v>1</v>
      </c>
      <c r="AL257">
        <v>0</v>
      </c>
      <c r="AM257">
        <v>0.5</v>
      </c>
      <c r="AN257">
        <v>0</v>
      </c>
      <c r="AO257" s="60" t="s">
        <v>1478</v>
      </c>
      <c r="AP257" s="60" t="s">
        <v>1445</v>
      </c>
      <c r="AQ257" s="60" t="s">
        <v>1459</v>
      </c>
      <c r="AR257">
        <v>63.9</v>
      </c>
      <c r="AS257">
        <v>498588</v>
      </c>
      <c r="AT257">
        <f>IF(SpaceTypesTable[[#This Row],[Service Water Heating Peak Flow Rate (gal/h)]]=0,"",SpaceTypesTable[[#This Row],[Service Water Heating Peak Flow Rate (gal/h)]]/SpaceTypesTable[[#This Row],[Service Water Heating Area (ft^2)]])</f>
        <v>1.2816192928831018E-4</v>
      </c>
      <c r="AU257">
        <v>43.3</v>
      </c>
      <c r="AV257">
        <v>0.2</v>
      </c>
      <c r="AW257">
        <v>0.05</v>
      </c>
      <c r="AX257" t="s">
        <v>1531</v>
      </c>
      <c r="BD257" t="str">
        <f>IF(ISBLANK(BC257),"",BC257/(AZ257/AY257))</f>
        <v/>
      </c>
    </row>
    <row r="258" spans="1:56">
      <c r="A258" s="60" t="s">
        <v>1556</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3430</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3431</v>
      </c>
      <c r="AB258" t="s">
        <v>3424</v>
      </c>
      <c r="AC258">
        <v>5.9499999999999997E-2</v>
      </c>
      <c r="AE258" t="s">
        <v>3476</v>
      </c>
      <c r="AK258">
        <v>3.85</v>
      </c>
      <c r="AL258">
        <v>0</v>
      </c>
      <c r="AM258">
        <v>0.5</v>
      </c>
      <c r="AN258">
        <v>0</v>
      </c>
      <c r="AO258" t="s">
        <v>3429</v>
      </c>
      <c r="AP258" t="s">
        <v>3466</v>
      </c>
      <c r="AQ258" t="s">
        <v>3433</v>
      </c>
      <c r="AT258" t="str">
        <f>IF(SpaceTypesTable[[#This Row],[Service Water Heating Peak Flow Rate (gal/h)]]=0,"",SpaceTypesTable[[#This Row],[Service Water Heating Peak Flow Rate (gal/h)]]/SpaceTypesTable[[#This Row],[Service Water Heating Area (ft^2)]])</f>
        <v/>
      </c>
    </row>
    <row r="259" spans="1:56">
      <c r="A259" s="60" t="s">
        <v>1558</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3430</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3431</v>
      </c>
      <c r="AB259" t="s">
        <v>3424</v>
      </c>
      <c r="AC259">
        <v>4.4600000000000001E-2</v>
      </c>
      <c r="AE259" t="s">
        <v>3476</v>
      </c>
      <c r="AK259">
        <v>3.85</v>
      </c>
      <c r="AL259">
        <v>0</v>
      </c>
      <c r="AM259">
        <v>0.5</v>
      </c>
      <c r="AN259">
        <v>0</v>
      </c>
      <c r="AO259" t="s">
        <v>3429</v>
      </c>
      <c r="AP259" t="s">
        <v>3466</v>
      </c>
      <c r="AQ259" t="s">
        <v>3433</v>
      </c>
      <c r="AT259" t="str">
        <f>IF(SpaceTypesTable[[#This Row],[Service Water Heating Peak Flow Rate (gal/h)]]=0,"",SpaceTypesTable[[#This Row],[Service Water Heating Peak Flow Rate (gal/h)]]/SpaceTypesTable[[#This Row],[Service Water Heating Area (ft^2)]])</f>
        <v/>
      </c>
    </row>
    <row r="260" spans="1:56">
      <c r="A260" s="60" t="s">
        <v>1619</v>
      </c>
      <c r="B260" s="60" t="s">
        <v>259</v>
      </c>
      <c r="C260" s="60" t="s">
        <v>222</v>
      </c>
      <c r="D260" s="60"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3430</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3431</v>
      </c>
      <c r="AB260" t="s">
        <v>3424</v>
      </c>
      <c r="AC260">
        <v>4.4600000000000001E-2</v>
      </c>
      <c r="AE260" t="s">
        <v>3476</v>
      </c>
      <c r="AK260">
        <v>3.85</v>
      </c>
      <c r="AL260">
        <v>0</v>
      </c>
      <c r="AM260">
        <v>0.5</v>
      </c>
      <c r="AN260">
        <v>0</v>
      </c>
      <c r="AO260" t="s">
        <v>3429</v>
      </c>
      <c r="AP260" t="s">
        <v>3466</v>
      </c>
      <c r="AQ260" t="s">
        <v>3433</v>
      </c>
      <c r="AT260" t="s">
        <v>440</v>
      </c>
    </row>
    <row r="261" spans="1:56">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D261" s="60">
        <v>0.22320000000000001</v>
      </c>
      <c r="AE261" s="60" t="s">
        <v>478</v>
      </c>
      <c r="AK261">
        <v>3.85</v>
      </c>
      <c r="AL261">
        <v>0</v>
      </c>
      <c r="AM261">
        <v>0.5</v>
      </c>
      <c r="AN261">
        <v>0</v>
      </c>
      <c r="AO261" s="60" t="s">
        <v>479</v>
      </c>
      <c r="AP261" s="60" t="s">
        <v>1444</v>
      </c>
      <c r="AQ261" s="60" t="s">
        <v>1458</v>
      </c>
      <c r="AT261" t="str">
        <f>IF(SpaceTypesTable[[#This Row],[Service Water Heating Peak Flow Rate (gal/h)]]=0,"",SpaceTypesTable[[#This Row],[Service Water Heating Peak Flow Rate (gal/h)]]/SpaceTypesTable[[#This Row],[Service Water Heating Area (ft^2)]])</f>
        <v/>
      </c>
    </row>
    <row r="262" spans="1:56">
      <c r="A262" s="3" t="s">
        <v>1557</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E262" s="60" t="s">
        <v>478</v>
      </c>
      <c r="AK262">
        <v>3.85</v>
      </c>
      <c r="AL262">
        <v>0</v>
      </c>
      <c r="AM262">
        <v>0.5</v>
      </c>
      <c r="AN262">
        <v>0</v>
      </c>
      <c r="AO262" s="60" t="s">
        <v>479</v>
      </c>
      <c r="AP262" s="60" t="s">
        <v>1444</v>
      </c>
      <c r="AQ262" s="60" t="s">
        <v>1458</v>
      </c>
      <c r="AT262" t="str">
        <f>IF(SpaceTypesTable[[#This Row],[Service Water Heating Peak Flow Rate (gal/h)]]=0,"",SpaceTypesTable[[#This Row],[Service Water Heating Peak Flow Rate (gal/h)]]/SpaceTypesTable[[#This Row],[Service Water Heating Area (ft^2)]])</f>
        <v/>
      </c>
    </row>
    <row r="263" spans="1:56">
      <c r="A263" s="3" t="s">
        <v>1557</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E263" t="s">
        <v>478</v>
      </c>
      <c r="AK263">
        <v>3.85</v>
      </c>
      <c r="AL263">
        <v>0</v>
      </c>
      <c r="AM263">
        <v>0.5</v>
      </c>
      <c r="AN263">
        <v>0</v>
      </c>
      <c r="AO263" t="s">
        <v>479</v>
      </c>
      <c r="AP263" t="s">
        <v>1444</v>
      </c>
      <c r="AQ263" t="s">
        <v>1458</v>
      </c>
      <c r="AT263" t="str">
        <f>IF(SpaceTypesTable[[#This Row],[Service Water Heating Peak Flow Rate (gal/h)]]=0,"",SpaceTypesTable[[#This Row],[Service Water Heating Peak Flow Rate (gal/h)]]/SpaceTypesTable[[#This Row],[Service Water Heating Area (ft^2)]])</f>
        <v/>
      </c>
    </row>
    <row r="264" spans="1:56">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D264" s="60">
        <v>0.22320000000000001</v>
      </c>
      <c r="AE264" s="60" t="s">
        <v>478</v>
      </c>
      <c r="AK264">
        <v>3.85</v>
      </c>
      <c r="AL264">
        <v>0</v>
      </c>
      <c r="AM264">
        <v>0.5</v>
      </c>
      <c r="AN264">
        <v>0</v>
      </c>
      <c r="AO264" s="60" t="s">
        <v>479</v>
      </c>
      <c r="AP264" s="60" t="s">
        <v>1444</v>
      </c>
      <c r="AQ264" s="60" t="s">
        <v>1458</v>
      </c>
      <c r="AT264" t="str">
        <f>IF(SpaceTypesTable[[#This Row],[Service Water Heating Peak Flow Rate (gal/h)]]=0,"",SpaceTypesTable[[#This Row],[Service Water Heating Peak Flow Rate (gal/h)]]/SpaceTypesTable[[#This Row],[Service Water Heating Area (ft^2)]])</f>
        <v/>
      </c>
    </row>
    <row r="265" spans="1:56">
      <c r="A265" s="60" t="s">
        <v>1556</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3430</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3431</v>
      </c>
      <c r="AB265" t="s">
        <v>3424</v>
      </c>
      <c r="AC265">
        <v>5.9499999999999997E-2</v>
      </c>
      <c r="AE265" t="s">
        <v>3476</v>
      </c>
      <c r="AK265">
        <v>0</v>
      </c>
      <c r="AL265">
        <v>0</v>
      </c>
      <c r="AM265">
        <v>0.5</v>
      </c>
      <c r="AN265">
        <v>0</v>
      </c>
      <c r="AO265" t="s">
        <v>3429</v>
      </c>
      <c r="AP265" t="s">
        <v>3466</v>
      </c>
      <c r="AQ265" t="s">
        <v>3433</v>
      </c>
      <c r="AT265" t="str">
        <f>IF(SpaceTypesTable[[#This Row],[Service Water Heating Peak Flow Rate (gal/h)]]=0,"",SpaceTypesTable[[#This Row],[Service Water Heating Peak Flow Rate (gal/h)]]/SpaceTypesTable[[#This Row],[Service Water Heating Area (ft^2)]])</f>
        <v/>
      </c>
    </row>
    <row r="266" spans="1:56">
      <c r="A266" s="60" t="s">
        <v>1558</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3430</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3431</v>
      </c>
      <c r="AB266" t="s">
        <v>3424</v>
      </c>
      <c r="AC266">
        <v>4.4600000000000001E-2</v>
      </c>
      <c r="AE266" t="s">
        <v>3476</v>
      </c>
      <c r="AK266">
        <v>0</v>
      </c>
      <c r="AL266">
        <v>0</v>
      </c>
      <c r="AM266">
        <v>0.5</v>
      </c>
      <c r="AN266">
        <v>0</v>
      </c>
      <c r="AO266" t="s">
        <v>3429</v>
      </c>
      <c r="AP266" t="s">
        <v>3466</v>
      </c>
      <c r="AQ266" t="s">
        <v>3433</v>
      </c>
      <c r="AT266" t="str">
        <f>IF(SpaceTypesTable[[#This Row],[Service Water Heating Peak Flow Rate (gal/h)]]=0,"",SpaceTypesTable[[#This Row],[Service Water Heating Peak Flow Rate (gal/h)]]/SpaceTypesTable[[#This Row],[Service Water Heating Area (ft^2)]])</f>
        <v/>
      </c>
    </row>
    <row r="267" spans="1:56">
      <c r="A267" s="60" t="s">
        <v>1619</v>
      </c>
      <c r="B267" s="60" t="s">
        <v>259</v>
      </c>
      <c r="C267" s="60" t="s">
        <v>222</v>
      </c>
      <c r="D267" s="60"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3430</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3431</v>
      </c>
      <c r="AB267" t="s">
        <v>3424</v>
      </c>
      <c r="AC267">
        <v>4.4600000000000001E-2</v>
      </c>
      <c r="AE267" t="s">
        <v>3476</v>
      </c>
      <c r="AK267">
        <v>0</v>
      </c>
      <c r="AL267">
        <v>0</v>
      </c>
      <c r="AM267">
        <v>0.5</v>
      </c>
      <c r="AN267">
        <v>0</v>
      </c>
      <c r="AO267" t="s">
        <v>3429</v>
      </c>
      <c r="AP267" t="s">
        <v>3466</v>
      </c>
      <c r="AQ267" t="s">
        <v>3433</v>
      </c>
      <c r="AT267" t="s">
        <v>440</v>
      </c>
    </row>
    <row r="268" spans="1:56">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D268" s="60">
        <v>0.22320000000000001</v>
      </c>
      <c r="AE268" s="60" t="s">
        <v>478</v>
      </c>
      <c r="AK268">
        <v>0</v>
      </c>
      <c r="AL268">
        <v>0</v>
      </c>
      <c r="AM268">
        <v>0.5</v>
      </c>
      <c r="AN268">
        <v>0</v>
      </c>
      <c r="AO268" s="60" t="s">
        <v>479</v>
      </c>
      <c r="AP268" s="60" t="s">
        <v>1444</v>
      </c>
      <c r="AQ268" s="60" t="s">
        <v>1458</v>
      </c>
      <c r="AT268" t="str">
        <f>IF(SpaceTypesTable[[#This Row],[Service Water Heating Peak Flow Rate (gal/h)]]=0,"",SpaceTypesTable[[#This Row],[Service Water Heating Peak Flow Rate (gal/h)]]/SpaceTypesTable[[#This Row],[Service Water Heating Area (ft^2)]])</f>
        <v/>
      </c>
    </row>
    <row r="269" spans="1:56">
      <c r="A269" s="3" t="s">
        <v>1557</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E269" s="60" t="s">
        <v>478</v>
      </c>
      <c r="AK269">
        <v>0</v>
      </c>
      <c r="AL269">
        <v>0</v>
      </c>
      <c r="AM269">
        <v>0.5</v>
      </c>
      <c r="AN269">
        <v>0</v>
      </c>
      <c r="AO269" s="60" t="s">
        <v>479</v>
      </c>
      <c r="AP269" s="60" t="s">
        <v>1444</v>
      </c>
      <c r="AQ269" s="60" t="s">
        <v>1458</v>
      </c>
      <c r="AT269" t="str">
        <f>IF(SpaceTypesTable[[#This Row],[Service Water Heating Peak Flow Rate (gal/h)]]=0,"",SpaceTypesTable[[#This Row],[Service Water Heating Peak Flow Rate (gal/h)]]/SpaceTypesTable[[#This Row],[Service Water Heating Area (ft^2)]])</f>
        <v/>
      </c>
    </row>
    <row r="270" spans="1:56">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E270" t="s">
        <v>478</v>
      </c>
      <c r="AK270">
        <v>0</v>
      </c>
      <c r="AL270">
        <v>0</v>
      </c>
      <c r="AM270">
        <v>0.5</v>
      </c>
      <c r="AN270">
        <v>0</v>
      </c>
      <c r="AO270" t="s">
        <v>479</v>
      </c>
      <c r="AP270" t="s">
        <v>1444</v>
      </c>
      <c r="AQ270" t="s">
        <v>1458</v>
      </c>
      <c r="AT270" t="str">
        <f>IF(SpaceTypesTable[[#This Row],[Service Water Heating Peak Flow Rate (gal/h)]]=0,"",SpaceTypesTable[[#This Row],[Service Water Heating Peak Flow Rate (gal/h)]]/SpaceTypesTable[[#This Row],[Service Water Heating Area (ft^2)]])</f>
        <v/>
      </c>
    </row>
    <row r="271" spans="1:56">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D271" s="60">
        <v>0.22320000000000001</v>
      </c>
      <c r="AE271" s="60" t="s">
        <v>478</v>
      </c>
      <c r="AK271">
        <v>0</v>
      </c>
      <c r="AL271">
        <v>0</v>
      </c>
      <c r="AM271">
        <v>0.5</v>
      </c>
      <c r="AN271">
        <v>0</v>
      </c>
      <c r="AO271" s="60" t="s">
        <v>479</v>
      </c>
      <c r="AP271" s="60" t="s">
        <v>1444</v>
      </c>
      <c r="AQ271" s="60" t="s">
        <v>1458</v>
      </c>
      <c r="AT271" t="str">
        <f>IF(SpaceTypesTable[[#This Row],[Service Water Heating Peak Flow Rate (gal/h)]]=0,"",SpaceTypesTable[[#This Row],[Service Water Heating Peak Flow Rate (gal/h)]]/SpaceTypesTable[[#This Row],[Service Water Heating Area (ft^2)]])</f>
        <v/>
      </c>
    </row>
    <row r="272" spans="1:56">
      <c r="A272" s="60"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3430</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3431</v>
      </c>
      <c r="AB272" t="s">
        <v>3424</v>
      </c>
      <c r="AC272">
        <v>5.9499999999999997E-2</v>
      </c>
      <c r="AE272" t="s">
        <v>3476</v>
      </c>
      <c r="AK272">
        <v>0</v>
      </c>
      <c r="AL272">
        <v>0</v>
      </c>
      <c r="AM272">
        <v>0.5</v>
      </c>
      <c r="AN272">
        <v>0</v>
      </c>
      <c r="AO272" t="s">
        <v>3429</v>
      </c>
      <c r="AP272" t="s">
        <v>3466</v>
      </c>
      <c r="AQ272" t="s">
        <v>3433</v>
      </c>
    </row>
    <row r="273" spans="1:50">
      <c r="A273" s="60"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3430</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3431</v>
      </c>
      <c r="AB273" t="s">
        <v>3424</v>
      </c>
      <c r="AC273">
        <v>4.4600000000000001E-2</v>
      </c>
      <c r="AE273" t="s">
        <v>3476</v>
      </c>
      <c r="AK273">
        <v>0</v>
      </c>
      <c r="AL273">
        <v>0</v>
      </c>
      <c r="AM273">
        <v>0.5</v>
      </c>
      <c r="AN273">
        <v>0</v>
      </c>
      <c r="AO273" t="s">
        <v>3429</v>
      </c>
      <c r="AP273" t="s">
        <v>3466</v>
      </c>
      <c r="AQ273" t="s">
        <v>3433</v>
      </c>
    </row>
    <row r="274" spans="1:50">
      <c r="A274" s="60"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3430</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3431</v>
      </c>
      <c r="AB274" t="s">
        <v>3424</v>
      </c>
      <c r="AC274">
        <v>4.4600000000000001E-2</v>
      </c>
      <c r="AE274" t="s">
        <v>3476</v>
      </c>
      <c r="AK274">
        <v>0</v>
      </c>
      <c r="AL274">
        <v>0</v>
      </c>
      <c r="AM274">
        <v>0.5</v>
      </c>
      <c r="AN274">
        <v>0</v>
      </c>
      <c r="AO274" t="s">
        <v>3429</v>
      </c>
      <c r="AP274" t="s">
        <v>3466</v>
      </c>
      <c r="AQ274" t="s">
        <v>3433</v>
      </c>
    </row>
    <row r="275" spans="1:50">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D275" s="60">
        <v>0.22320000000000001</v>
      </c>
      <c r="AE275" s="60" t="s">
        <v>478</v>
      </c>
      <c r="AK275">
        <v>0</v>
      </c>
      <c r="AL275">
        <v>0</v>
      </c>
      <c r="AM275">
        <v>0.5</v>
      </c>
      <c r="AN275">
        <v>0</v>
      </c>
      <c r="AO275" s="60" t="s">
        <v>479</v>
      </c>
      <c r="AP275" s="60" t="s">
        <v>1444</v>
      </c>
      <c r="AQ275" s="60" t="s">
        <v>1458</v>
      </c>
    </row>
    <row r="276" spans="1:50">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E276" s="60" t="s">
        <v>478</v>
      </c>
      <c r="AK276">
        <v>0</v>
      </c>
      <c r="AL276">
        <v>0</v>
      </c>
      <c r="AM276">
        <v>0.5</v>
      </c>
      <c r="AN276">
        <v>0</v>
      </c>
      <c r="AO276" s="60" t="s">
        <v>479</v>
      </c>
      <c r="AP276" s="60" t="s">
        <v>1444</v>
      </c>
      <c r="AQ276" s="60" t="s">
        <v>1458</v>
      </c>
    </row>
    <row r="277" spans="1:50">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E277" s="60" t="s">
        <v>478</v>
      </c>
      <c r="AK277">
        <v>0</v>
      </c>
      <c r="AL277">
        <v>0</v>
      </c>
      <c r="AM277">
        <v>0.5</v>
      </c>
      <c r="AN277">
        <v>0</v>
      </c>
      <c r="AO277" s="60" t="s">
        <v>479</v>
      </c>
      <c r="AP277" s="60" t="s">
        <v>1444</v>
      </c>
      <c r="AQ277" s="60" t="s">
        <v>1458</v>
      </c>
    </row>
    <row r="278" spans="1:50">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D278" s="60">
        <v>0.22320000000000001</v>
      </c>
      <c r="AE278" t="s">
        <v>478</v>
      </c>
      <c r="AK278">
        <v>0</v>
      </c>
      <c r="AL278">
        <v>0</v>
      </c>
      <c r="AM278">
        <v>0.5</v>
      </c>
      <c r="AN278">
        <v>0</v>
      </c>
      <c r="AO278" t="s">
        <v>479</v>
      </c>
      <c r="AP278" t="s">
        <v>1444</v>
      </c>
      <c r="AQ278" t="s">
        <v>1458</v>
      </c>
    </row>
    <row r="279" spans="1:50">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3430</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3431</v>
      </c>
      <c r="AB279" s="60" t="s">
        <v>3424</v>
      </c>
      <c r="AC279">
        <v>5.9499999999999997E-2</v>
      </c>
      <c r="AE279" s="60" t="s">
        <v>3476</v>
      </c>
      <c r="AK279">
        <v>0.27</v>
      </c>
      <c r="AL279">
        <v>0</v>
      </c>
      <c r="AM279">
        <v>0.5</v>
      </c>
      <c r="AN279">
        <v>0</v>
      </c>
      <c r="AO279" s="60" t="s">
        <v>3429</v>
      </c>
      <c r="AP279" s="60" t="s">
        <v>3466</v>
      </c>
      <c r="AQ279" s="60" t="s">
        <v>3433</v>
      </c>
      <c r="AT279">
        <v>2.762836185819071E-2</v>
      </c>
      <c r="AU279">
        <v>43.3</v>
      </c>
      <c r="AV279">
        <v>0.2</v>
      </c>
      <c r="AW279">
        <v>0.05</v>
      </c>
      <c r="AX279" t="s">
        <v>3432</v>
      </c>
    </row>
    <row r="280" spans="1:50">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3430</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3431</v>
      </c>
      <c r="AB280" t="s">
        <v>3424</v>
      </c>
      <c r="AC280">
        <v>4.4600000000000001E-2</v>
      </c>
      <c r="AE280" t="s">
        <v>3476</v>
      </c>
      <c r="AK280">
        <v>7.0000000000000007E-2</v>
      </c>
      <c r="AL280">
        <v>0</v>
      </c>
      <c r="AM280">
        <v>0.5</v>
      </c>
      <c r="AN280">
        <v>0</v>
      </c>
      <c r="AO280" t="s">
        <v>3429</v>
      </c>
      <c r="AP280" t="s">
        <v>3466</v>
      </c>
      <c r="AQ280" t="s">
        <v>3433</v>
      </c>
      <c r="AT280">
        <v>2.762836185819071E-2</v>
      </c>
      <c r="AU280">
        <v>43.3</v>
      </c>
      <c r="AV280">
        <v>0.2</v>
      </c>
      <c r="AW280">
        <v>0.05</v>
      </c>
      <c r="AX280" t="s">
        <v>3432</v>
      </c>
    </row>
    <row r="281" spans="1:50">
      <c r="A281" s="60"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3430</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3431</v>
      </c>
      <c r="AB281" t="s">
        <v>3424</v>
      </c>
      <c r="AC281">
        <v>4.4600000000000001E-2</v>
      </c>
      <c r="AE281" t="s">
        <v>3476</v>
      </c>
      <c r="AK281">
        <v>7.0000000000000007E-2</v>
      </c>
      <c r="AL281">
        <v>0</v>
      </c>
      <c r="AM281">
        <v>0.5</v>
      </c>
      <c r="AN281">
        <v>0</v>
      </c>
      <c r="AO281" t="s">
        <v>3429</v>
      </c>
      <c r="AP281" t="s">
        <v>3466</v>
      </c>
      <c r="AQ281" t="s">
        <v>3433</v>
      </c>
      <c r="AT281">
        <v>2.762836185819071E-2</v>
      </c>
      <c r="AU281">
        <v>43.3</v>
      </c>
      <c r="AV281">
        <v>0.2</v>
      </c>
      <c r="AW281">
        <v>0.05</v>
      </c>
      <c r="AX281" t="s">
        <v>3432</v>
      </c>
    </row>
    <row r="282" spans="1:50">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D282" s="60">
        <v>0.22320000000000001</v>
      </c>
      <c r="AE282" t="s">
        <v>478</v>
      </c>
      <c r="AK282">
        <v>0.27</v>
      </c>
      <c r="AL282">
        <v>0</v>
      </c>
      <c r="AM282">
        <v>0.5</v>
      </c>
      <c r="AN282">
        <v>0</v>
      </c>
      <c r="AO282" t="s">
        <v>479</v>
      </c>
      <c r="AP282" t="s">
        <v>1444</v>
      </c>
      <c r="AQ282" t="s">
        <v>1458</v>
      </c>
      <c r="AT282">
        <v>2.762836185819071E-2</v>
      </c>
      <c r="AU282">
        <v>43.3</v>
      </c>
      <c r="AV282">
        <v>0.2</v>
      </c>
      <c r="AW282">
        <v>0.05</v>
      </c>
      <c r="AX282" t="s">
        <v>1399</v>
      </c>
    </row>
    <row r="283" spans="1:50">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E283" s="60" t="s">
        <v>478</v>
      </c>
      <c r="AK283">
        <v>7.0000000000000007E-2</v>
      </c>
      <c r="AL283">
        <v>0</v>
      </c>
      <c r="AM283">
        <v>0.5</v>
      </c>
      <c r="AN283">
        <v>0</v>
      </c>
      <c r="AO283" s="60" t="s">
        <v>479</v>
      </c>
      <c r="AP283" s="60" t="s">
        <v>1444</v>
      </c>
      <c r="AQ283" s="60" t="s">
        <v>1458</v>
      </c>
      <c r="AT283">
        <v>2.762836185819071E-2</v>
      </c>
      <c r="AU283">
        <v>43.3</v>
      </c>
      <c r="AV283">
        <v>0.2</v>
      </c>
      <c r="AW283">
        <v>0.05</v>
      </c>
      <c r="AX283" t="s">
        <v>1399</v>
      </c>
    </row>
    <row r="284" spans="1:50">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E284" s="60" t="s">
        <v>478</v>
      </c>
      <c r="AK284">
        <v>7.0000000000000007E-2</v>
      </c>
      <c r="AL284">
        <v>0</v>
      </c>
      <c r="AM284">
        <v>0.5</v>
      </c>
      <c r="AN284">
        <v>0</v>
      </c>
      <c r="AO284" s="60" t="s">
        <v>479</v>
      </c>
      <c r="AP284" s="60" t="s">
        <v>1444</v>
      </c>
      <c r="AQ284" s="60" t="s">
        <v>1458</v>
      </c>
      <c r="AT284">
        <v>2.762836185819071E-2</v>
      </c>
      <c r="AU284">
        <v>43.3</v>
      </c>
      <c r="AV284">
        <v>0.2</v>
      </c>
      <c r="AW284">
        <v>0.05</v>
      </c>
      <c r="AX284" t="s">
        <v>1399</v>
      </c>
    </row>
    <row r="285" spans="1:50">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D285" s="60">
        <v>0.22320000000000001</v>
      </c>
      <c r="AE285" t="s">
        <v>478</v>
      </c>
      <c r="AK285">
        <v>0.27</v>
      </c>
      <c r="AL285">
        <v>0</v>
      </c>
      <c r="AM285">
        <v>0.5</v>
      </c>
      <c r="AN285">
        <v>0</v>
      </c>
      <c r="AO285" t="s">
        <v>479</v>
      </c>
      <c r="AP285" t="s">
        <v>1444</v>
      </c>
      <c r="AQ285" t="s">
        <v>1458</v>
      </c>
      <c r="AT285">
        <v>2.762836185819071E-2</v>
      </c>
      <c r="AU285">
        <v>43.3</v>
      </c>
      <c r="AV285">
        <v>0.2</v>
      </c>
      <c r="AW285">
        <v>0.05</v>
      </c>
      <c r="AX285" t="s">
        <v>1399</v>
      </c>
    </row>
    <row r="286" spans="1:50">
      <c r="A286" s="60"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3430</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3431</v>
      </c>
      <c r="AB286" s="60" t="s">
        <v>3424</v>
      </c>
      <c r="AC286">
        <v>5.9499999999999997E-2</v>
      </c>
      <c r="AE286" s="60" t="s">
        <v>3476</v>
      </c>
      <c r="AK286">
        <v>5.4</v>
      </c>
      <c r="AL286">
        <v>0</v>
      </c>
      <c r="AM286">
        <v>0.5</v>
      </c>
      <c r="AN286">
        <v>0</v>
      </c>
      <c r="AO286" s="60" t="s">
        <v>3429</v>
      </c>
      <c r="AP286" s="60" t="s">
        <v>3466</v>
      </c>
      <c r="AQ286" s="60" t="s">
        <v>3433</v>
      </c>
      <c r="AT286" t="str">
        <f>IF(SpaceTypesTable[[#This Row],[Service Water Heating Peak Flow Rate (gal/h)]]=0,"",SpaceTypesTable[[#This Row],[Service Water Heating Peak Flow Rate (gal/h)]]/SpaceTypesTable[[#This Row],[Service Water Heating Area (ft^2)]])</f>
        <v/>
      </c>
    </row>
    <row r="287" spans="1:50">
      <c r="A287" s="60"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3430</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3431</v>
      </c>
      <c r="AB287" t="s">
        <v>3424</v>
      </c>
      <c r="AC287">
        <v>4.4600000000000001E-2</v>
      </c>
      <c r="AE287" t="s">
        <v>3476</v>
      </c>
      <c r="AK287">
        <v>2.79</v>
      </c>
      <c r="AL287">
        <v>0</v>
      </c>
      <c r="AM287">
        <v>0.5</v>
      </c>
      <c r="AN287">
        <v>0</v>
      </c>
      <c r="AO287" t="s">
        <v>3429</v>
      </c>
      <c r="AP287" t="s">
        <v>3466</v>
      </c>
      <c r="AQ287" t="s">
        <v>3433</v>
      </c>
      <c r="AT287" t="str">
        <f>IF(SpaceTypesTable[[#This Row],[Service Water Heating Peak Flow Rate (gal/h)]]=0,"",SpaceTypesTable[[#This Row],[Service Water Heating Peak Flow Rate (gal/h)]]/SpaceTypesTable[[#This Row],[Service Water Heating Area (ft^2)]])</f>
        <v/>
      </c>
    </row>
    <row r="288" spans="1:50">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3430</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3431</v>
      </c>
      <c r="AB288" t="s">
        <v>3424</v>
      </c>
      <c r="AC288">
        <v>4.4600000000000001E-2</v>
      </c>
      <c r="AE288" t="s">
        <v>3476</v>
      </c>
      <c r="AK288">
        <v>2.79</v>
      </c>
      <c r="AL288">
        <v>0</v>
      </c>
      <c r="AM288">
        <v>0.5</v>
      </c>
      <c r="AN288">
        <v>0</v>
      </c>
      <c r="AO288" t="s">
        <v>3429</v>
      </c>
      <c r="AP288" t="s">
        <v>3466</v>
      </c>
      <c r="AQ288" t="s">
        <v>3433</v>
      </c>
      <c r="AT288" t="s">
        <v>440</v>
      </c>
    </row>
    <row r="289" spans="1:56">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D289" s="60">
        <v>0.22320000000000001</v>
      </c>
      <c r="AE289" t="s">
        <v>478</v>
      </c>
      <c r="AK289">
        <v>5.4</v>
      </c>
      <c r="AL289">
        <v>0</v>
      </c>
      <c r="AM289">
        <v>0.5</v>
      </c>
      <c r="AN289">
        <v>0</v>
      </c>
      <c r="AO289" t="s">
        <v>479</v>
      </c>
      <c r="AP289" t="s">
        <v>1444</v>
      </c>
      <c r="AQ289" t="s">
        <v>1458</v>
      </c>
      <c r="AT289" t="str">
        <f>IF(SpaceTypesTable[[#This Row],[Service Water Heating Peak Flow Rate (gal/h)]]=0,"",SpaceTypesTable[[#This Row],[Service Water Heating Peak Flow Rate (gal/h)]]/SpaceTypesTable[[#This Row],[Service Water Heating Area (ft^2)]])</f>
        <v/>
      </c>
    </row>
    <row r="290" spans="1:56">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E290" s="60" t="s">
        <v>478</v>
      </c>
      <c r="AK290">
        <v>2.79</v>
      </c>
      <c r="AL290">
        <v>0</v>
      </c>
      <c r="AM290">
        <v>0.5</v>
      </c>
      <c r="AN290">
        <v>0</v>
      </c>
      <c r="AO290" s="60" t="s">
        <v>479</v>
      </c>
      <c r="AP290" s="60" t="s">
        <v>1444</v>
      </c>
      <c r="AQ290" s="60" t="s">
        <v>1458</v>
      </c>
      <c r="AT290" t="str">
        <f>IF(SpaceTypesTable[[#This Row],[Service Water Heating Peak Flow Rate (gal/h)]]=0,"",SpaceTypesTable[[#This Row],[Service Water Heating Peak Flow Rate (gal/h)]]/SpaceTypesTable[[#This Row],[Service Water Heating Area (ft^2)]])</f>
        <v/>
      </c>
    </row>
    <row r="291" spans="1:56">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E291" s="60" t="s">
        <v>478</v>
      </c>
      <c r="AK291">
        <v>2.79</v>
      </c>
      <c r="AL291">
        <v>0</v>
      </c>
      <c r="AM291">
        <v>0.5</v>
      </c>
      <c r="AN291">
        <v>0</v>
      </c>
      <c r="AO291" s="60" t="s">
        <v>479</v>
      </c>
      <c r="AP291" s="60" t="s">
        <v>1444</v>
      </c>
      <c r="AQ291" s="60" t="s">
        <v>1458</v>
      </c>
      <c r="AT291" t="str">
        <f>IF(SpaceTypesTable[[#This Row],[Service Water Heating Peak Flow Rate (gal/h)]]=0,"",SpaceTypesTable[[#This Row],[Service Water Heating Peak Flow Rate (gal/h)]]/SpaceTypesTable[[#This Row],[Service Water Heating Area (ft^2)]])</f>
        <v/>
      </c>
    </row>
    <row r="292" spans="1:56">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D292" s="60">
        <v>0.22320000000000001</v>
      </c>
      <c r="AE292" t="s">
        <v>478</v>
      </c>
      <c r="AK292">
        <v>5.4</v>
      </c>
      <c r="AL292">
        <v>0</v>
      </c>
      <c r="AM292">
        <v>0.5</v>
      </c>
      <c r="AN292">
        <v>0</v>
      </c>
      <c r="AO292" t="s">
        <v>479</v>
      </c>
      <c r="AP292" t="s">
        <v>1444</v>
      </c>
      <c r="AQ292" t="s">
        <v>1458</v>
      </c>
      <c r="AT292" t="str">
        <f>IF(SpaceTypesTable[[#This Row],[Service Water Heating Peak Flow Rate (gal/h)]]=0,"",SpaceTypesTable[[#This Row],[Service Water Heating Peak Flow Rate (gal/h)]]/SpaceTypesTable[[#This Row],[Service Water Heating Area (ft^2)]])</f>
        <v/>
      </c>
    </row>
    <row r="293" spans="1:56">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3430</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21.2</v>
      </c>
      <c r="Y293">
        <f>VLOOKUP(SpaceTypesTable[[#This Row],[Lookup]],VentilationStandardsTable[],7,FALSE)</f>
        <v>0</v>
      </c>
      <c r="Z293">
        <v>5.25</v>
      </c>
      <c r="AA293" s="60" t="s">
        <v>3431</v>
      </c>
      <c r="AB293" s="60" t="s">
        <v>3424</v>
      </c>
      <c r="AC293">
        <v>5.9499999999999997E-2</v>
      </c>
      <c r="AE293" s="60" t="s">
        <v>3476</v>
      </c>
      <c r="AG293" t="s">
        <v>440</v>
      </c>
      <c r="AH293" t="s">
        <v>440</v>
      </c>
      <c r="AI293" t="s">
        <v>440</v>
      </c>
      <c r="AK293">
        <v>0.96</v>
      </c>
      <c r="AL293">
        <v>0</v>
      </c>
      <c r="AM293">
        <v>0.5</v>
      </c>
      <c r="AN293">
        <v>0</v>
      </c>
      <c r="AO293" s="60" t="s">
        <v>3429</v>
      </c>
      <c r="AP293" s="60" t="s">
        <v>3466</v>
      </c>
      <c r="AQ293" s="60" t="s">
        <v>3433</v>
      </c>
      <c r="BD293" t="str">
        <f>IF(ISBLANK(BC293),"",BC293/(AZ293/AY293))</f>
        <v/>
      </c>
    </row>
    <row r="294" spans="1:56">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3430</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3431</v>
      </c>
      <c r="AB294" t="s">
        <v>3424</v>
      </c>
      <c r="AC294">
        <v>4.4600000000000001E-2</v>
      </c>
      <c r="AE294" t="s">
        <v>3476</v>
      </c>
      <c r="AG294" t="s">
        <v>440</v>
      </c>
      <c r="AH294" t="s">
        <v>440</v>
      </c>
      <c r="AI294" t="s">
        <v>440</v>
      </c>
      <c r="AK294">
        <v>0.71</v>
      </c>
      <c r="AL294">
        <v>0</v>
      </c>
      <c r="AM294">
        <v>0.5</v>
      </c>
      <c r="AN294">
        <v>0</v>
      </c>
      <c r="AO294" t="s">
        <v>3429</v>
      </c>
      <c r="AP294" t="s">
        <v>3466</v>
      </c>
      <c r="AQ294" t="s">
        <v>3433</v>
      </c>
      <c r="BD294" t="str">
        <f>IF(ISBLANK(BC294),"",BC294/(AZ294/AY294))</f>
        <v/>
      </c>
    </row>
    <row r="295" spans="1:56">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3430</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3431</v>
      </c>
      <c r="AB295" t="s">
        <v>3424</v>
      </c>
      <c r="AC295">
        <v>4.4600000000000001E-2</v>
      </c>
      <c r="AE295" t="s">
        <v>3476</v>
      </c>
      <c r="AG295" t="s">
        <v>440</v>
      </c>
      <c r="AH295" t="s">
        <v>440</v>
      </c>
      <c r="AI295" t="s">
        <v>440</v>
      </c>
      <c r="AK295">
        <v>0.71</v>
      </c>
      <c r="AL295">
        <v>0</v>
      </c>
      <c r="AM295">
        <v>0.5</v>
      </c>
      <c r="AN295">
        <v>0</v>
      </c>
      <c r="AO295" t="s">
        <v>3429</v>
      </c>
      <c r="AP295" t="s">
        <v>3466</v>
      </c>
      <c r="AQ295" t="s">
        <v>3433</v>
      </c>
      <c r="BD295" t="s">
        <v>440</v>
      </c>
    </row>
    <row r="296" spans="1:56">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21.2</v>
      </c>
      <c r="Y296">
        <f>VLOOKUP(SpaceTypesTable[[#This Row],[Lookup]],VentilationStandardsTable[],7,FALSE)</f>
        <v>0</v>
      </c>
      <c r="Z296">
        <v>5.25</v>
      </c>
      <c r="AA296" t="s">
        <v>476</v>
      </c>
      <c r="AB296" t="s">
        <v>475</v>
      </c>
      <c r="AD296" s="60">
        <v>0.22320000000000001</v>
      </c>
      <c r="AE296" t="s">
        <v>478</v>
      </c>
      <c r="AG296" t="s">
        <v>440</v>
      </c>
      <c r="AH296" t="s">
        <v>440</v>
      </c>
      <c r="AI296" t="s">
        <v>440</v>
      </c>
      <c r="AK296">
        <v>0.96</v>
      </c>
      <c r="AL296">
        <v>0</v>
      </c>
      <c r="AM296">
        <v>0.5</v>
      </c>
      <c r="AN296">
        <v>0</v>
      </c>
      <c r="AO296" t="s">
        <v>479</v>
      </c>
      <c r="AP296" t="s">
        <v>1444</v>
      </c>
      <c r="AQ296" t="s">
        <v>1458</v>
      </c>
      <c r="BD296" t="str">
        <f>IF(ISBLANK(BC296),"",BC296/(AZ296/AY296))</f>
        <v/>
      </c>
    </row>
    <row r="297" spans="1:56">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21.2</v>
      </c>
      <c r="Y297">
        <f>VLOOKUP(SpaceTypesTable[[#This Row],[Lookup]],VentilationStandardsTable[],7,FALSE)</f>
        <v>0</v>
      </c>
      <c r="Z297">
        <v>5.25</v>
      </c>
      <c r="AA297" s="60" t="s">
        <v>476</v>
      </c>
      <c r="AB297" s="60" t="s">
        <v>475</v>
      </c>
      <c r="AC297">
        <v>5.9499999999999997E-2</v>
      </c>
      <c r="AE297" s="60" t="s">
        <v>478</v>
      </c>
      <c r="AG297" t="s">
        <v>440</v>
      </c>
      <c r="AH297" t="s">
        <v>440</v>
      </c>
      <c r="AI297" t="s">
        <v>440</v>
      </c>
      <c r="AK297">
        <v>0.71</v>
      </c>
      <c r="AL297">
        <v>0</v>
      </c>
      <c r="AM297">
        <v>0.5</v>
      </c>
      <c r="AN297">
        <v>0</v>
      </c>
      <c r="AO297" s="60" t="s">
        <v>479</v>
      </c>
      <c r="AP297" s="60" t="s">
        <v>1444</v>
      </c>
      <c r="AQ297" s="60" t="s">
        <v>1458</v>
      </c>
      <c r="BD297" t="str">
        <f>IF(ISBLANK(BC297),"",BC297/(AZ297/AY297))</f>
        <v/>
      </c>
    </row>
    <row r="298" spans="1:56">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21.2</v>
      </c>
      <c r="Y298">
        <f>VLOOKUP(SpaceTypesTable[[#This Row],[Lookup]],VentilationStandardsTable[],7,FALSE)</f>
        <v>0</v>
      </c>
      <c r="Z298">
        <v>5.25</v>
      </c>
      <c r="AA298" t="s">
        <v>476</v>
      </c>
      <c r="AB298" t="s">
        <v>475</v>
      </c>
      <c r="AC298">
        <v>4.4600000000000001E-2</v>
      </c>
      <c r="AE298" t="s">
        <v>478</v>
      </c>
      <c r="AG298" t="s">
        <v>440</v>
      </c>
      <c r="AH298" t="s">
        <v>440</v>
      </c>
      <c r="AI298" t="s">
        <v>440</v>
      </c>
      <c r="AK298">
        <v>0.71</v>
      </c>
      <c r="AL298">
        <v>0</v>
      </c>
      <c r="AM298">
        <v>0.5</v>
      </c>
      <c r="AN298">
        <v>0</v>
      </c>
      <c r="AO298" t="s">
        <v>479</v>
      </c>
      <c r="AP298" t="s">
        <v>1444</v>
      </c>
      <c r="AQ298" t="s">
        <v>1458</v>
      </c>
      <c r="BD298" t="str">
        <f>IF(ISBLANK(BC298),"",BC298/(AZ298/AY298))</f>
        <v/>
      </c>
    </row>
    <row r="299" spans="1:56">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21.2</v>
      </c>
      <c r="Y299">
        <f>VLOOKUP(SpaceTypesTable[[#This Row],[Lookup]],VentilationStandardsTable[],7,FALSE)</f>
        <v>0</v>
      </c>
      <c r="Z299">
        <v>5.25</v>
      </c>
      <c r="AA299" s="60" t="s">
        <v>476</v>
      </c>
      <c r="AB299" s="60" t="s">
        <v>475</v>
      </c>
      <c r="AD299" s="60">
        <v>0.22320000000000001</v>
      </c>
      <c r="AE299" s="60" t="s">
        <v>478</v>
      </c>
      <c r="AG299" t="s">
        <v>440</v>
      </c>
      <c r="AH299" t="s">
        <v>440</v>
      </c>
      <c r="AI299" t="s">
        <v>440</v>
      </c>
      <c r="AK299">
        <v>0.96</v>
      </c>
      <c r="AL299">
        <v>0</v>
      </c>
      <c r="AM299">
        <v>0.5</v>
      </c>
      <c r="AN299">
        <v>0</v>
      </c>
      <c r="AO299" s="60" t="s">
        <v>479</v>
      </c>
      <c r="AP299" s="60" t="s">
        <v>1444</v>
      </c>
      <c r="AQ299" s="60" t="s">
        <v>1458</v>
      </c>
      <c r="BD299" t="str">
        <f>IF(ISBLANK(BC299),"",BC299/(AZ299/AY299))</f>
        <v/>
      </c>
    </row>
    <row r="300" spans="1:56">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3430</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3431</v>
      </c>
      <c r="AB300" t="s">
        <v>3424</v>
      </c>
      <c r="AC300">
        <v>5.9499999999999997E-2</v>
      </c>
      <c r="AE300" t="s">
        <v>3476</v>
      </c>
      <c r="AK300">
        <v>0.27</v>
      </c>
      <c r="AL300">
        <v>0</v>
      </c>
      <c r="AM300">
        <v>0.5</v>
      </c>
      <c r="AN300">
        <v>0</v>
      </c>
      <c r="AO300" t="s">
        <v>3429</v>
      </c>
      <c r="AP300" t="s">
        <v>3466</v>
      </c>
      <c r="AQ300" t="s">
        <v>3433</v>
      </c>
    </row>
    <row r="301" spans="1:56">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3430</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3431</v>
      </c>
      <c r="AB301" t="s">
        <v>3424</v>
      </c>
      <c r="AC301">
        <v>4.4600000000000001E-2</v>
      </c>
      <c r="AE301" t="s">
        <v>3476</v>
      </c>
      <c r="AK301">
        <v>7.0000000000000048E-2</v>
      </c>
      <c r="AL301">
        <v>0</v>
      </c>
      <c r="AM301">
        <v>0.5</v>
      </c>
      <c r="AN301">
        <v>0</v>
      </c>
      <c r="AO301" t="s">
        <v>3429</v>
      </c>
      <c r="AP301" t="s">
        <v>3466</v>
      </c>
      <c r="AQ301" t="s">
        <v>3433</v>
      </c>
    </row>
    <row r="302" spans="1:56">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3430</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3431</v>
      </c>
      <c r="AB302" t="s">
        <v>3424</v>
      </c>
      <c r="AC302">
        <v>4.4600000000000001E-2</v>
      </c>
      <c r="AE302" t="s">
        <v>3476</v>
      </c>
      <c r="AK302">
        <v>7.0000000000000048E-2</v>
      </c>
      <c r="AL302">
        <v>0</v>
      </c>
      <c r="AM302">
        <v>0.5</v>
      </c>
      <c r="AN302">
        <v>0</v>
      </c>
      <c r="AO302" t="s">
        <v>3429</v>
      </c>
      <c r="AP302" t="s">
        <v>3466</v>
      </c>
      <c r="AQ302" t="s">
        <v>3433</v>
      </c>
    </row>
    <row r="303" spans="1:56">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D303" s="60">
        <v>0.22320000000000001</v>
      </c>
      <c r="AE303" s="60" t="s">
        <v>478</v>
      </c>
      <c r="AK303">
        <v>0.27</v>
      </c>
      <c r="AL303">
        <v>0</v>
      </c>
      <c r="AM303">
        <v>0.5</v>
      </c>
      <c r="AN303">
        <v>0</v>
      </c>
      <c r="AO303" s="60" t="s">
        <v>479</v>
      </c>
      <c r="AP303" s="60" t="s">
        <v>1444</v>
      </c>
      <c r="AQ303" s="60" t="s">
        <v>1458</v>
      </c>
    </row>
    <row r="304" spans="1:56">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E304" s="60" t="s">
        <v>478</v>
      </c>
      <c r="AK304">
        <v>7.0000000000000007E-2</v>
      </c>
      <c r="AL304">
        <v>0</v>
      </c>
      <c r="AM304">
        <v>0.5</v>
      </c>
      <c r="AN304">
        <v>0</v>
      </c>
      <c r="AO304" s="60" t="s">
        <v>479</v>
      </c>
      <c r="AP304" s="60" t="s">
        <v>1444</v>
      </c>
      <c r="AQ304" s="60" t="s">
        <v>1458</v>
      </c>
    </row>
    <row r="305" spans="1:50">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E305" t="s">
        <v>478</v>
      </c>
      <c r="AK305">
        <v>7.0000000000000007E-2</v>
      </c>
      <c r="AL305">
        <v>0</v>
      </c>
      <c r="AM305">
        <v>0.5</v>
      </c>
      <c r="AN305">
        <v>0</v>
      </c>
      <c r="AO305" t="s">
        <v>479</v>
      </c>
      <c r="AP305" t="s">
        <v>1444</v>
      </c>
      <c r="AQ305" t="s">
        <v>1458</v>
      </c>
    </row>
    <row r="306" spans="1:50">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D306" s="60">
        <v>0.22320000000000001</v>
      </c>
      <c r="AE306" s="60" t="s">
        <v>478</v>
      </c>
      <c r="AK306">
        <v>0.27</v>
      </c>
      <c r="AL306">
        <v>0</v>
      </c>
      <c r="AM306">
        <v>0.5</v>
      </c>
      <c r="AN306">
        <v>0</v>
      </c>
      <c r="AO306" s="60" t="s">
        <v>479</v>
      </c>
      <c r="AP306" s="60" t="s">
        <v>1444</v>
      </c>
      <c r="AQ306" s="60" t="s">
        <v>1458</v>
      </c>
      <c r="AX306" s="60"/>
    </row>
    <row r="307" spans="1:50">
      <c r="A307" s="60"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3430</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3431</v>
      </c>
      <c r="AB307" t="s">
        <v>3424</v>
      </c>
      <c r="AC307">
        <v>5.9499999999999997E-2</v>
      </c>
      <c r="AE307" t="s">
        <v>3476</v>
      </c>
      <c r="AK307">
        <v>2</v>
      </c>
      <c r="AL307">
        <v>0</v>
      </c>
      <c r="AM307">
        <v>0.5</v>
      </c>
      <c r="AN307">
        <v>0</v>
      </c>
      <c r="AO307" t="s">
        <v>3429</v>
      </c>
      <c r="AP307" t="s">
        <v>3466</v>
      </c>
      <c r="AQ307" t="s">
        <v>3433</v>
      </c>
    </row>
    <row r="308" spans="1:50">
      <c r="A308" s="60"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3430</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3431</v>
      </c>
      <c r="AB308" t="s">
        <v>3424</v>
      </c>
      <c r="AC308">
        <v>4.4600000000000001E-2</v>
      </c>
      <c r="AE308" t="s">
        <v>3476</v>
      </c>
      <c r="AK308">
        <v>1.56</v>
      </c>
      <c r="AL308">
        <v>0</v>
      </c>
      <c r="AM308">
        <v>0.5</v>
      </c>
      <c r="AN308">
        <v>0</v>
      </c>
      <c r="AO308" t="s">
        <v>3429</v>
      </c>
      <c r="AP308" t="s">
        <v>3466</v>
      </c>
      <c r="AQ308" t="s">
        <v>3433</v>
      </c>
    </row>
    <row r="309" spans="1:50">
      <c r="A309" s="60" t="s">
        <v>1619</v>
      </c>
      <c r="B309" t="s">
        <v>259</v>
      </c>
      <c r="C309" t="s">
        <v>222</v>
      </c>
      <c r="D309" s="60"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3430</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3431</v>
      </c>
      <c r="AB309" t="s">
        <v>3424</v>
      </c>
      <c r="AC309">
        <v>4.4600000000000001E-2</v>
      </c>
      <c r="AE309" t="s">
        <v>3476</v>
      </c>
      <c r="AK309">
        <v>1.56</v>
      </c>
      <c r="AL309">
        <v>0</v>
      </c>
      <c r="AM309">
        <v>0.5</v>
      </c>
      <c r="AN309">
        <v>0</v>
      </c>
      <c r="AO309" t="s">
        <v>3429</v>
      </c>
      <c r="AP309" t="s">
        <v>3466</v>
      </c>
      <c r="AQ309" t="s">
        <v>3433</v>
      </c>
    </row>
    <row r="310" spans="1:50">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D310" s="60">
        <v>0.22320000000000001</v>
      </c>
      <c r="AE310" s="60" t="s">
        <v>478</v>
      </c>
      <c r="AK310">
        <v>2</v>
      </c>
      <c r="AL310">
        <v>0</v>
      </c>
      <c r="AM310">
        <v>0.5</v>
      </c>
      <c r="AN310">
        <v>0</v>
      </c>
      <c r="AO310" s="60" t="s">
        <v>479</v>
      </c>
      <c r="AP310" s="60" t="s">
        <v>1444</v>
      </c>
      <c r="AQ310" s="60" t="s">
        <v>1458</v>
      </c>
      <c r="AX310" s="60"/>
    </row>
    <row r="311" spans="1:50">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E311" s="60" t="s">
        <v>478</v>
      </c>
      <c r="AK311">
        <v>1.56</v>
      </c>
      <c r="AL311">
        <v>0</v>
      </c>
      <c r="AM311">
        <v>0.5</v>
      </c>
      <c r="AN311">
        <v>0</v>
      </c>
      <c r="AO311" s="60" t="s">
        <v>479</v>
      </c>
      <c r="AP311" s="60" t="s">
        <v>1444</v>
      </c>
      <c r="AQ311" s="60" t="s">
        <v>1458</v>
      </c>
      <c r="AX311" s="60"/>
    </row>
    <row r="312" spans="1:50">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E312" s="60" t="s">
        <v>478</v>
      </c>
      <c r="AK312">
        <v>1.56</v>
      </c>
      <c r="AL312">
        <v>0</v>
      </c>
      <c r="AM312">
        <v>0.5</v>
      </c>
      <c r="AN312">
        <v>0</v>
      </c>
      <c r="AO312" s="60" t="s">
        <v>479</v>
      </c>
      <c r="AP312" s="60" t="s">
        <v>1444</v>
      </c>
      <c r="AQ312" s="60" t="s">
        <v>1458</v>
      </c>
    </row>
    <row r="313" spans="1:50">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D313" s="60">
        <v>0.22320000000000001</v>
      </c>
      <c r="AE313" t="s">
        <v>478</v>
      </c>
      <c r="AK313">
        <v>2</v>
      </c>
      <c r="AL313">
        <v>0</v>
      </c>
      <c r="AM313">
        <v>0.5</v>
      </c>
      <c r="AN313">
        <v>0</v>
      </c>
      <c r="AO313" t="s">
        <v>479</v>
      </c>
      <c r="AP313" t="s">
        <v>1444</v>
      </c>
      <c r="AQ313" t="s">
        <v>1458</v>
      </c>
    </row>
    <row r="314" spans="1:50">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21.2</v>
      </c>
      <c r="Y314">
        <f>VLOOKUP(SpaceTypesTable[[#This Row],[Lookup]],VentilationStandardsTable[],7,FALSE)</f>
        <v>0</v>
      </c>
      <c r="Z314">
        <v>0</v>
      </c>
      <c r="AA314" s="60"/>
      <c r="AB314" s="60" t="s">
        <v>475</v>
      </c>
      <c r="AD314" s="60">
        <v>0.22320000000000001</v>
      </c>
      <c r="AE314" s="60" t="s">
        <v>478</v>
      </c>
      <c r="AK314">
        <v>0.27</v>
      </c>
      <c r="AL314">
        <v>0</v>
      </c>
      <c r="AM314">
        <v>0.5</v>
      </c>
      <c r="AN314">
        <v>0</v>
      </c>
      <c r="AO314" s="60" t="s">
        <v>479</v>
      </c>
      <c r="AP314" s="60" t="s">
        <v>1444</v>
      </c>
      <c r="AQ314" s="60" t="s">
        <v>1458</v>
      </c>
    </row>
    <row r="315" spans="1:50">
      <c r="A315" s="3" t="s">
        <v>1557</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21.2</v>
      </c>
      <c r="Y315">
        <f>VLOOKUP(SpaceTypesTable[[#This Row],[Lookup]],VentilationStandardsTable[],7,FALSE)</f>
        <v>0</v>
      </c>
      <c r="Z315">
        <v>0</v>
      </c>
      <c r="AB315" t="s">
        <v>475</v>
      </c>
      <c r="AC315">
        <v>5.9499999999999997E-2</v>
      </c>
      <c r="AE315" t="s">
        <v>478</v>
      </c>
      <c r="AK315">
        <v>0.27</v>
      </c>
      <c r="AL315">
        <v>0</v>
      </c>
      <c r="AM315">
        <v>0.5</v>
      </c>
      <c r="AN315">
        <v>0</v>
      </c>
      <c r="AO315" t="s">
        <v>479</v>
      </c>
      <c r="AP315" t="s">
        <v>1444</v>
      </c>
      <c r="AQ315" t="s">
        <v>1458</v>
      </c>
    </row>
    <row r="316" spans="1:50">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21.2</v>
      </c>
      <c r="Y316">
        <f>VLOOKUP(SpaceTypesTable[[#This Row],[Lookup]],VentilationStandardsTable[],7,FALSE)</f>
        <v>0</v>
      </c>
      <c r="Z316">
        <v>0</v>
      </c>
      <c r="AB316" t="s">
        <v>475</v>
      </c>
      <c r="AC316">
        <v>4.4600000000000001E-2</v>
      </c>
      <c r="AE316" t="s">
        <v>478</v>
      </c>
      <c r="AK316">
        <v>0.27</v>
      </c>
      <c r="AL316">
        <v>0</v>
      </c>
      <c r="AM316">
        <v>0.5</v>
      </c>
      <c r="AN316">
        <v>0</v>
      </c>
      <c r="AO316" t="s">
        <v>479</v>
      </c>
      <c r="AP316" t="s">
        <v>1444</v>
      </c>
      <c r="AQ316" t="s">
        <v>1458</v>
      </c>
    </row>
    <row r="317" spans="1:50">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21.2</v>
      </c>
      <c r="Y317">
        <f>VLOOKUP(SpaceTypesTable[[#This Row],[Lookup]],VentilationStandardsTable[],7,FALSE)</f>
        <v>0</v>
      </c>
      <c r="Z317">
        <v>0</v>
      </c>
      <c r="AB317" t="s">
        <v>475</v>
      </c>
      <c r="AD317" s="60">
        <v>0.22320000000000001</v>
      </c>
      <c r="AE317" t="s">
        <v>478</v>
      </c>
      <c r="AK317">
        <v>0.27</v>
      </c>
      <c r="AL317">
        <v>0</v>
      </c>
      <c r="AM317">
        <v>0.5</v>
      </c>
      <c r="AN317">
        <v>0</v>
      </c>
      <c r="AO317" t="s">
        <v>479</v>
      </c>
      <c r="AP317" t="s">
        <v>1444</v>
      </c>
      <c r="AQ317" t="s">
        <v>1458</v>
      </c>
    </row>
    <row r="318" spans="1:50">
      <c r="A318" s="60"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3430</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3431</v>
      </c>
      <c r="AB318" s="60" t="s">
        <v>3424</v>
      </c>
      <c r="AC318">
        <v>4.4600000000000001E-2</v>
      </c>
      <c r="AE318" s="60" t="s">
        <v>3476</v>
      </c>
      <c r="AK318">
        <v>0.27</v>
      </c>
      <c r="AL318">
        <v>0</v>
      </c>
      <c r="AM318">
        <v>0.5</v>
      </c>
      <c r="AN318">
        <v>0</v>
      </c>
      <c r="AO318" s="60" t="s">
        <v>3429</v>
      </c>
      <c r="AP318" s="60" t="s">
        <v>3466</v>
      </c>
      <c r="AQ318" s="60" t="s">
        <v>3433</v>
      </c>
    </row>
    <row r="319" spans="1:50">
      <c r="A319" s="60"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3430</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21.2</v>
      </c>
      <c r="Y319">
        <f>VLOOKUP(SpaceTypesTable[[#This Row],[Lookup]],VentilationStandardsTable[],7,FALSE)</f>
        <v>0</v>
      </c>
      <c r="Z319">
        <v>0</v>
      </c>
      <c r="AA319" t="s">
        <v>3431</v>
      </c>
      <c r="AB319" t="s">
        <v>3424</v>
      </c>
      <c r="AC319">
        <v>5.9499999999999997E-2</v>
      </c>
      <c r="AE319" t="s">
        <v>3476</v>
      </c>
      <c r="AK319">
        <v>0.27</v>
      </c>
      <c r="AL319">
        <v>0</v>
      </c>
      <c r="AM319">
        <v>0.5</v>
      </c>
      <c r="AN319">
        <v>0</v>
      </c>
      <c r="AO319" t="s">
        <v>3429</v>
      </c>
      <c r="AP319" t="s">
        <v>3466</v>
      </c>
      <c r="AQ319" t="s">
        <v>3433</v>
      </c>
    </row>
    <row r="320" spans="1:50">
      <c r="A320" s="60"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3430</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3431</v>
      </c>
      <c r="AB320" s="60" t="s">
        <v>3424</v>
      </c>
      <c r="AC320">
        <v>4.4600000000000001E-2</v>
      </c>
      <c r="AE320" s="60" t="s">
        <v>3476</v>
      </c>
      <c r="AK320">
        <v>0.27</v>
      </c>
      <c r="AL320">
        <v>0</v>
      </c>
      <c r="AM320">
        <v>0.5</v>
      </c>
      <c r="AN320">
        <v>0</v>
      </c>
      <c r="AO320" s="60" t="s">
        <v>3429</v>
      </c>
      <c r="AP320" s="60" t="s">
        <v>3466</v>
      </c>
      <c r="AQ320" s="60" t="s">
        <v>3433</v>
      </c>
    </row>
    <row r="321" spans="1:50">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D321" s="60">
        <v>0.22320000000000001</v>
      </c>
      <c r="AE321" t="s">
        <v>478</v>
      </c>
      <c r="AK321">
        <v>0.28999999999999998</v>
      </c>
      <c r="AL321">
        <v>0</v>
      </c>
      <c r="AM321">
        <v>0.5</v>
      </c>
      <c r="AN321">
        <v>0</v>
      </c>
      <c r="AO321" t="s">
        <v>479</v>
      </c>
      <c r="AP321" t="s">
        <v>1444</v>
      </c>
      <c r="AQ321" t="s">
        <v>1458</v>
      </c>
    </row>
    <row r="322" spans="1:50">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E322" t="s">
        <v>478</v>
      </c>
      <c r="AK322">
        <v>0.16</v>
      </c>
      <c r="AL322">
        <v>0</v>
      </c>
      <c r="AM322">
        <v>0.5</v>
      </c>
      <c r="AN322">
        <v>0</v>
      </c>
      <c r="AO322" t="s">
        <v>479</v>
      </c>
      <c r="AP322" t="s">
        <v>1444</v>
      </c>
      <c r="AQ322" t="s">
        <v>1458</v>
      </c>
    </row>
    <row r="323" spans="1:50">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E323" t="s">
        <v>478</v>
      </c>
      <c r="AK323">
        <v>0.16</v>
      </c>
      <c r="AL323">
        <v>0</v>
      </c>
      <c r="AM323">
        <v>0.5</v>
      </c>
      <c r="AN323">
        <v>0</v>
      </c>
      <c r="AO323" t="s">
        <v>479</v>
      </c>
      <c r="AP323" t="s">
        <v>1444</v>
      </c>
      <c r="AQ323" t="s">
        <v>1458</v>
      </c>
    </row>
    <row r="324" spans="1:50">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D324" s="60">
        <v>0.22320000000000001</v>
      </c>
      <c r="AE324" s="60" t="s">
        <v>478</v>
      </c>
      <c r="AK324">
        <v>0.28999999999999998</v>
      </c>
      <c r="AL324">
        <v>0</v>
      </c>
      <c r="AM324">
        <v>0.5</v>
      </c>
      <c r="AN324">
        <v>0</v>
      </c>
      <c r="AO324" s="60" t="s">
        <v>479</v>
      </c>
      <c r="AP324" s="60" t="s">
        <v>1444</v>
      </c>
      <c r="AQ324" s="60" t="s">
        <v>1458</v>
      </c>
    </row>
    <row r="325" spans="1:50">
      <c r="A325" s="60"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3430</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3431</v>
      </c>
      <c r="AB325" s="60" t="s">
        <v>3424</v>
      </c>
      <c r="AC325">
        <v>4.4600000000000001E-2</v>
      </c>
      <c r="AE325" s="60" t="s">
        <v>3476</v>
      </c>
      <c r="AK325">
        <v>0.16</v>
      </c>
      <c r="AL325">
        <v>0</v>
      </c>
      <c r="AM325">
        <v>0.5</v>
      </c>
      <c r="AN325">
        <v>0</v>
      </c>
      <c r="AO325" s="60" t="s">
        <v>3429</v>
      </c>
      <c r="AP325" s="60" t="s">
        <v>3466</v>
      </c>
      <c r="AQ325" s="60" t="s">
        <v>3433</v>
      </c>
    </row>
    <row r="326" spans="1:50">
      <c r="A326" s="60" t="s">
        <v>1556</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3430</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3431</v>
      </c>
      <c r="AB326" s="60" t="s">
        <v>3424</v>
      </c>
      <c r="AC326">
        <v>5.9499999999999997E-2</v>
      </c>
      <c r="AE326" s="60" t="s">
        <v>3476</v>
      </c>
      <c r="AK326">
        <v>0.28999999999999998</v>
      </c>
      <c r="AL326">
        <v>0</v>
      </c>
      <c r="AM326">
        <v>0.5</v>
      </c>
      <c r="AN326">
        <v>0</v>
      </c>
      <c r="AO326" s="60" t="s">
        <v>3429</v>
      </c>
      <c r="AP326" s="60" t="s">
        <v>3466</v>
      </c>
      <c r="AQ326" s="60" t="s">
        <v>3433</v>
      </c>
    </row>
    <row r="327" spans="1:50">
      <c r="A327" s="60"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3430</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3431</v>
      </c>
      <c r="AB327" t="s">
        <v>3424</v>
      </c>
      <c r="AC327">
        <v>4.4600000000000001E-2</v>
      </c>
      <c r="AE327" t="s">
        <v>3476</v>
      </c>
      <c r="AK327">
        <v>0.16</v>
      </c>
      <c r="AL327">
        <v>0</v>
      </c>
      <c r="AM327">
        <v>0.5</v>
      </c>
      <c r="AN327">
        <v>0</v>
      </c>
      <c r="AO327" t="s">
        <v>3429</v>
      </c>
      <c r="AP327" t="s">
        <v>3466</v>
      </c>
      <c r="AQ327" t="s">
        <v>3433</v>
      </c>
    </row>
    <row r="328" spans="1:50">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D328" s="60">
        <v>0.22320000000000001</v>
      </c>
      <c r="AE328" s="60" t="s">
        <v>478</v>
      </c>
      <c r="AK328">
        <v>1</v>
      </c>
      <c r="AL328">
        <v>0</v>
      </c>
      <c r="AM328">
        <v>0.5</v>
      </c>
      <c r="AN328">
        <v>0</v>
      </c>
      <c r="AO328" s="60" t="s">
        <v>479</v>
      </c>
      <c r="AP328" s="60" t="s">
        <v>1444</v>
      </c>
      <c r="AQ328" s="60" t="s">
        <v>1458</v>
      </c>
    </row>
    <row r="329" spans="1:50">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E329" t="s">
        <v>478</v>
      </c>
      <c r="AK329">
        <v>0.37</v>
      </c>
      <c r="AL329">
        <v>0</v>
      </c>
      <c r="AM329">
        <v>0.5</v>
      </c>
      <c r="AN329">
        <v>0</v>
      </c>
      <c r="AO329" t="s">
        <v>479</v>
      </c>
      <c r="AP329" t="s">
        <v>1444</v>
      </c>
      <c r="AQ329" t="s">
        <v>1458</v>
      </c>
    </row>
    <row r="330" spans="1:50">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E330" t="s">
        <v>478</v>
      </c>
      <c r="AK330">
        <v>0.37</v>
      </c>
      <c r="AL330">
        <v>0</v>
      </c>
      <c r="AM330">
        <v>0.5</v>
      </c>
      <c r="AN330">
        <v>0</v>
      </c>
      <c r="AO330" t="s">
        <v>479</v>
      </c>
      <c r="AP330" t="s">
        <v>1444</v>
      </c>
      <c r="AQ330" t="s">
        <v>1458</v>
      </c>
    </row>
    <row r="331" spans="1:50">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D331" s="60">
        <v>0.22320000000000001</v>
      </c>
      <c r="AE331" t="s">
        <v>478</v>
      </c>
      <c r="AK331">
        <v>1</v>
      </c>
      <c r="AL331">
        <v>0</v>
      </c>
      <c r="AM331">
        <v>0.5</v>
      </c>
      <c r="AN331">
        <v>0</v>
      </c>
      <c r="AO331" t="s">
        <v>479</v>
      </c>
      <c r="AP331" t="s">
        <v>1444</v>
      </c>
      <c r="AQ331" t="s">
        <v>1458</v>
      </c>
    </row>
    <row r="332" spans="1:50">
      <c r="A332" s="60" t="s">
        <v>1558</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3430</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3431</v>
      </c>
      <c r="AB332" s="60" t="s">
        <v>3424</v>
      </c>
      <c r="AC332">
        <v>4.4600000000000001E-2</v>
      </c>
      <c r="AE332" s="60" t="s">
        <v>3476</v>
      </c>
      <c r="AK332">
        <v>0.37</v>
      </c>
      <c r="AL332">
        <v>0</v>
      </c>
      <c r="AM332">
        <v>0.5</v>
      </c>
      <c r="AN332">
        <v>0</v>
      </c>
      <c r="AO332" s="60" t="s">
        <v>3429</v>
      </c>
      <c r="AP332" s="60" t="s">
        <v>3466</v>
      </c>
      <c r="AQ332" s="60" t="s">
        <v>3433</v>
      </c>
    </row>
    <row r="333" spans="1:50">
      <c r="A333" s="60" t="s">
        <v>1556</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3430</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3431</v>
      </c>
      <c r="AB333" t="s">
        <v>3424</v>
      </c>
      <c r="AC333">
        <v>5.9499999999999997E-2</v>
      </c>
      <c r="AE333" t="s">
        <v>3476</v>
      </c>
      <c r="AK333">
        <v>1</v>
      </c>
      <c r="AL333">
        <v>0</v>
      </c>
      <c r="AM333">
        <v>0.5</v>
      </c>
      <c r="AN333">
        <v>0</v>
      </c>
      <c r="AO333" t="s">
        <v>3429</v>
      </c>
      <c r="AP333" t="s">
        <v>3466</v>
      </c>
      <c r="AQ333" t="s">
        <v>3433</v>
      </c>
    </row>
    <row r="334" spans="1:50">
      <c r="A334" s="60" t="s">
        <v>1619</v>
      </c>
      <c r="B334" s="60" t="s">
        <v>259</v>
      </c>
      <c r="C334" s="60" t="s">
        <v>222</v>
      </c>
      <c r="D334" s="60"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3430</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3431</v>
      </c>
      <c r="AB334" s="60" t="s">
        <v>3424</v>
      </c>
      <c r="AC334">
        <v>4.4600000000000001E-2</v>
      </c>
      <c r="AE334" s="60" t="s">
        <v>3476</v>
      </c>
      <c r="AK334">
        <v>0.37</v>
      </c>
      <c r="AL334">
        <v>0</v>
      </c>
      <c r="AM334">
        <v>0.5</v>
      </c>
      <c r="AN334">
        <v>0</v>
      </c>
      <c r="AO334" s="60" t="s">
        <v>3429</v>
      </c>
      <c r="AP334" s="60" t="s">
        <v>3466</v>
      </c>
      <c r="AQ334" s="60" t="s">
        <v>3433</v>
      </c>
      <c r="AX334" s="60"/>
    </row>
    <row r="335" spans="1:50">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21.2</v>
      </c>
      <c r="Y335">
        <f>VLOOKUP(SpaceTypesTable[[#This Row],[Lookup]],VentilationStandardsTable[],7,FALSE)</f>
        <v>0</v>
      </c>
      <c r="Z335">
        <v>4.75</v>
      </c>
      <c r="AA335" t="s">
        <v>476</v>
      </c>
      <c r="AB335" t="s">
        <v>475</v>
      </c>
      <c r="AD335" s="60">
        <v>0.22320000000000001</v>
      </c>
      <c r="AE335" t="s">
        <v>478</v>
      </c>
      <c r="AK335">
        <v>0.87</v>
      </c>
      <c r="AL335">
        <v>0</v>
      </c>
      <c r="AM335">
        <v>0.5</v>
      </c>
      <c r="AN335">
        <v>0</v>
      </c>
      <c r="AO335" t="s">
        <v>479</v>
      </c>
      <c r="AP335" t="s">
        <v>1444</v>
      </c>
      <c r="AQ335" t="s">
        <v>1458</v>
      </c>
    </row>
    <row r="336" spans="1:50">
      <c r="A336" s="3" t="s">
        <v>1557</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21.2</v>
      </c>
      <c r="Y336">
        <f>VLOOKUP(SpaceTypesTable[[#This Row],[Lookup]],VentilationStandardsTable[],7,FALSE)</f>
        <v>0</v>
      </c>
      <c r="Z336">
        <v>4.75</v>
      </c>
      <c r="AA336" t="s">
        <v>476</v>
      </c>
      <c r="AB336" t="s">
        <v>475</v>
      </c>
      <c r="AC336">
        <v>5.9499999999999997E-2</v>
      </c>
      <c r="AE336" t="s">
        <v>478</v>
      </c>
      <c r="AK336">
        <v>0.64</v>
      </c>
      <c r="AL336">
        <v>0</v>
      </c>
      <c r="AM336">
        <v>0.5</v>
      </c>
      <c r="AN336">
        <v>0</v>
      </c>
      <c r="AO336" t="s">
        <v>479</v>
      </c>
      <c r="AP336" t="s">
        <v>1444</v>
      </c>
      <c r="AQ336" t="s">
        <v>1458</v>
      </c>
    </row>
    <row r="337" spans="1:57">
      <c r="A337" s="3" t="s">
        <v>1557</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21.2</v>
      </c>
      <c r="Y337">
        <f>VLOOKUP(SpaceTypesTable[[#This Row],[Lookup]],VentilationStandardsTable[],7,FALSE)</f>
        <v>0</v>
      </c>
      <c r="Z337">
        <v>4.75</v>
      </c>
      <c r="AA337" t="s">
        <v>476</v>
      </c>
      <c r="AB337" t="s">
        <v>475</v>
      </c>
      <c r="AC337">
        <v>4.4600000000000001E-2</v>
      </c>
      <c r="AE337" t="s">
        <v>478</v>
      </c>
      <c r="AK337">
        <v>0.64</v>
      </c>
      <c r="AL337">
        <v>0</v>
      </c>
      <c r="AM337">
        <v>0.5</v>
      </c>
      <c r="AN337">
        <v>0</v>
      </c>
      <c r="AO337" t="s">
        <v>479</v>
      </c>
      <c r="AP337" t="s">
        <v>1444</v>
      </c>
      <c r="AQ337" t="s">
        <v>1458</v>
      </c>
    </row>
    <row r="338" spans="1:57">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21.2</v>
      </c>
      <c r="Y338">
        <f>VLOOKUP(SpaceTypesTable[[#This Row],[Lookup]],VentilationStandardsTable[],7,FALSE)</f>
        <v>0</v>
      </c>
      <c r="Z338">
        <v>4.75</v>
      </c>
      <c r="AA338" s="60" t="s">
        <v>476</v>
      </c>
      <c r="AB338" s="60" t="s">
        <v>475</v>
      </c>
      <c r="AD338" s="60">
        <v>0.22320000000000001</v>
      </c>
      <c r="AE338" s="60" t="s">
        <v>478</v>
      </c>
      <c r="AK338">
        <v>0.87</v>
      </c>
      <c r="AL338">
        <v>0</v>
      </c>
      <c r="AM338">
        <v>0.5</v>
      </c>
      <c r="AN338">
        <v>0</v>
      </c>
      <c r="AO338" s="60" t="s">
        <v>479</v>
      </c>
      <c r="AP338" s="60" t="s">
        <v>1444</v>
      </c>
      <c r="AQ338" s="60" t="s">
        <v>1458</v>
      </c>
      <c r="AX338" s="60"/>
    </row>
    <row r="339" spans="1:57">
      <c r="A339" t="s">
        <v>1558</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3430</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3431</v>
      </c>
      <c r="AB339" s="60" t="s">
        <v>3424</v>
      </c>
      <c r="AC339">
        <v>4.4600000000000001E-2</v>
      </c>
      <c r="AE339" s="60" t="s">
        <v>3476</v>
      </c>
      <c r="AK339">
        <v>0.64</v>
      </c>
      <c r="AL339">
        <v>0</v>
      </c>
      <c r="AM339">
        <v>0.5</v>
      </c>
      <c r="AN339">
        <v>0</v>
      </c>
      <c r="AO339" s="60" t="s">
        <v>3429</v>
      </c>
      <c r="AP339" s="60" t="s">
        <v>3466</v>
      </c>
      <c r="AQ339" s="60" t="s">
        <v>3433</v>
      </c>
      <c r="AX339" s="60"/>
    </row>
    <row r="340" spans="1:57">
      <c r="A340" s="60" t="s">
        <v>1556</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3430</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21.2</v>
      </c>
      <c r="Y340">
        <f>VLOOKUP(SpaceTypesTable[[#This Row],[Lookup]],VentilationStandardsTable[],7,FALSE)</f>
        <v>0</v>
      </c>
      <c r="Z340">
        <v>4.75</v>
      </c>
      <c r="AA340" t="s">
        <v>3431</v>
      </c>
      <c r="AB340" t="s">
        <v>3424</v>
      </c>
      <c r="AC340">
        <v>5.9499999999999997E-2</v>
      </c>
      <c r="AE340" t="s">
        <v>3476</v>
      </c>
      <c r="AK340">
        <v>0.87</v>
      </c>
      <c r="AL340">
        <v>0</v>
      </c>
      <c r="AM340">
        <v>0.5</v>
      </c>
      <c r="AN340">
        <v>0</v>
      </c>
      <c r="AO340" t="s">
        <v>3429</v>
      </c>
      <c r="AP340" t="s">
        <v>3466</v>
      </c>
      <c r="AQ340" t="s">
        <v>3433</v>
      </c>
    </row>
    <row r="341" spans="1:57">
      <c r="A341" s="60" t="s">
        <v>1619</v>
      </c>
      <c r="B341" s="60" t="s">
        <v>259</v>
      </c>
      <c r="C341" s="60" t="s">
        <v>222</v>
      </c>
      <c r="D341" s="60"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3430</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3431</v>
      </c>
      <c r="AB341" s="60" t="s">
        <v>3424</v>
      </c>
      <c r="AC341">
        <v>4.4600000000000001E-2</v>
      </c>
      <c r="AE341" s="60" t="s">
        <v>3476</v>
      </c>
      <c r="AK341">
        <v>0.64</v>
      </c>
      <c r="AL341">
        <v>0</v>
      </c>
      <c r="AM341">
        <v>0.5</v>
      </c>
      <c r="AN341">
        <v>0</v>
      </c>
      <c r="AO341" s="60" t="s">
        <v>3429</v>
      </c>
      <c r="AP341" s="60" t="s">
        <v>3466</v>
      </c>
      <c r="AQ341" s="60" t="s">
        <v>3433</v>
      </c>
      <c r="AX341" s="60"/>
    </row>
    <row r="342" spans="1:57">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D342" s="60">
        <v>0.22320000000000001</v>
      </c>
      <c r="AE342" t="s">
        <v>478</v>
      </c>
      <c r="AK342">
        <v>5.63</v>
      </c>
      <c r="AL342">
        <v>0</v>
      </c>
      <c r="AM342">
        <v>0.5</v>
      </c>
      <c r="AN342">
        <v>0</v>
      </c>
      <c r="AO342" t="s">
        <v>479</v>
      </c>
      <c r="AP342" t="s">
        <v>1444</v>
      </c>
      <c r="AQ342" t="s">
        <v>1458</v>
      </c>
    </row>
    <row r="343" spans="1:57">
      <c r="A343" s="3" t="s">
        <v>1557</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E343" t="s">
        <v>478</v>
      </c>
      <c r="AK343">
        <v>4.46</v>
      </c>
      <c r="AL343">
        <v>0</v>
      </c>
      <c r="AM343">
        <v>0.5</v>
      </c>
      <c r="AN343">
        <v>0</v>
      </c>
      <c r="AO343" t="s">
        <v>479</v>
      </c>
      <c r="AP343" t="s">
        <v>1444</v>
      </c>
      <c r="AQ343" t="s">
        <v>1458</v>
      </c>
    </row>
    <row r="344" spans="1:57">
      <c r="A344" s="3" t="s">
        <v>1557</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E344" t="s">
        <v>478</v>
      </c>
      <c r="AK344">
        <v>4.46</v>
      </c>
      <c r="AL344">
        <v>0</v>
      </c>
      <c r="AM344">
        <v>0.5</v>
      </c>
      <c r="AN344">
        <v>0</v>
      </c>
      <c r="AO344" t="s">
        <v>479</v>
      </c>
      <c r="AP344" t="s">
        <v>1444</v>
      </c>
      <c r="AQ344" t="s">
        <v>1458</v>
      </c>
    </row>
    <row r="345" spans="1:57">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D345" s="60">
        <v>0.22320000000000001</v>
      </c>
      <c r="AE345" s="60" t="s">
        <v>478</v>
      </c>
      <c r="AK345">
        <v>5.63</v>
      </c>
      <c r="AL345">
        <v>0</v>
      </c>
      <c r="AM345">
        <v>0.5</v>
      </c>
      <c r="AN345">
        <v>0</v>
      </c>
      <c r="AO345" t="s">
        <v>479</v>
      </c>
      <c r="AP345" t="s">
        <v>1444</v>
      </c>
      <c r="AQ345" t="s">
        <v>1458</v>
      </c>
    </row>
    <row r="346" spans="1:57">
      <c r="A346" s="60" t="s">
        <v>1558</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3430</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3431</v>
      </c>
      <c r="AB346" t="s">
        <v>3424</v>
      </c>
      <c r="AC346">
        <v>4.4600000000000001E-2</v>
      </c>
      <c r="AE346" s="60" t="s">
        <v>3476</v>
      </c>
      <c r="AK346">
        <v>4.46</v>
      </c>
      <c r="AL346">
        <v>0</v>
      </c>
      <c r="AM346">
        <v>0.5</v>
      </c>
      <c r="AN346">
        <v>0</v>
      </c>
      <c r="AO346" t="s">
        <v>3429</v>
      </c>
      <c r="AP346" t="s">
        <v>3466</v>
      </c>
      <c r="AQ346" t="s">
        <v>3433</v>
      </c>
    </row>
    <row r="347" spans="1:57">
      <c r="A347" s="60" t="s">
        <v>1556</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3430</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3431</v>
      </c>
      <c r="AB347" t="s">
        <v>3424</v>
      </c>
      <c r="AC347">
        <v>5.9499999999999997E-2</v>
      </c>
      <c r="AE347" t="s">
        <v>3476</v>
      </c>
      <c r="AK347">
        <v>5.58</v>
      </c>
      <c r="AL347">
        <v>0</v>
      </c>
      <c r="AM347">
        <v>0.5</v>
      </c>
      <c r="AN347">
        <v>0</v>
      </c>
      <c r="AO347" t="s">
        <v>3429</v>
      </c>
      <c r="AP347" t="s">
        <v>3466</v>
      </c>
      <c r="AQ347" t="s">
        <v>3433</v>
      </c>
    </row>
    <row r="348" spans="1:57">
      <c r="A348" s="60" t="s">
        <v>1619</v>
      </c>
      <c r="B348" s="60" t="s">
        <v>259</v>
      </c>
      <c r="C348" s="60" t="s">
        <v>222</v>
      </c>
      <c r="D348" s="60"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3430</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3431</v>
      </c>
      <c r="AB348" s="60" t="s">
        <v>3424</v>
      </c>
      <c r="AC348">
        <v>4.4600000000000001E-2</v>
      </c>
      <c r="AE348" t="s">
        <v>3476</v>
      </c>
      <c r="AK348">
        <v>4.46</v>
      </c>
      <c r="AL348">
        <v>0</v>
      </c>
      <c r="AM348">
        <v>0.5</v>
      </c>
      <c r="AN348">
        <v>0</v>
      </c>
      <c r="AO348" t="s">
        <v>3429</v>
      </c>
      <c r="AP348" s="60" t="s">
        <v>3466</v>
      </c>
      <c r="AQ348" s="60" t="s">
        <v>3433</v>
      </c>
      <c r="AX348" s="60"/>
      <c r="BE348" s="60"/>
    </row>
    <row r="349" spans="1:57">
      <c r="A349" s="60" t="s">
        <v>1556</v>
      </c>
      <c r="B349" s="60" t="s">
        <v>259</v>
      </c>
      <c r="C349" s="60" t="s">
        <v>222</v>
      </c>
      <c r="D349" s="60" t="s">
        <v>1150</v>
      </c>
      <c r="E349" t="s">
        <v>466</v>
      </c>
      <c r="V349" s="60"/>
      <c r="AC349">
        <v>5.9499999999999997E-2</v>
      </c>
      <c r="AE349" t="s">
        <v>3476</v>
      </c>
    </row>
    <row r="350" spans="1:57">
      <c r="A350" s="46" t="s">
        <v>1619</v>
      </c>
      <c r="B350" s="60" t="s">
        <v>259</v>
      </c>
      <c r="C350" s="60" t="s">
        <v>222</v>
      </c>
      <c r="D350" s="60" t="s">
        <v>1150</v>
      </c>
      <c r="E350" t="s">
        <v>466</v>
      </c>
      <c r="V350" s="60"/>
      <c r="AC350">
        <v>0.112</v>
      </c>
      <c r="AE350" t="s">
        <v>3476</v>
      </c>
    </row>
    <row r="351" spans="1:57">
      <c r="A351" s="3" t="s">
        <v>1555</v>
      </c>
      <c r="B351" t="s">
        <v>259</v>
      </c>
      <c r="C351" t="s">
        <v>222</v>
      </c>
      <c r="D351" t="s">
        <v>1150</v>
      </c>
      <c r="E351" t="s">
        <v>466</v>
      </c>
      <c r="V351" s="60"/>
      <c r="AD351" s="60">
        <v>0.22320000000000001</v>
      </c>
      <c r="AE351" t="s">
        <v>1421</v>
      </c>
    </row>
    <row r="352" spans="1:57">
      <c r="A352" s="3" t="s">
        <v>1557</v>
      </c>
      <c r="B352" t="s">
        <v>260</v>
      </c>
      <c r="C352" s="60" t="s">
        <v>222</v>
      </c>
      <c r="D352" s="60" t="s">
        <v>1150</v>
      </c>
      <c r="E352" t="s">
        <v>466</v>
      </c>
      <c r="V352" s="60"/>
      <c r="AA352" s="60"/>
      <c r="AB352" s="60"/>
      <c r="AC352">
        <v>5.9499999999999997E-2</v>
      </c>
      <c r="AE352" s="60" t="s">
        <v>1421</v>
      </c>
      <c r="AO352" s="60"/>
      <c r="AP352" s="60"/>
      <c r="AQ352" s="60"/>
      <c r="AX352" s="60"/>
      <c r="BE352" s="60"/>
    </row>
    <row r="353" spans="1:57">
      <c r="A353" s="3" t="s">
        <v>1557</v>
      </c>
      <c r="B353" t="s">
        <v>261</v>
      </c>
      <c r="C353" s="60" t="s">
        <v>222</v>
      </c>
      <c r="D353" s="60" t="s">
        <v>1150</v>
      </c>
      <c r="E353" t="s">
        <v>466</v>
      </c>
      <c r="V353" s="60"/>
      <c r="AA353" s="60"/>
      <c r="AB353" s="60"/>
      <c r="AC353">
        <v>4.4600000000000001E-2</v>
      </c>
      <c r="AE353" s="60" t="s">
        <v>1421</v>
      </c>
      <c r="AO353" s="60"/>
      <c r="AP353" s="60"/>
      <c r="AQ353" s="60"/>
      <c r="AX353" s="60"/>
      <c r="BE353" s="60"/>
    </row>
    <row r="354" spans="1:57">
      <c r="A354" s="46" t="s">
        <v>1554</v>
      </c>
      <c r="B354" t="s">
        <v>259</v>
      </c>
      <c r="C354" t="s">
        <v>222</v>
      </c>
      <c r="D354" t="s">
        <v>1150</v>
      </c>
      <c r="E354" t="s">
        <v>466</v>
      </c>
      <c r="V354" s="60"/>
      <c r="AD354" s="60">
        <v>0.22320000000000001</v>
      </c>
      <c r="AE354" t="s">
        <v>1421</v>
      </c>
    </row>
    <row r="355" spans="1:57">
      <c r="A355" s="60"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3589</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3597</v>
      </c>
      <c r="AB355" t="s">
        <v>3576</v>
      </c>
      <c r="AC355">
        <v>5.9499999999999997E-2</v>
      </c>
      <c r="AE355" t="s">
        <v>3686</v>
      </c>
      <c r="AG355" t="s">
        <v>440</v>
      </c>
      <c r="AH355" t="s">
        <v>440</v>
      </c>
      <c r="AI355" t="s">
        <v>440</v>
      </c>
      <c r="AK355">
        <v>1.3</v>
      </c>
      <c r="AL355">
        <v>0</v>
      </c>
      <c r="AM355">
        <v>0.5</v>
      </c>
      <c r="AN355">
        <v>0</v>
      </c>
      <c r="AO355" t="s">
        <v>3587</v>
      </c>
      <c r="AP355" t="s">
        <v>3679</v>
      </c>
      <c r="AQ355" t="s">
        <v>3600</v>
      </c>
      <c r="AR355">
        <v>1</v>
      </c>
      <c r="AS355">
        <v>900</v>
      </c>
      <c r="AT355">
        <f>IF(SpaceTypesTable[[#This Row],[Service Water Heating Peak Flow Rate (gal/h)]]=0,"",SpaceTypesTable[[#This Row],[Service Water Heating Peak Flow Rate (gal/h)]]/SpaceTypesTable[[#This Row],[Service Water Heating Area (ft^2)]])</f>
        <v>1.1111111111111111E-3</v>
      </c>
      <c r="AU355">
        <v>43.3</v>
      </c>
      <c r="AV355">
        <v>0.2</v>
      </c>
      <c r="AW355">
        <v>0.05</v>
      </c>
      <c r="AX355" t="s">
        <v>3598</v>
      </c>
      <c r="BD355" t="str">
        <f>IF(ISBLANK(BC355),"",BC355/(AZ355/AY355))</f>
        <v/>
      </c>
    </row>
    <row r="356" spans="1:57">
      <c r="A356" s="60"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3589</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3597</v>
      </c>
      <c r="AB356" t="s">
        <v>3576</v>
      </c>
      <c r="AC356">
        <v>4.4600000000000001E-2</v>
      </c>
      <c r="AE356" t="s">
        <v>3686</v>
      </c>
      <c r="AG356" t="s">
        <v>440</v>
      </c>
      <c r="AH356" t="s">
        <v>440</v>
      </c>
      <c r="AI356" t="s">
        <v>440</v>
      </c>
      <c r="AK356">
        <v>0.95</v>
      </c>
      <c r="AL356">
        <v>0</v>
      </c>
      <c r="AM356">
        <v>0.5</v>
      </c>
      <c r="AN356">
        <v>0</v>
      </c>
      <c r="AO356" t="s">
        <v>3587</v>
      </c>
      <c r="AP356" t="s">
        <v>3679</v>
      </c>
      <c r="AQ356" t="s">
        <v>3600</v>
      </c>
      <c r="AR356">
        <v>1</v>
      </c>
      <c r="AS356">
        <v>900</v>
      </c>
      <c r="AT356">
        <f>IF(SpaceTypesTable[[#This Row],[Service Water Heating Peak Flow Rate (gal/h)]]=0,"",SpaceTypesTable[[#This Row],[Service Water Heating Peak Flow Rate (gal/h)]]/SpaceTypesTable[[#This Row],[Service Water Heating Area (ft^2)]])</f>
        <v>1.1111111111111111E-3</v>
      </c>
      <c r="AU356">
        <v>43.3</v>
      </c>
      <c r="AV356">
        <v>0.2</v>
      </c>
      <c r="AW356">
        <v>0.05</v>
      </c>
      <c r="AX356" t="s">
        <v>3598</v>
      </c>
      <c r="BD356" t="str">
        <f>IF(ISBLANK(BC356),"",BC356/(AZ356/AY356))</f>
        <v/>
      </c>
    </row>
    <row r="357" spans="1:57">
      <c r="A357" t="s">
        <v>1619</v>
      </c>
      <c r="B357" t="s">
        <v>259</v>
      </c>
      <c r="C357" t="s">
        <v>262</v>
      </c>
      <c r="D357" s="60"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3589</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3597</v>
      </c>
      <c r="AB357" s="60" t="s">
        <v>3576</v>
      </c>
      <c r="AC357">
        <v>4.4600000000000001E-2</v>
      </c>
      <c r="AE357" s="60" t="s">
        <v>3686</v>
      </c>
      <c r="AG357" t="s">
        <v>440</v>
      </c>
      <c r="AH357" t="s">
        <v>440</v>
      </c>
      <c r="AI357" t="s">
        <v>440</v>
      </c>
      <c r="AK357">
        <v>0.95</v>
      </c>
      <c r="AL357">
        <v>0</v>
      </c>
      <c r="AM357">
        <v>0.5</v>
      </c>
      <c r="AN357">
        <v>0</v>
      </c>
      <c r="AO357" s="60" t="s">
        <v>3587</v>
      </c>
      <c r="AP357" s="60" t="s">
        <v>3679</v>
      </c>
      <c r="AQ357" s="60" t="s">
        <v>3600</v>
      </c>
      <c r="AR357">
        <v>1</v>
      </c>
      <c r="AS357">
        <v>900</v>
      </c>
      <c r="AT357">
        <v>1.1111111111111111E-3</v>
      </c>
      <c r="AU357">
        <v>43.3</v>
      </c>
      <c r="AV357">
        <v>0.2</v>
      </c>
      <c r="AW357">
        <v>0.05</v>
      </c>
      <c r="AX357" t="s">
        <v>3598</v>
      </c>
      <c r="BD357" t="s">
        <v>440</v>
      </c>
    </row>
    <row r="358" spans="1:57">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D358" s="60">
        <v>0.22320000000000001</v>
      </c>
      <c r="AE358" t="s">
        <v>1422</v>
      </c>
      <c r="AG358" t="s">
        <v>440</v>
      </c>
      <c r="AH358" t="s">
        <v>440</v>
      </c>
      <c r="AI358" t="s">
        <v>440</v>
      </c>
      <c r="AK358">
        <v>1.3</v>
      </c>
      <c r="AL358">
        <v>0</v>
      </c>
      <c r="AM358">
        <v>0.5</v>
      </c>
      <c r="AN358">
        <v>0</v>
      </c>
      <c r="AO358" t="s">
        <v>1351</v>
      </c>
      <c r="AP358" t="s">
        <v>1447</v>
      </c>
      <c r="AQ358" t="s">
        <v>1461</v>
      </c>
      <c r="AR358">
        <v>1</v>
      </c>
      <c r="AS358">
        <v>900</v>
      </c>
      <c r="AT358">
        <f>IF(SpaceTypesTable[[#This Row],[Service Water Heating Peak Flow Rate (gal/h)]]=0,"",SpaceTypesTable[[#This Row],[Service Water Heating Peak Flow Rate (gal/h)]]/SpaceTypesTable[[#This Row],[Service Water Heating Area (ft^2)]])</f>
        <v>1.1111111111111111E-3</v>
      </c>
      <c r="AU358">
        <v>43.3</v>
      </c>
      <c r="AV358">
        <v>0.2</v>
      </c>
      <c r="AW358">
        <v>0.05</v>
      </c>
      <c r="AX358" t="s">
        <v>1532</v>
      </c>
      <c r="BD358" t="str">
        <f t="shared" ref="BD358:BD363" si="32">IF(ISBLANK(BC358),"",BC358/(AZ358/AY358))</f>
        <v/>
      </c>
    </row>
    <row r="359" spans="1:57">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E359" s="60" t="s">
        <v>1422</v>
      </c>
      <c r="AG359" t="s">
        <v>440</v>
      </c>
      <c r="AH359" t="s">
        <v>440</v>
      </c>
      <c r="AI359" t="s">
        <v>440</v>
      </c>
      <c r="AK359">
        <v>0.95</v>
      </c>
      <c r="AL359">
        <v>0</v>
      </c>
      <c r="AM359">
        <v>0.5</v>
      </c>
      <c r="AN359">
        <v>0</v>
      </c>
      <c r="AO359" s="60" t="s">
        <v>1351</v>
      </c>
      <c r="AP359" s="60" t="s">
        <v>1447</v>
      </c>
      <c r="AQ359" s="60" t="s">
        <v>1461</v>
      </c>
      <c r="AR359">
        <v>1</v>
      </c>
      <c r="AS359">
        <v>900</v>
      </c>
      <c r="AT359">
        <f>IF(SpaceTypesTable[[#This Row],[Service Water Heating Peak Flow Rate (gal/h)]]=0,"",SpaceTypesTable[[#This Row],[Service Water Heating Peak Flow Rate (gal/h)]]/SpaceTypesTable[[#This Row],[Service Water Heating Area (ft^2)]])</f>
        <v>1.1111111111111111E-3</v>
      </c>
      <c r="AU359">
        <v>43.3</v>
      </c>
      <c r="AV359">
        <v>0.2</v>
      </c>
      <c r="AW359">
        <v>0.05</v>
      </c>
      <c r="AX359" t="s">
        <v>1532</v>
      </c>
      <c r="BD359" t="str">
        <f t="shared" si="32"/>
        <v/>
      </c>
    </row>
    <row r="360" spans="1:57">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E360" s="60" t="s">
        <v>1422</v>
      </c>
      <c r="AG360" t="s">
        <v>440</v>
      </c>
      <c r="AH360" t="s">
        <v>440</v>
      </c>
      <c r="AI360" t="s">
        <v>440</v>
      </c>
      <c r="AK360">
        <v>0.95</v>
      </c>
      <c r="AL360">
        <v>0</v>
      </c>
      <c r="AM360">
        <v>0.5</v>
      </c>
      <c r="AN360">
        <v>0</v>
      </c>
      <c r="AO360" s="60" t="s">
        <v>1351</v>
      </c>
      <c r="AP360" s="60" t="s">
        <v>1447</v>
      </c>
      <c r="AQ360" s="60" t="s">
        <v>1461</v>
      </c>
      <c r="AR360">
        <v>1</v>
      </c>
      <c r="AS360">
        <v>900</v>
      </c>
      <c r="AT360">
        <f>IF(SpaceTypesTable[[#This Row],[Service Water Heating Peak Flow Rate (gal/h)]]=0,"",SpaceTypesTable[[#This Row],[Service Water Heating Peak Flow Rate (gal/h)]]/SpaceTypesTable[[#This Row],[Service Water Heating Area (ft^2)]])</f>
        <v>1.1111111111111111E-3</v>
      </c>
      <c r="AU360">
        <v>43.3</v>
      </c>
      <c r="AV360">
        <v>0.2</v>
      </c>
      <c r="AW360">
        <v>0.05</v>
      </c>
      <c r="AX360" t="s">
        <v>1532</v>
      </c>
      <c r="BD360" t="str">
        <f t="shared" si="32"/>
        <v/>
      </c>
    </row>
    <row r="361" spans="1:57">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D361" s="60">
        <v>0.22320000000000001</v>
      </c>
      <c r="AE361" t="s">
        <v>1422</v>
      </c>
      <c r="AG361" t="s">
        <v>440</v>
      </c>
      <c r="AH361" t="s">
        <v>440</v>
      </c>
      <c r="AI361" t="s">
        <v>440</v>
      </c>
      <c r="AK361">
        <v>1.3</v>
      </c>
      <c r="AL361">
        <v>0</v>
      </c>
      <c r="AM361">
        <v>0.5</v>
      </c>
      <c r="AN361">
        <v>0</v>
      </c>
      <c r="AO361" t="s">
        <v>1351</v>
      </c>
      <c r="AP361" t="s">
        <v>1447</v>
      </c>
      <c r="AQ361" t="s">
        <v>1461</v>
      </c>
      <c r="AR361">
        <v>1</v>
      </c>
      <c r="AS361">
        <v>900</v>
      </c>
      <c r="AT361">
        <f>IF(SpaceTypesTable[[#This Row],[Service Water Heating Peak Flow Rate (gal/h)]]=0,"",SpaceTypesTable[[#This Row],[Service Water Heating Peak Flow Rate (gal/h)]]/SpaceTypesTable[[#This Row],[Service Water Heating Area (ft^2)]])</f>
        <v>1.1111111111111111E-3</v>
      </c>
      <c r="AU361">
        <v>43.3</v>
      </c>
      <c r="AV361">
        <v>0.2</v>
      </c>
      <c r="AW361">
        <v>0.05</v>
      </c>
      <c r="AX361" t="s">
        <v>1532</v>
      </c>
      <c r="BD361" t="str">
        <f t="shared" si="32"/>
        <v/>
      </c>
    </row>
    <row r="362" spans="1:57">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3592</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3597</v>
      </c>
      <c r="AB362" s="60" t="s">
        <v>3576</v>
      </c>
      <c r="AC362">
        <v>5.9499999999999997E-2</v>
      </c>
      <c r="AE362" s="60" t="s">
        <v>3686</v>
      </c>
      <c r="AG362" t="s">
        <v>440</v>
      </c>
      <c r="AH362" t="s">
        <v>440</v>
      </c>
      <c r="AI362" t="s">
        <v>440</v>
      </c>
      <c r="AK362">
        <v>0.40000000000000008</v>
      </c>
      <c r="AL362">
        <v>0</v>
      </c>
      <c r="AM362">
        <v>0.3</v>
      </c>
      <c r="AN362">
        <v>0.7</v>
      </c>
      <c r="AO362" s="60" t="s">
        <v>3587</v>
      </c>
      <c r="AP362" s="60" t="s">
        <v>3679</v>
      </c>
      <c r="AQ362" s="60" t="s">
        <v>3600</v>
      </c>
      <c r="AT362" t="str">
        <f>IF(SpaceTypesTable[[#This Row],[Service Water Heating Peak Flow Rate (gal/h)]]=0,"",SpaceTypesTable[[#This Row],[Service Water Heating Peak Flow Rate (gal/h)]]/SpaceTypesTable[[#This Row],[Service Water Heating Area (ft^2)]])</f>
        <v/>
      </c>
      <c r="AY362">
        <v>1.6666682795748942</v>
      </c>
      <c r="AZ362">
        <v>90</v>
      </c>
      <c r="BA362">
        <v>0.31</v>
      </c>
      <c r="BB362">
        <v>1</v>
      </c>
      <c r="BC362">
        <v>34.075420263516584</v>
      </c>
      <c r="BD362">
        <f t="shared" si="32"/>
        <v>0.63102691184874082</v>
      </c>
      <c r="BE362" t="s">
        <v>3678</v>
      </c>
    </row>
    <row r="363" spans="1:57">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3592</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3597</v>
      </c>
      <c r="AB363" t="s">
        <v>3576</v>
      </c>
      <c r="AC363">
        <v>4.4600000000000001E-2</v>
      </c>
      <c r="AE363" t="s">
        <v>3686</v>
      </c>
      <c r="AG363" t="s">
        <v>440</v>
      </c>
      <c r="AH363" t="s">
        <v>440</v>
      </c>
      <c r="AI363" t="s">
        <v>440</v>
      </c>
      <c r="AK363">
        <v>0.28999999999999998</v>
      </c>
      <c r="AL363">
        <v>0</v>
      </c>
      <c r="AM363">
        <v>0.3</v>
      </c>
      <c r="AN363">
        <v>0.7</v>
      </c>
      <c r="AO363" t="s">
        <v>3587</v>
      </c>
      <c r="AP363" t="s">
        <v>3679</v>
      </c>
      <c r="AQ363" t="s">
        <v>3600</v>
      </c>
      <c r="AT363" t="str">
        <f>IF(SpaceTypesTable[[#This Row],[Service Water Heating Peak Flow Rate (gal/h)]]=0,"",SpaceTypesTable[[#This Row],[Service Water Heating Peak Flow Rate (gal/h)]]/SpaceTypesTable[[#This Row],[Service Water Heating Area (ft^2)]])</f>
        <v/>
      </c>
      <c r="AY363">
        <v>1.6666682795748942</v>
      </c>
      <c r="AZ363">
        <v>90</v>
      </c>
      <c r="BA363">
        <v>0.31</v>
      </c>
      <c r="BB363">
        <v>1</v>
      </c>
      <c r="BC363">
        <v>34.075420263516584</v>
      </c>
      <c r="BD363">
        <f t="shared" si="32"/>
        <v>0.63102691184874082</v>
      </c>
      <c r="BE363" t="s">
        <v>3678</v>
      </c>
    </row>
    <row r="364" spans="1:57">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3592</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3597</v>
      </c>
      <c r="AB364" t="s">
        <v>3576</v>
      </c>
      <c r="AC364">
        <v>4.4600000000000001E-2</v>
      </c>
      <c r="AE364" t="s">
        <v>3686</v>
      </c>
      <c r="AG364" t="s">
        <v>440</v>
      </c>
      <c r="AH364" t="s">
        <v>440</v>
      </c>
      <c r="AI364" t="s">
        <v>440</v>
      </c>
      <c r="AK364">
        <v>0.28999999999999998</v>
      </c>
      <c r="AL364">
        <v>0</v>
      </c>
      <c r="AM364">
        <v>0.3</v>
      </c>
      <c r="AN364">
        <v>0.7</v>
      </c>
      <c r="AO364" t="s">
        <v>3587</v>
      </c>
      <c r="AP364" t="s">
        <v>3679</v>
      </c>
      <c r="AQ364" t="s">
        <v>3600</v>
      </c>
      <c r="AT364" t="s">
        <v>440</v>
      </c>
      <c r="AY364">
        <v>1.6666682795748942</v>
      </c>
      <c r="AZ364">
        <v>90</v>
      </c>
      <c r="BA364">
        <v>0.31</v>
      </c>
      <c r="BB364">
        <v>1</v>
      </c>
      <c r="BC364">
        <v>34.075420263516584</v>
      </c>
      <c r="BD364">
        <v>0.63102691184874082</v>
      </c>
      <c r="BE364" t="s">
        <v>3678</v>
      </c>
    </row>
    <row r="365" spans="1:57">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D365" s="60">
        <v>0.22320000000000001</v>
      </c>
      <c r="AE365" t="s">
        <v>1422</v>
      </c>
      <c r="AG365" t="s">
        <v>440</v>
      </c>
      <c r="AH365" t="s">
        <v>440</v>
      </c>
      <c r="AI365" t="s">
        <v>440</v>
      </c>
      <c r="AK365">
        <v>0.40000000000000008</v>
      </c>
      <c r="AL365">
        <v>0</v>
      </c>
      <c r="AM365">
        <v>0.3</v>
      </c>
      <c r="AN365">
        <v>0.7</v>
      </c>
      <c r="AO365" t="s">
        <v>1351</v>
      </c>
      <c r="AP365" t="s">
        <v>1447</v>
      </c>
      <c r="AQ365" t="s">
        <v>1461</v>
      </c>
      <c r="AT365" t="str">
        <f>IF(SpaceTypesTable[[#This Row],[Service Water Heating Peak Flow Rate (gal/h)]]=0,"",SpaceTypesTable[[#This Row],[Service Water Heating Peak Flow Rate (gal/h)]]/SpaceTypesTable[[#This Row],[Service Water Heating Area (ft^2)]])</f>
        <v/>
      </c>
      <c r="AY365">
        <v>1.6666682795748942</v>
      </c>
      <c r="AZ365">
        <v>90</v>
      </c>
      <c r="BA365">
        <v>0.31</v>
      </c>
      <c r="BB365">
        <v>1</v>
      </c>
      <c r="BC365">
        <v>34.075420263516584</v>
      </c>
      <c r="BD365">
        <f t="shared" ref="BD365:BD370" si="33">IF(ISBLANK(BC365),"",BC365/(AZ365/AY365))</f>
        <v>0.63102691184874082</v>
      </c>
      <c r="BE365" t="s">
        <v>441</v>
      </c>
    </row>
    <row r="366" spans="1:57">
      <c r="A366" t="s">
        <v>1557</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E366" s="60" t="s">
        <v>1422</v>
      </c>
      <c r="AG366" t="s">
        <v>440</v>
      </c>
      <c r="AH366" t="s">
        <v>440</v>
      </c>
      <c r="AI366" t="s">
        <v>440</v>
      </c>
      <c r="AK366">
        <v>0.28999999999999998</v>
      </c>
      <c r="AL366">
        <v>0</v>
      </c>
      <c r="AM366">
        <v>0.3</v>
      </c>
      <c r="AN366">
        <v>0.7</v>
      </c>
      <c r="AO366" s="60" t="s">
        <v>1351</v>
      </c>
      <c r="AP366" s="60" t="s">
        <v>1447</v>
      </c>
      <c r="AQ366" s="60" t="s">
        <v>1461</v>
      </c>
      <c r="AT366" t="str">
        <f>IF(SpaceTypesTable[[#This Row],[Service Water Heating Peak Flow Rate (gal/h)]]=0,"",SpaceTypesTable[[#This Row],[Service Water Heating Peak Flow Rate (gal/h)]]/SpaceTypesTable[[#This Row],[Service Water Heating Area (ft^2)]])</f>
        <v/>
      </c>
      <c r="AY366">
        <v>1.6666682795748942</v>
      </c>
      <c r="AZ366">
        <v>90</v>
      </c>
      <c r="BA366">
        <v>0.31</v>
      </c>
      <c r="BB366">
        <v>1</v>
      </c>
      <c r="BC366">
        <v>34.075420263516584</v>
      </c>
      <c r="BD366">
        <f t="shared" si="33"/>
        <v>0.63102691184874082</v>
      </c>
      <c r="BE366" t="s">
        <v>441</v>
      </c>
    </row>
    <row r="367" spans="1:57">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E367" s="60" t="s">
        <v>1422</v>
      </c>
      <c r="AG367" t="s">
        <v>440</v>
      </c>
      <c r="AH367" t="s">
        <v>440</v>
      </c>
      <c r="AI367" t="s">
        <v>440</v>
      </c>
      <c r="AK367">
        <v>0.28999999999999998</v>
      </c>
      <c r="AL367">
        <v>0</v>
      </c>
      <c r="AM367">
        <v>0.3</v>
      </c>
      <c r="AN367">
        <v>0.7</v>
      </c>
      <c r="AO367" s="60" t="s">
        <v>1351</v>
      </c>
      <c r="AP367" s="60" t="s">
        <v>1447</v>
      </c>
      <c r="AQ367" s="60" t="s">
        <v>1461</v>
      </c>
      <c r="AT367" t="str">
        <f>IF(SpaceTypesTable[[#This Row],[Service Water Heating Peak Flow Rate (gal/h)]]=0,"",SpaceTypesTable[[#This Row],[Service Water Heating Peak Flow Rate (gal/h)]]/SpaceTypesTable[[#This Row],[Service Water Heating Area (ft^2)]])</f>
        <v/>
      </c>
      <c r="AY367">
        <v>1.6666682795748942</v>
      </c>
      <c r="AZ367">
        <v>90</v>
      </c>
      <c r="BA367">
        <v>0.31</v>
      </c>
      <c r="BB367">
        <v>1</v>
      </c>
      <c r="BC367">
        <v>34.075420263516584</v>
      </c>
      <c r="BD367">
        <f t="shared" si="33"/>
        <v>0.63102691184874082</v>
      </c>
      <c r="BE367" t="s">
        <v>441</v>
      </c>
    </row>
    <row r="368" spans="1:57">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D368" s="60">
        <v>0.22320000000000001</v>
      </c>
      <c r="AE368" t="s">
        <v>1422</v>
      </c>
      <c r="AG368" t="s">
        <v>440</v>
      </c>
      <c r="AH368" t="s">
        <v>440</v>
      </c>
      <c r="AI368" t="s">
        <v>440</v>
      </c>
      <c r="AK368">
        <v>0.40000000000000008</v>
      </c>
      <c r="AL368">
        <v>0</v>
      </c>
      <c r="AM368">
        <v>0.3</v>
      </c>
      <c r="AN368">
        <v>0.7</v>
      </c>
      <c r="AO368" t="s">
        <v>1351</v>
      </c>
      <c r="AP368" t="s">
        <v>1447</v>
      </c>
      <c r="AQ368" t="s">
        <v>1461</v>
      </c>
      <c r="AT368" t="str">
        <f>IF(SpaceTypesTable[[#This Row],[Service Water Heating Peak Flow Rate (gal/h)]]=0,"",SpaceTypesTable[[#This Row],[Service Water Heating Peak Flow Rate (gal/h)]]/SpaceTypesTable[[#This Row],[Service Water Heating Area (ft^2)]])</f>
        <v/>
      </c>
      <c r="AY368">
        <v>1.6666682795748942</v>
      </c>
      <c r="AZ368">
        <v>90</v>
      </c>
      <c r="BA368">
        <v>0.31</v>
      </c>
      <c r="BB368">
        <v>1</v>
      </c>
      <c r="BC368">
        <v>34.075420263516584</v>
      </c>
      <c r="BD368">
        <f t="shared" si="33"/>
        <v>0.63102691184874082</v>
      </c>
      <c r="BE368" t="s">
        <v>441</v>
      </c>
    </row>
    <row r="369" spans="1:57">
      <c r="A369" t="s">
        <v>1556</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3588</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3597</v>
      </c>
      <c r="AB369" s="60" t="s">
        <v>3576</v>
      </c>
      <c r="AC369">
        <v>5.9499999999999997E-2</v>
      </c>
      <c r="AE369" s="60" t="s">
        <v>3686</v>
      </c>
      <c r="AG369" t="s">
        <v>440</v>
      </c>
      <c r="AH369" t="s">
        <v>440</v>
      </c>
      <c r="AI369" t="s">
        <v>440</v>
      </c>
      <c r="AK369">
        <v>0</v>
      </c>
      <c r="AL369">
        <v>0</v>
      </c>
      <c r="AM369">
        <v>0.5</v>
      </c>
      <c r="AN369">
        <v>0</v>
      </c>
      <c r="AO369" s="60" t="s">
        <v>3587</v>
      </c>
      <c r="AP369" s="60" t="s">
        <v>3679</v>
      </c>
      <c r="AQ369" s="60" t="s">
        <v>3600</v>
      </c>
      <c r="AT369" t="str">
        <f>IF(SpaceTypesTable[[#This Row],[Service Water Heating Peak Flow Rate (gal/h)]]=0,"",SpaceTypesTable[[#This Row],[Service Water Heating Peak Flow Rate (gal/h)]]/SpaceTypesTable[[#This Row],[Service Water Heating Area (ft^2)]])</f>
        <v/>
      </c>
      <c r="BD369" t="str">
        <f t="shared" si="33"/>
        <v/>
      </c>
    </row>
    <row r="370" spans="1:57">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3588</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3597</v>
      </c>
      <c r="AB370" t="s">
        <v>3576</v>
      </c>
      <c r="AC370">
        <v>4.4600000000000001E-2</v>
      </c>
      <c r="AE370" t="s">
        <v>3686</v>
      </c>
      <c r="AG370" t="s">
        <v>440</v>
      </c>
      <c r="AH370" t="s">
        <v>440</v>
      </c>
      <c r="AI370" t="s">
        <v>440</v>
      </c>
      <c r="AK370">
        <v>0</v>
      </c>
      <c r="AL370">
        <v>0</v>
      </c>
      <c r="AM370">
        <v>0.5</v>
      </c>
      <c r="AN370">
        <v>0</v>
      </c>
      <c r="AO370" t="s">
        <v>3587</v>
      </c>
      <c r="AP370" t="s">
        <v>3679</v>
      </c>
      <c r="AQ370" t="s">
        <v>3600</v>
      </c>
      <c r="AT370" t="str">
        <f>IF(SpaceTypesTable[[#This Row],[Service Water Heating Peak Flow Rate (gal/h)]]=0,"",SpaceTypesTable[[#This Row],[Service Water Heating Peak Flow Rate (gal/h)]]/SpaceTypesTable[[#This Row],[Service Water Heating Area (ft^2)]])</f>
        <v/>
      </c>
      <c r="BD370" t="str">
        <f t="shared" si="33"/>
        <v/>
      </c>
    </row>
    <row r="371" spans="1:57">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3588</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3597</v>
      </c>
      <c r="AB371" t="s">
        <v>3576</v>
      </c>
      <c r="AC371">
        <v>4.4600000000000001E-2</v>
      </c>
      <c r="AE371" t="s">
        <v>3686</v>
      </c>
      <c r="AG371" t="s">
        <v>440</v>
      </c>
      <c r="AH371" t="s">
        <v>440</v>
      </c>
      <c r="AI371" t="s">
        <v>440</v>
      </c>
      <c r="AK371">
        <v>0</v>
      </c>
      <c r="AL371">
        <v>0</v>
      </c>
      <c r="AM371">
        <v>0.5</v>
      </c>
      <c r="AN371">
        <v>0</v>
      </c>
      <c r="AO371" t="s">
        <v>3587</v>
      </c>
      <c r="AP371" t="s">
        <v>3679</v>
      </c>
      <c r="AQ371" t="s">
        <v>3600</v>
      </c>
      <c r="AT371" t="s">
        <v>440</v>
      </c>
      <c r="BD371" t="s">
        <v>440</v>
      </c>
    </row>
    <row r="372" spans="1:57">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D372" s="60">
        <v>0.22320000000000001</v>
      </c>
      <c r="AE372" t="s">
        <v>1422</v>
      </c>
      <c r="AG372" t="s">
        <v>440</v>
      </c>
      <c r="AH372" t="s">
        <v>440</v>
      </c>
      <c r="AI372" t="s">
        <v>440</v>
      </c>
      <c r="AK372">
        <v>0</v>
      </c>
      <c r="AL372">
        <v>0</v>
      </c>
      <c r="AM372">
        <v>0.5</v>
      </c>
      <c r="AN372">
        <v>0</v>
      </c>
      <c r="AO372" t="s">
        <v>1351</v>
      </c>
      <c r="AP372" t="s">
        <v>1447</v>
      </c>
      <c r="AQ372" t="s">
        <v>1461</v>
      </c>
      <c r="AT372" t="str">
        <f>IF(SpaceTypesTable[[#This Row],[Service Water Heating Peak Flow Rate (gal/h)]]=0,"",SpaceTypesTable[[#This Row],[Service Water Heating Peak Flow Rate (gal/h)]]/SpaceTypesTable[[#This Row],[Service Water Heating Area (ft^2)]])</f>
        <v/>
      </c>
      <c r="BD372" t="str">
        <f t="shared" ref="BD372:BD377" si="34">IF(ISBLANK(BC372),"",BC372/(AZ372/AY372))</f>
        <v/>
      </c>
    </row>
    <row r="373" spans="1:57">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E373" s="60" t="s">
        <v>1422</v>
      </c>
      <c r="AG373" t="s">
        <v>440</v>
      </c>
      <c r="AH373" t="s">
        <v>440</v>
      </c>
      <c r="AI373" t="s">
        <v>440</v>
      </c>
      <c r="AK373">
        <v>0</v>
      </c>
      <c r="AL373">
        <v>0</v>
      </c>
      <c r="AM373">
        <v>0.5</v>
      </c>
      <c r="AN373">
        <v>0</v>
      </c>
      <c r="AO373" s="60" t="s">
        <v>1351</v>
      </c>
      <c r="AP373" s="60" t="s">
        <v>1447</v>
      </c>
      <c r="AQ373" s="60" t="s">
        <v>1461</v>
      </c>
      <c r="AT373" t="str">
        <f>IF(SpaceTypesTable[[#This Row],[Service Water Heating Peak Flow Rate (gal/h)]]=0,"",SpaceTypesTable[[#This Row],[Service Water Heating Peak Flow Rate (gal/h)]]/SpaceTypesTable[[#This Row],[Service Water Heating Area (ft^2)]])</f>
        <v/>
      </c>
      <c r="BD373" t="str">
        <f t="shared" si="34"/>
        <v/>
      </c>
    </row>
    <row r="374" spans="1:57">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E374" s="60" t="s">
        <v>1422</v>
      </c>
      <c r="AG374" t="s">
        <v>440</v>
      </c>
      <c r="AH374" t="s">
        <v>440</v>
      </c>
      <c r="AI374" t="s">
        <v>440</v>
      </c>
      <c r="AK374">
        <v>0</v>
      </c>
      <c r="AL374">
        <v>0</v>
      </c>
      <c r="AM374">
        <v>0.5</v>
      </c>
      <c r="AN374">
        <v>0</v>
      </c>
      <c r="AO374" s="60" t="s">
        <v>1351</v>
      </c>
      <c r="AP374" s="60" t="s">
        <v>1447</v>
      </c>
      <c r="AQ374" s="60" t="s">
        <v>1461</v>
      </c>
      <c r="AT374" t="str">
        <f>IF(SpaceTypesTable[[#This Row],[Service Water Heating Peak Flow Rate (gal/h)]]=0,"",SpaceTypesTable[[#This Row],[Service Water Heating Peak Flow Rate (gal/h)]]/SpaceTypesTable[[#This Row],[Service Water Heating Area (ft^2)]])</f>
        <v/>
      </c>
      <c r="BD374" t="str">
        <f t="shared" si="34"/>
        <v/>
      </c>
    </row>
    <row r="375" spans="1:57">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D375" s="60">
        <v>0.22320000000000001</v>
      </c>
      <c r="AE375" t="s">
        <v>1422</v>
      </c>
      <c r="AG375" t="s">
        <v>440</v>
      </c>
      <c r="AH375" t="s">
        <v>440</v>
      </c>
      <c r="AI375" t="s">
        <v>440</v>
      </c>
      <c r="AK375">
        <v>0</v>
      </c>
      <c r="AL375">
        <v>0</v>
      </c>
      <c r="AM375">
        <v>0.5</v>
      </c>
      <c r="AN375">
        <v>0</v>
      </c>
      <c r="AO375" t="s">
        <v>1351</v>
      </c>
      <c r="AP375" t="s">
        <v>1447</v>
      </c>
      <c r="AQ375" t="s">
        <v>1461</v>
      </c>
      <c r="AT375" t="str">
        <f>IF(SpaceTypesTable[[#This Row],[Service Water Heating Peak Flow Rate (gal/h)]]=0,"",SpaceTypesTable[[#This Row],[Service Water Heating Peak Flow Rate (gal/h)]]/SpaceTypesTable[[#This Row],[Service Water Heating Area (ft^2)]])</f>
        <v/>
      </c>
      <c r="BD375" t="str">
        <f t="shared" si="34"/>
        <v/>
      </c>
    </row>
    <row r="376" spans="1:57">
      <c r="A376" s="60" t="s">
        <v>1556</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3589</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3597</v>
      </c>
      <c r="AB376" s="60" t="s">
        <v>3576</v>
      </c>
      <c r="AC376">
        <v>5.9499999999999997E-2</v>
      </c>
      <c r="AE376" s="60" t="s">
        <v>3686</v>
      </c>
      <c r="AG376" t="s">
        <v>440</v>
      </c>
      <c r="AH376" t="s">
        <v>440</v>
      </c>
      <c r="AI376" t="s">
        <v>440</v>
      </c>
      <c r="AK376">
        <v>2</v>
      </c>
      <c r="AL376">
        <v>0</v>
      </c>
      <c r="AM376">
        <v>0.5</v>
      </c>
      <c r="AN376">
        <v>0</v>
      </c>
      <c r="AO376" s="60" t="s">
        <v>3587</v>
      </c>
      <c r="AP376" s="60" t="s">
        <v>3679</v>
      </c>
      <c r="AQ376" s="60" t="s">
        <v>3600</v>
      </c>
      <c r="AT376" t="str">
        <f>IF(SpaceTypesTable[[#This Row],[Service Water Heating Peak Flow Rate (gal/h)]]=0,"",SpaceTypesTable[[#This Row],[Service Water Heating Peak Flow Rate (gal/h)]]/SpaceTypesTable[[#This Row],[Service Water Heating Area (ft^2)]])</f>
        <v/>
      </c>
      <c r="AY376">
        <v>1.6666682795748944</v>
      </c>
      <c r="AZ376">
        <v>210</v>
      </c>
      <c r="BA376">
        <v>0.31</v>
      </c>
      <c r="BB376">
        <v>1</v>
      </c>
      <c r="BC376">
        <v>79.50931394820536</v>
      </c>
      <c r="BD376">
        <f t="shared" si="34"/>
        <v>0.63102691184874093</v>
      </c>
      <c r="BE376" t="s">
        <v>3678</v>
      </c>
    </row>
    <row r="377" spans="1:57">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3589</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3597</v>
      </c>
      <c r="AB377" t="s">
        <v>3576</v>
      </c>
      <c r="AC377">
        <v>4.4600000000000001E-2</v>
      </c>
      <c r="AE377" t="s">
        <v>3686</v>
      </c>
      <c r="AG377" t="s">
        <v>440</v>
      </c>
      <c r="AH377" t="s">
        <v>440</v>
      </c>
      <c r="AI377" t="s">
        <v>440</v>
      </c>
      <c r="AK377">
        <v>1.46</v>
      </c>
      <c r="AL377">
        <v>0</v>
      </c>
      <c r="AM377">
        <v>0.5</v>
      </c>
      <c r="AN377">
        <v>0</v>
      </c>
      <c r="AO377" t="s">
        <v>3587</v>
      </c>
      <c r="AP377" t="s">
        <v>3679</v>
      </c>
      <c r="AQ377" t="s">
        <v>3600</v>
      </c>
      <c r="AT377" t="str">
        <f>IF(SpaceTypesTable[[#This Row],[Service Water Heating Peak Flow Rate (gal/h)]]=0,"",SpaceTypesTable[[#This Row],[Service Water Heating Peak Flow Rate (gal/h)]]/SpaceTypesTable[[#This Row],[Service Water Heating Area (ft^2)]])</f>
        <v/>
      </c>
      <c r="AY377">
        <v>1.6666682795748944</v>
      </c>
      <c r="AZ377">
        <v>210</v>
      </c>
      <c r="BA377">
        <v>0.31</v>
      </c>
      <c r="BB377">
        <v>1</v>
      </c>
      <c r="BC377">
        <v>79.50931394820536</v>
      </c>
      <c r="BD377">
        <f t="shared" si="34"/>
        <v>0.63102691184874093</v>
      </c>
      <c r="BE377" t="s">
        <v>3678</v>
      </c>
    </row>
    <row r="378" spans="1:57">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3589</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3597</v>
      </c>
      <c r="AB378" t="s">
        <v>3576</v>
      </c>
      <c r="AC378">
        <v>4.4600000000000001E-2</v>
      </c>
      <c r="AE378" t="s">
        <v>3686</v>
      </c>
      <c r="AG378" t="s">
        <v>440</v>
      </c>
      <c r="AH378" t="s">
        <v>440</v>
      </c>
      <c r="AI378" t="s">
        <v>440</v>
      </c>
      <c r="AK378">
        <v>1.46</v>
      </c>
      <c r="AL378">
        <v>0</v>
      </c>
      <c r="AM378">
        <v>0.5</v>
      </c>
      <c r="AN378">
        <v>0</v>
      </c>
      <c r="AO378" t="s">
        <v>3587</v>
      </c>
      <c r="AP378" t="s">
        <v>3679</v>
      </c>
      <c r="AQ378" t="s">
        <v>3600</v>
      </c>
      <c r="AT378" t="s">
        <v>440</v>
      </c>
      <c r="AY378">
        <v>1.6666682795748944</v>
      </c>
      <c r="AZ378">
        <v>210</v>
      </c>
      <c r="BA378">
        <v>0.31</v>
      </c>
      <c r="BB378">
        <v>1</v>
      </c>
      <c r="BC378">
        <v>79.50931394820536</v>
      </c>
      <c r="BD378">
        <v>0.63102691184874093</v>
      </c>
      <c r="BE378" t="s">
        <v>3678</v>
      </c>
    </row>
    <row r="379" spans="1:57">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D379" s="60">
        <v>0.22320000000000001</v>
      </c>
      <c r="AE379" t="s">
        <v>1422</v>
      </c>
      <c r="AG379" t="s">
        <v>440</v>
      </c>
      <c r="AH379" t="s">
        <v>440</v>
      </c>
      <c r="AI379" t="s">
        <v>440</v>
      </c>
      <c r="AK379">
        <v>2</v>
      </c>
      <c r="AL379">
        <v>0</v>
      </c>
      <c r="AM379">
        <v>0.5</v>
      </c>
      <c r="AN379">
        <v>0</v>
      </c>
      <c r="AO379" t="s">
        <v>1351</v>
      </c>
      <c r="AP379" t="s">
        <v>1447</v>
      </c>
      <c r="AQ379" t="s">
        <v>1461</v>
      </c>
      <c r="AT379" t="str">
        <f>IF(SpaceTypesTable[[#This Row],[Service Water Heating Peak Flow Rate (gal/h)]]=0,"",SpaceTypesTable[[#This Row],[Service Water Heating Peak Flow Rate (gal/h)]]/SpaceTypesTable[[#This Row],[Service Water Heating Area (ft^2)]])</f>
        <v/>
      </c>
      <c r="AY379">
        <v>1.6666682795748944</v>
      </c>
      <c r="AZ379">
        <v>210</v>
      </c>
      <c r="BA379">
        <v>0.31</v>
      </c>
      <c r="BB379">
        <v>1</v>
      </c>
      <c r="BC379">
        <v>79.50931394820536</v>
      </c>
      <c r="BD379">
        <f t="shared" ref="BD379:BD384" si="35">IF(ISBLANK(BC379),"",BC379/(AZ379/AY379))</f>
        <v>0.63102691184874093</v>
      </c>
      <c r="BE379" t="s">
        <v>441</v>
      </c>
    </row>
    <row r="380" spans="1:57">
      <c r="A380" t="s">
        <v>1557</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E380" s="60" t="s">
        <v>1422</v>
      </c>
      <c r="AG380" t="s">
        <v>440</v>
      </c>
      <c r="AH380" t="s">
        <v>440</v>
      </c>
      <c r="AI380" t="s">
        <v>440</v>
      </c>
      <c r="AK380">
        <v>1.46</v>
      </c>
      <c r="AL380">
        <v>0</v>
      </c>
      <c r="AM380">
        <v>0.5</v>
      </c>
      <c r="AN380">
        <v>0</v>
      </c>
      <c r="AO380" s="60" t="s">
        <v>1351</v>
      </c>
      <c r="AP380" s="60" t="s">
        <v>1447</v>
      </c>
      <c r="AQ380" s="60" t="s">
        <v>1461</v>
      </c>
      <c r="AT380" t="str">
        <f>IF(SpaceTypesTable[[#This Row],[Service Water Heating Peak Flow Rate (gal/h)]]=0,"",SpaceTypesTable[[#This Row],[Service Water Heating Peak Flow Rate (gal/h)]]/SpaceTypesTable[[#This Row],[Service Water Heating Area (ft^2)]])</f>
        <v/>
      </c>
      <c r="AY380">
        <v>1.6666682795748944</v>
      </c>
      <c r="AZ380">
        <v>210</v>
      </c>
      <c r="BA380">
        <v>0.31</v>
      </c>
      <c r="BB380">
        <v>1</v>
      </c>
      <c r="BC380">
        <v>79.50931394820536</v>
      </c>
      <c r="BD380">
        <f t="shared" si="35"/>
        <v>0.63102691184874093</v>
      </c>
      <c r="BE380" t="s">
        <v>441</v>
      </c>
    </row>
    <row r="381" spans="1:57">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E381" t="s">
        <v>1422</v>
      </c>
      <c r="AG381" t="s">
        <v>440</v>
      </c>
      <c r="AH381" t="s">
        <v>440</v>
      </c>
      <c r="AI381" t="s">
        <v>440</v>
      </c>
      <c r="AK381">
        <v>1.46</v>
      </c>
      <c r="AL381">
        <v>0</v>
      </c>
      <c r="AM381">
        <v>0.5</v>
      </c>
      <c r="AN381">
        <v>0</v>
      </c>
      <c r="AO381" t="s">
        <v>1351</v>
      </c>
      <c r="AP381" t="s">
        <v>1447</v>
      </c>
      <c r="AQ381" t="s">
        <v>1461</v>
      </c>
      <c r="AT381" t="str">
        <f>IF(SpaceTypesTable[[#This Row],[Service Water Heating Peak Flow Rate (gal/h)]]=0,"",SpaceTypesTable[[#This Row],[Service Water Heating Peak Flow Rate (gal/h)]]/SpaceTypesTable[[#This Row],[Service Water Heating Area (ft^2)]])</f>
        <v/>
      </c>
      <c r="AY381">
        <v>1.6666682795748944</v>
      </c>
      <c r="AZ381">
        <v>210</v>
      </c>
      <c r="BA381">
        <v>0.31</v>
      </c>
      <c r="BB381">
        <v>1</v>
      </c>
      <c r="BC381">
        <v>79.50931394820536</v>
      </c>
      <c r="BD381">
        <f t="shared" si="35"/>
        <v>0.63102691184874093</v>
      </c>
      <c r="BE381" t="s">
        <v>441</v>
      </c>
    </row>
    <row r="382" spans="1:57">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D382" s="60">
        <v>0.22320000000000001</v>
      </c>
      <c r="AE382" s="60" t="s">
        <v>1422</v>
      </c>
      <c r="AG382" t="s">
        <v>440</v>
      </c>
      <c r="AH382" t="s">
        <v>440</v>
      </c>
      <c r="AI382" t="s">
        <v>440</v>
      </c>
      <c r="AK382">
        <v>2</v>
      </c>
      <c r="AL382">
        <v>0</v>
      </c>
      <c r="AM382">
        <v>0.5</v>
      </c>
      <c r="AN382">
        <v>0</v>
      </c>
      <c r="AO382" s="60" t="s">
        <v>1351</v>
      </c>
      <c r="AP382" s="60" t="s">
        <v>1447</v>
      </c>
      <c r="AQ382" s="60" t="s">
        <v>1461</v>
      </c>
      <c r="AT382" t="str">
        <f>IF(SpaceTypesTable[[#This Row],[Service Water Heating Peak Flow Rate (gal/h)]]=0,"",SpaceTypesTable[[#This Row],[Service Water Heating Peak Flow Rate (gal/h)]]/SpaceTypesTable[[#This Row],[Service Water Heating Area (ft^2)]])</f>
        <v/>
      </c>
      <c r="AY382">
        <v>1.6666682795748944</v>
      </c>
      <c r="AZ382">
        <v>210</v>
      </c>
      <c r="BA382">
        <v>0.31</v>
      </c>
      <c r="BB382">
        <v>1</v>
      </c>
      <c r="BC382">
        <v>79.50931394820536</v>
      </c>
      <c r="BD382">
        <f t="shared" si="35"/>
        <v>0.63102691184874093</v>
      </c>
      <c r="BE382" t="s">
        <v>441</v>
      </c>
    </row>
    <row r="383" spans="1:57">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3589</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3597</v>
      </c>
      <c r="AB383" t="s">
        <v>3576</v>
      </c>
      <c r="AC383">
        <v>5.9499999999999997E-2</v>
      </c>
      <c r="AE383" t="s">
        <v>3686</v>
      </c>
      <c r="AG383" t="s">
        <v>440</v>
      </c>
      <c r="AH383" t="s">
        <v>440</v>
      </c>
      <c r="AI383" t="s">
        <v>440</v>
      </c>
      <c r="AK383">
        <v>3.0000000000000004</v>
      </c>
      <c r="AL383">
        <v>0</v>
      </c>
      <c r="AM383">
        <v>0.5</v>
      </c>
      <c r="AN383">
        <v>0</v>
      </c>
      <c r="AO383" t="s">
        <v>3587</v>
      </c>
      <c r="AP383" t="s">
        <v>3679</v>
      </c>
      <c r="AQ383" t="s">
        <v>3600</v>
      </c>
      <c r="AR383">
        <v>1</v>
      </c>
      <c r="AS383">
        <v>285</v>
      </c>
      <c r="AT383">
        <f>IF(SpaceTypesTable[[#This Row],[Service Water Heating Peak Flow Rate (gal/h)]]=0,"",SpaceTypesTable[[#This Row],[Service Water Heating Peak Flow Rate (gal/h)]]/SpaceTypesTable[[#This Row],[Service Water Heating Area (ft^2)]])</f>
        <v>3.5087719298245615E-3</v>
      </c>
      <c r="AU383">
        <v>43.3</v>
      </c>
      <c r="AV383">
        <v>0.2</v>
      </c>
      <c r="AW383">
        <v>0.05</v>
      </c>
      <c r="AX383" t="s">
        <v>3598</v>
      </c>
      <c r="BD383" t="str">
        <f t="shared" si="35"/>
        <v/>
      </c>
    </row>
    <row r="384" spans="1:57">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3589</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3597</v>
      </c>
      <c r="AB384" t="s">
        <v>3576</v>
      </c>
      <c r="AC384">
        <v>4.4600000000000001E-2</v>
      </c>
      <c r="AE384" t="s">
        <v>3686</v>
      </c>
      <c r="AG384" t="s">
        <v>440</v>
      </c>
      <c r="AH384" t="s">
        <v>440</v>
      </c>
      <c r="AI384" t="s">
        <v>440</v>
      </c>
      <c r="AK384">
        <v>2.19</v>
      </c>
      <c r="AL384">
        <v>0</v>
      </c>
      <c r="AM384">
        <v>0.5</v>
      </c>
      <c r="AN384">
        <v>0</v>
      </c>
      <c r="AO384" t="s">
        <v>3587</v>
      </c>
      <c r="AP384" t="s">
        <v>3679</v>
      </c>
      <c r="AQ384" t="s">
        <v>3600</v>
      </c>
      <c r="AR384">
        <v>1</v>
      </c>
      <c r="AS384">
        <v>285</v>
      </c>
      <c r="AT384">
        <f>IF(SpaceTypesTable[[#This Row],[Service Water Heating Peak Flow Rate (gal/h)]]=0,"",SpaceTypesTable[[#This Row],[Service Water Heating Peak Flow Rate (gal/h)]]/SpaceTypesTable[[#This Row],[Service Water Heating Area (ft^2)]])</f>
        <v>3.5087719298245615E-3</v>
      </c>
      <c r="AU384">
        <v>43.3</v>
      </c>
      <c r="AV384">
        <v>0.2</v>
      </c>
      <c r="AW384">
        <v>0.05</v>
      </c>
      <c r="AX384" t="s">
        <v>3598</v>
      </c>
      <c r="BD384" t="str">
        <f t="shared" si="35"/>
        <v/>
      </c>
    </row>
    <row r="385" spans="1:56">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3589</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3597</v>
      </c>
      <c r="AB385" t="s">
        <v>3576</v>
      </c>
      <c r="AC385">
        <v>4.4600000000000001E-2</v>
      </c>
      <c r="AE385" t="s">
        <v>3686</v>
      </c>
      <c r="AG385" t="s">
        <v>440</v>
      </c>
      <c r="AH385" t="s">
        <v>440</v>
      </c>
      <c r="AI385" t="s">
        <v>440</v>
      </c>
      <c r="AK385">
        <v>2.19</v>
      </c>
      <c r="AL385">
        <v>0</v>
      </c>
      <c r="AM385">
        <v>0.5</v>
      </c>
      <c r="AN385">
        <v>0</v>
      </c>
      <c r="AO385" t="s">
        <v>3587</v>
      </c>
      <c r="AP385" t="s">
        <v>3679</v>
      </c>
      <c r="AQ385" t="s">
        <v>3600</v>
      </c>
      <c r="AR385">
        <v>1</v>
      </c>
      <c r="AS385">
        <v>285</v>
      </c>
      <c r="AT385">
        <v>3.5087719298245615E-3</v>
      </c>
      <c r="AU385">
        <v>43.3</v>
      </c>
      <c r="AV385">
        <v>0.2</v>
      </c>
      <c r="AW385">
        <v>0.05</v>
      </c>
      <c r="AX385" t="s">
        <v>3598</v>
      </c>
      <c r="BD385" t="s">
        <v>440</v>
      </c>
    </row>
    <row r="386" spans="1:56">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D386" s="60">
        <v>0.22320000000000001</v>
      </c>
      <c r="AE386" s="60" t="s">
        <v>1422</v>
      </c>
      <c r="AG386" t="s">
        <v>440</v>
      </c>
      <c r="AH386" t="s">
        <v>440</v>
      </c>
      <c r="AI386" t="s">
        <v>440</v>
      </c>
      <c r="AK386">
        <v>3</v>
      </c>
      <c r="AL386">
        <v>0</v>
      </c>
      <c r="AM386">
        <v>0.5</v>
      </c>
      <c r="AN386">
        <v>0</v>
      </c>
      <c r="AO386" s="60" t="s">
        <v>1351</v>
      </c>
      <c r="AP386" s="60" t="s">
        <v>1447</v>
      </c>
      <c r="AQ386" s="60" t="s">
        <v>1461</v>
      </c>
      <c r="AR386">
        <v>1</v>
      </c>
      <c r="AS386">
        <v>285</v>
      </c>
      <c r="AT386">
        <f>IF(SpaceTypesTable[[#This Row],[Service Water Heating Peak Flow Rate (gal/h)]]=0,"",SpaceTypesTable[[#This Row],[Service Water Heating Peak Flow Rate (gal/h)]]/SpaceTypesTable[[#This Row],[Service Water Heating Area (ft^2)]])</f>
        <v>3.5087719298245615E-3</v>
      </c>
      <c r="AU386">
        <v>43.3</v>
      </c>
      <c r="AV386">
        <v>0.2</v>
      </c>
      <c r="AW386">
        <v>0.05</v>
      </c>
      <c r="AX386" t="s">
        <v>1532</v>
      </c>
      <c r="BD386" t="str">
        <f t="shared" ref="BD386:BD391" si="36">IF(ISBLANK(BC386),"",BC386/(AZ386/AY386))</f>
        <v/>
      </c>
    </row>
    <row r="387" spans="1:56">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E387" t="s">
        <v>1422</v>
      </c>
      <c r="AG387" t="s">
        <v>440</v>
      </c>
      <c r="AH387" t="s">
        <v>440</v>
      </c>
      <c r="AI387" t="s">
        <v>440</v>
      </c>
      <c r="AK387">
        <v>2.19</v>
      </c>
      <c r="AL387">
        <v>0</v>
      </c>
      <c r="AM387">
        <v>0.5</v>
      </c>
      <c r="AN387">
        <v>0</v>
      </c>
      <c r="AO387" t="s">
        <v>1351</v>
      </c>
      <c r="AP387" t="s">
        <v>1447</v>
      </c>
      <c r="AQ387" t="s">
        <v>1461</v>
      </c>
      <c r="AR387">
        <v>1</v>
      </c>
      <c r="AS387">
        <v>285</v>
      </c>
      <c r="AT387">
        <f>IF(SpaceTypesTable[[#This Row],[Service Water Heating Peak Flow Rate (gal/h)]]=0,"",SpaceTypesTable[[#This Row],[Service Water Heating Peak Flow Rate (gal/h)]]/SpaceTypesTable[[#This Row],[Service Water Heating Area (ft^2)]])</f>
        <v>3.5087719298245615E-3</v>
      </c>
      <c r="AU387">
        <v>43.3</v>
      </c>
      <c r="AV387">
        <v>0.2</v>
      </c>
      <c r="AW387">
        <v>0.05</v>
      </c>
      <c r="AX387" t="s">
        <v>1532</v>
      </c>
      <c r="BD387" t="str">
        <f t="shared" si="36"/>
        <v/>
      </c>
    </row>
    <row r="388" spans="1:56">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E388" s="60" t="s">
        <v>1422</v>
      </c>
      <c r="AG388" t="s">
        <v>440</v>
      </c>
      <c r="AH388" t="s">
        <v>440</v>
      </c>
      <c r="AI388" t="s">
        <v>440</v>
      </c>
      <c r="AK388">
        <v>2.19</v>
      </c>
      <c r="AL388">
        <v>0</v>
      </c>
      <c r="AM388">
        <v>0.5</v>
      </c>
      <c r="AN388">
        <v>0</v>
      </c>
      <c r="AO388" s="60" t="s">
        <v>1351</v>
      </c>
      <c r="AP388" s="60" t="s">
        <v>1447</v>
      </c>
      <c r="AQ388" s="60" t="s">
        <v>1461</v>
      </c>
      <c r="AR388">
        <v>1</v>
      </c>
      <c r="AS388">
        <v>285</v>
      </c>
      <c r="AT388">
        <f>IF(SpaceTypesTable[[#This Row],[Service Water Heating Peak Flow Rate (gal/h)]]=0,"",SpaceTypesTable[[#This Row],[Service Water Heating Peak Flow Rate (gal/h)]]/SpaceTypesTable[[#This Row],[Service Water Heating Area (ft^2)]])</f>
        <v>3.5087719298245615E-3</v>
      </c>
      <c r="AU388">
        <v>43.3</v>
      </c>
      <c r="AV388">
        <v>0.2</v>
      </c>
      <c r="AW388">
        <v>0.05</v>
      </c>
      <c r="AX388" t="s">
        <v>1532</v>
      </c>
      <c r="BD388" t="str">
        <f t="shared" si="36"/>
        <v/>
      </c>
    </row>
    <row r="389" spans="1:56">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D389" s="60">
        <v>0.22320000000000001</v>
      </c>
      <c r="AE389" t="s">
        <v>1422</v>
      </c>
      <c r="AG389" t="s">
        <v>440</v>
      </c>
      <c r="AH389" t="s">
        <v>440</v>
      </c>
      <c r="AI389" t="s">
        <v>440</v>
      </c>
      <c r="AK389">
        <v>3.0000000000000004</v>
      </c>
      <c r="AL389">
        <v>0</v>
      </c>
      <c r="AM389">
        <v>0.5</v>
      </c>
      <c r="AN389">
        <v>0</v>
      </c>
      <c r="AO389" t="s">
        <v>1351</v>
      </c>
      <c r="AP389" t="s">
        <v>1447</v>
      </c>
      <c r="AQ389" t="s">
        <v>1461</v>
      </c>
      <c r="AR389">
        <v>1</v>
      </c>
      <c r="AS389">
        <v>285</v>
      </c>
      <c r="AT389">
        <f>IF(SpaceTypesTable[[#This Row],[Service Water Heating Peak Flow Rate (gal/h)]]=0,"",SpaceTypesTable[[#This Row],[Service Water Heating Peak Flow Rate (gal/h)]]/SpaceTypesTable[[#This Row],[Service Water Heating Area (ft^2)]])</f>
        <v>3.5087719298245615E-3</v>
      </c>
      <c r="AU389">
        <v>43.3</v>
      </c>
      <c r="AV389">
        <v>0.2</v>
      </c>
      <c r="AW389">
        <v>0.05</v>
      </c>
      <c r="AX389" t="s">
        <v>1532</v>
      </c>
      <c r="BD389" t="str">
        <f t="shared" si="36"/>
        <v/>
      </c>
    </row>
    <row r="390" spans="1:56">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3589</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3597</v>
      </c>
      <c r="AB390" t="s">
        <v>3576</v>
      </c>
      <c r="AC390">
        <v>5.9499999999999997E-2</v>
      </c>
      <c r="AE390" t="s">
        <v>3686</v>
      </c>
      <c r="AG390" t="s">
        <v>440</v>
      </c>
      <c r="AH390" t="s">
        <v>440</v>
      </c>
      <c r="AI390" t="s">
        <v>440</v>
      </c>
      <c r="AK390">
        <v>2</v>
      </c>
      <c r="AL390">
        <v>0</v>
      </c>
      <c r="AM390">
        <v>0.5</v>
      </c>
      <c r="AN390">
        <v>0</v>
      </c>
      <c r="AO390" t="s">
        <v>3587</v>
      </c>
      <c r="AP390" t="s">
        <v>3679</v>
      </c>
      <c r="AQ390" t="s">
        <v>3600</v>
      </c>
      <c r="AR390">
        <v>1</v>
      </c>
      <c r="AS390">
        <f>(189+338)/2</f>
        <v>263.5</v>
      </c>
      <c r="AT390">
        <f>IF(SpaceTypesTable[[#This Row],[Service Water Heating Peak Flow Rate (gal/h)]]=0,"",SpaceTypesTable[[#This Row],[Service Water Heating Peak Flow Rate (gal/h)]]/SpaceTypesTable[[#This Row],[Service Water Heating Area (ft^2)]])</f>
        <v>3.7950664136622392E-3</v>
      </c>
      <c r="AU390">
        <v>43.3</v>
      </c>
      <c r="AV390">
        <v>0.2</v>
      </c>
      <c r="AW390">
        <v>0.05</v>
      </c>
      <c r="AX390" t="s">
        <v>3598</v>
      </c>
      <c r="BD390" t="str">
        <f t="shared" si="36"/>
        <v/>
      </c>
    </row>
    <row r="391" spans="1:56">
      <c r="A391" t="s">
        <v>1558</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3589</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3597</v>
      </c>
      <c r="AB391" t="s">
        <v>3576</v>
      </c>
      <c r="AC391">
        <v>4.4600000000000001E-2</v>
      </c>
      <c r="AE391" t="s">
        <v>3686</v>
      </c>
      <c r="AG391" t="s">
        <v>440</v>
      </c>
      <c r="AH391" t="s">
        <v>440</v>
      </c>
      <c r="AI391" t="s">
        <v>440</v>
      </c>
      <c r="AK391">
        <v>1.46</v>
      </c>
      <c r="AL391">
        <v>0</v>
      </c>
      <c r="AM391">
        <v>0.5</v>
      </c>
      <c r="AN391">
        <v>0</v>
      </c>
      <c r="AO391" t="s">
        <v>3587</v>
      </c>
      <c r="AP391" t="s">
        <v>3679</v>
      </c>
      <c r="AQ391" t="s">
        <v>3600</v>
      </c>
      <c r="AR391">
        <v>1</v>
      </c>
      <c r="AS391">
        <f>(189+338)/2</f>
        <v>263.5</v>
      </c>
      <c r="AT391">
        <f>IF(SpaceTypesTable[[#This Row],[Service Water Heating Peak Flow Rate (gal/h)]]=0,"",SpaceTypesTable[[#This Row],[Service Water Heating Peak Flow Rate (gal/h)]]/SpaceTypesTable[[#This Row],[Service Water Heating Area (ft^2)]])</f>
        <v>3.7950664136622392E-3</v>
      </c>
      <c r="AU391">
        <v>43.3</v>
      </c>
      <c r="AV391">
        <v>0.2</v>
      </c>
      <c r="AW391">
        <v>0.05</v>
      </c>
      <c r="AX391" t="s">
        <v>3598</v>
      </c>
      <c r="BD391" t="str">
        <f t="shared" si="36"/>
        <v/>
      </c>
    </row>
    <row r="392" spans="1:56">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3589</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3597</v>
      </c>
      <c r="AB392" s="60" t="s">
        <v>3576</v>
      </c>
      <c r="AC392">
        <v>4.4600000000000001E-2</v>
      </c>
      <c r="AE392" s="60" t="s">
        <v>3686</v>
      </c>
      <c r="AG392" t="s">
        <v>440</v>
      </c>
      <c r="AH392" t="s">
        <v>440</v>
      </c>
      <c r="AI392" t="s">
        <v>440</v>
      </c>
      <c r="AK392">
        <v>1.46</v>
      </c>
      <c r="AL392">
        <v>0</v>
      </c>
      <c r="AM392">
        <v>0.5</v>
      </c>
      <c r="AN392">
        <v>0</v>
      </c>
      <c r="AO392" s="60" t="s">
        <v>3587</v>
      </c>
      <c r="AP392" s="60" t="s">
        <v>3679</v>
      </c>
      <c r="AQ392" s="60" t="s">
        <v>3600</v>
      </c>
      <c r="AR392">
        <v>1</v>
      </c>
      <c r="AS392">
        <v>263.5</v>
      </c>
      <c r="AT392">
        <v>3.7950664136622392E-3</v>
      </c>
      <c r="AU392">
        <v>43.3</v>
      </c>
      <c r="AV392">
        <v>0.2</v>
      </c>
      <c r="AW392">
        <v>0.05</v>
      </c>
      <c r="AX392" t="s">
        <v>3598</v>
      </c>
      <c r="BD392" t="s">
        <v>440</v>
      </c>
    </row>
    <row r="393" spans="1:56">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D393" s="60">
        <v>0.22320000000000001</v>
      </c>
      <c r="AE393" s="60" t="s">
        <v>1422</v>
      </c>
      <c r="AG393" t="s">
        <v>440</v>
      </c>
      <c r="AH393" t="s">
        <v>440</v>
      </c>
      <c r="AI393" t="s">
        <v>440</v>
      </c>
      <c r="AK393">
        <v>2</v>
      </c>
      <c r="AL393">
        <v>0</v>
      </c>
      <c r="AM393">
        <v>0.5</v>
      </c>
      <c r="AN393">
        <v>0</v>
      </c>
      <c r="AO393" s="60" t="s">
        <v>1351</v>
      </c>
      <c r="AP393" s="60" t="s">
        <v>1447</v>
      </c>
      <c r="AQ393" s="60" t="s">
        <v>1461</v>
      </c>
      <c r="AR393">
        <v>1</v>
      </c>
      <c r="AS393">
        <f>(189+338)/2</f>
        <v>263.5</v>
      </c>
      <c r="AT393">
        <f>IF(SpaceTypesTable[[#This Row],[Service Water Heating Peak Flow Rate (gal/h)]]=0,"",SpaceTypesTable[[#This Row],[Service Water Heating Peak Flow Rate (gal/h)]]/SpaceTypesTable[[#This Row],[Service Water Heating Area (ft^2)]])</f>
        <v>3.7950664136622392E-3</v>
      </c>
      <c r="AU393">
        <v>43.3</v>
      </c>
      <c r="AV393">
        <v>0.2</v>
      </c>
      <c r="AW393">
        <v>0.05</v>
      </c>
      <c r="AX393" t="s">
        <v>1532</v>
      </c>
      <c r="BD393" t="str">
        <f t="shared" ref="BD393:BD398" si="37">IF(ISBLANK(BC393),"",BC393/(AZ393/AY393))</f>
        <v/>
      </c>
    </row>
    <row r="394" spans="1:56">
      <c r="A394" t="s">
        <v>1557</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E394" t="s">
        <v>1422</v>
      </c>
      <c r="AG394" t="s">
        <v>440</v>
      </c>
      <c r="AH394" t="s">
        <v>440</v>
      </c>
      <c r="AI394" t="s">
        <v>440</v>
      </c>
      <c r="AK394">
        <v>1.46</v>
      </c>
      <c r="AL394">
        <v>0</v>
      </c>
      <c r="AM394">
        <v>0.5</v>
      </c>
      <c r="AN394">
        <v>0</v>
      </c>
      <c r="AO394" t="s">
        <v>1351</v>
      </c>
      <c r="AP394" t="s">
        <v>1447</v>
      </c>
      <c r="AQ394" t="s">
        <v>1461</v>
      </c>
      <c r="AR394">
        <v>1</v>
      </c>
      <c r="AS394">
        <f>(189+338)/2</f>
        <v>263.5</v>
      </c>
      <c r="AT394">
        <f>IF(SpaceTypesTable[[#This Row],[Service Water Heating Peak Flow Rate (gal/h)]]=0,"",SpaceTypesTable[[#This Row],[Service Water Heating Peak Flow Rate (gal/h)]]/SpaceTypesTable[[#This Row],[Service Water Heating Area (ft^2)]])</f>
        <v>3.7950664136622392E-3</v>
      </c>
      <c r="AU394">
        <v>43.3</v>
      </c>
      <c r="AV394">
        <v>0.2</v>
      </c>
      <c r="AW394">
        <v>0.05</v>
      </c>
      <c r="AX394" t="s">
        <v>1532</v>
      </c>
      <c r="BD394" t="str">
        <f t="shared" si="37"/>
        <v/>
      </c>
    </row>
    <row r="395" spans="1:56">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E395" s="60" t="s">
        <v>1422</v>
      </c>
      <c r="AG395" t="s">
        <v>440</v>
      </c>
      <c r="AH395" t="s">
        <v>440</v>
      </c>
      <c r="AI395" t="s">
        <v>440</v>
      </c>
      <c r="AK395">
        <v>1.46</v>
      </c>
      <c r="AL395">
        <v>0</v>
      </c>
      <c r="AM395">
        <v>0.5</v>
      </c>
      <c r="AN395">
        <v>0</v>
      </c>
      <c r="AO395" s="60" t="s">
        <v>1351</v>
      </c>
      <c r="AP395" s="60" t="s">
        <v>1447</v>
      </c>
      <c r="AQ395" s="60" t="s">
        <v>1461</v>
      </c>
      <c r="AR395">
        <v>1</v>
      </c>
      <c r="AS395">
        <f>(189+338)/2</f>
        <v>263.5</v>
      </c>
      <c r="AT395">
        <f>IF(SpaceTypesTable[[#This Row],[Service Water Heating Peak Flow Rate (gal/h)]]=0,"",SpaceTypesTable[[#This Row],[Service Water Heating Peak Flow Rate (gal/h)]]/SpaceTypesTable[[#This Row],[Service Water Heating Area (ft^2)]])</f>
        <v>3.7950664136622392E-3</v>
      </c>
      <c r="AU395">
        <v>43.3</v>
      </c>
      <c r="AV395">
        <v>0.2</v>
      </c>
      <c r="AW395">
        <v>0.05</v>
      </c>
      <c r="AX395" t="s">
        <v>1532</v>
      </c>
      <c r="BD395" t="str">
        <f t="shared" si="37"/>
        <v/>
      </c>
    </row>
    <row r="396" spans="1:56">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D396" s="60">
        <v>0.22320000000000001</v>
      </c>
      <c r="AE396" t="s">
        <v>1422</v>
      </c>
      <c r="AG396" t="s">
        <v>440</v>
      </c>
      <c r="AH396" t="s">
        <v>440</v>
      </c>
      <c r="AI396" t="s">
        <v>440</v>
      </c>
      <c r="AK396">
        <v>2</v>
      </c>
      <c r="AL396">
        <v>0</v>
      </c>
      <c r="AM396">
        <v>0.5</v>
      </c>
      <c r="AN396">
        <v>0</v>
      </c>
      <c r="AO396" t="s">
        <v>1351</v>
      </c>
      <c r="AP396" t="s">
        <v>1447</v>
      </c>
      <c r="AQ396" t="s">
        <v>1461</v>
      </c>
      <c r="AR396">
        <v>1</v>
      </c>
      <c r="AS396">
        <f>(189+338)/2</f>
        <v>263.5</v>
      </c>
      <c r="AT396">
        <f>IF(SpaceTypesTable[[#This Row],[Service Water Heating Peak Flow Rate (gal/h)]]=0,"",SpaceTypesTable[[#This Row],[Service Water Heating Peak Flow Rate (gal/h)]]/SpaceTypesTable[[#This Row],[Service Water Heating Area (ft^2)]])</f>
        <v>3.7950664136622392E-3</v>
      </c>
      <c r="AU396">
        <v>43.3</v>
      </c>
      <c r="AV396">
        <v>0.2</v>
      </c>
      <c r="AW396">
        <v>0.05</v>
      </c>
      <c r="AX396" t="s">
        <v>1532</v>
      </c>
      <c r="BD396" t="str">
        <f t="shared" si="37"/>
        <v/>
      </c>
    </row>
    <row r="397" spans="1:56">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3589</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3597</v>
      </c>
      <c r="AB397" t="s">
        <v>3576</v>
      </c>
      <c r="AC397">
        <v>5.9499999999999997E-2</v>
      </c>
      <c r="AE397" t="s">
        <v>3686</v>
      </c>
      <c r="AG397" t="s">
        <v>440</v>
      </c>
      <c r="AH397" t="s">
        <v>440</v>
      </c>
      <c r="AI397" t="s">
        <v>440</v>
      </c>
      <c r="AK397">
        <v>1.5000000000000002</v>
      </c>
      <c r="AL397">
        <v>0</v>
      </c>
      <c r="AM397">
        <v>0.5</v>
      </c>
      <c r="AN397">
        <v>0</v>
      </c>
      <c r="AO397" t="s">
        <v>3587</v>
      </c>
      <c r="AP397" t="s">
        <v>3679</v>
      </c>
      <c r="AQ397" t="s">
        <v>3600</v>
      </c>
      <c r="AR397">
        <v>1</v>
      </c>
      <c r="AS397">
        <f>(1300+592)/2</f>
        <v>946</v>
      </c>
      <c r="AT397">
        <f>IF(SpaceTypesTable[[#This Row],[Service Water Heating Peak Flow Rate (gal/h)]]=0,"",SpaceTypesTable[[#This Row],[Service Water Heating Peak Flow Rate (gal/h)]]/SpaceTypesTable[[#This Row],[Service Water Heating Area (ft^2)]])</f>
        <v>1.0570824524312897E-3</v>
      </c>
      <c r="AU397">
        <v>43.3</v>
      </c>
      <c r="AV397">
        <v>0.2</v>
      </c>
      <c r="AW397">
        <v>0.05</v>
      </c>
      <c r="AX397" t="s">
        <v>3598</v>
      </c>
      <c r="BD397" t="str">
        <f t="shared" si="37"/>
        <v/>
      </c>
    </row>
    <row r="398" spans="1:56">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3589</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3597</v>
      </c>
      <c r="AB398" t="s">
        <v>3576</v>
      </c>
      <c r="AC398">
        <v>4.4600000000000001E-2</v>
      </c>
      <c r="AE398" t="s">
        <v>3686</v>
      </c>
      <c r="AG398" t="s">
        <v>440</v>
      </c>
      <c r="AH398" t="s">
        <v>440</v>
      </c>
      <c r="AI398" t="s">
        <v>440</v>
      </c>
      <c r="AK398">
        <v>1.0900000000000001</v>
      </c>
      <c r="AL398">
        <v>0</v>
      </c>
      <c r="AM398">
        <v>0.5</v>
      </c>
      <c r="AN398">
        <v>0</v>
      </c>
      <c r="AO398" t="s">
        <v>3587</v>
      </c>
      <c r="AP398" t="s">
        <v>3679</v>
      </c>
      <c r="AQ398" t="s">
        <v>3600</v>
      </c>
      <c r="AR398">
        <v>1</v>
      </c>
      <c r="AS398">
        <f>(1300+592)/2</f>
        <v>946</v>
      </c>
      <c r="AT398">
        <f>IF(SpaceTypesTable[[#This Row],[Service Water Heating Peak Flow Rate (gal/h)]]=0,"",SpaceTypesTable[[#This Row],[Service Water Heating Peak Flow Rate (gal/h)]]/SpaceTypesTable[[#This Row],[Service Water Heating Area (ft^2)]])</f>
        <v>1.0570824524312897E-3</v>
      </c>
      <c r="AU398">
        <v>43.3</v>
      </c>
      <c r="AV398">
        <v>0.2</v>
      </c>
      <c r="AW398">
        <v>0.05</v>
      </c>
      <c r="AX398" t="s">
        <v>3598</v>
      </c>
      <c r="BD398" t="str">
        <f t="shared" si="37"/>
        <v/>
      </c>
    </row>
    <row r="399" spans="1:56">
      <c r="A399" s="60"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3589</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3597</v>
      </c>
      <c r="AB399" s="60" t="s">
        <v>3576</v>
      </c>
      <c r="AC399">
        <v>4.4600000000000001E-2</v>
      </c>
      <c r="AE399" s="60" t="s">
        <v>3686</v>
      </c>
      <c r="AG399" t="s">
        <v>440</v>
      </c>
      <c r="AH399" t="s">
        <v>440</v>
      </c>
      <c r="AI399" t="s">
        <v>440</v>
      </c>
      <c r="AK399">
        <v>1.0900000000000001</v>
      </c>
      <c r="AL399">
        <v>0</v>
      </c>
      <c r="AM399">
        <v>0.5</v>
      </c>
      <c r="AN399">
        <v>0</v>
      </c>
      <c r="AO399" s="60" t="s">
        <v>3587</v>
      </c>
      <c r="AP399" s="60" t="s">
        <v>3679</v>
      </c>
      <c r="AQ399" s="60" t="s">
        <v>3600</v>
      </c>
      <c r="AR399">
        <v>1</v>
      </c>
      <c r="AS399">
        <v>946</v>
      </c>
      <c r="AT399">
        <v>1.0570824524312897E-3</v>
      </c>
      <c r="AU399">
        <v>43.3</v>
      </c>
      <c r="AV399">
        <v>0.2</v>
      </c>
      <c r="AW399">
        <v>0.05</v>
      </c>
      <c r="AX399" t="s">
        <v>3598</v>
      </c>
      <c r="BD399" t="s">
        <v>440</v>
      </c>
    </row>
    <row r="400" spans="1:56">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D400" s="60">
        <v>0.22320000000000001</v>
      </c>
      <c r="AE400" t="s">
        <v>1422</v>
      </c>
      <c r="AG400" t="s">
        <v>440</v>
      </c>
      <c r="AH400" t="s">
        <v>440</v>
      </c>
      <c r="AI400" t="s">
        <v>440</v>
      </c>
      <c r="AK400">
        <v>1.5000000000000002</v>
      </c>
      <c r="AL400">
        <v>0</v>
      </c>
      <c r="AM400">
        <v>0.5</v>
      </c>
      <c r="AN400">
        <v>0</v>
      </c>
      <c r="AO400" t="s">
        <v>1351</v>
      </c>
      <c r="AP400" t="s">
        <v>1447</v>
      </c>
      <c r="AQ400" t="s">
        <v>1461</v>
      </c>
      <c r="AR400">
        <v>1</v>
      </c>
      <c r="AS400">
        <f>(1300+592)/2</f>
        <v>946</v>
      </c>
      <c r="AT400">
        <f>IF(SpaceTypesTable[[#This Row],[Service Water Heating Peak Flow Rate (gal/h)]]=0,"",SpaceTypesTable[[#This Row],[Service Water Heating Peak Flow Rate (gal/h)]]/SpaceTypesTable[[#This Row],[Service Water Heating Area (ft^2)]])</f>
        <v>1.0570824524312897E-3</v>
      </c>
      <c r="AU400">
        <v>43.3</v>
      </c>
      <c r="AV400">
        <v>0.2</v>
      </c>
      <c r="AW400">
        <v>0.05</v>
      </c>
      <c r="AX400" t="s">
        <v>1532</v>
      </c>
      <c r="BD400" t="str">
        <f t="shared" ref="BD400:BD405" si="38">IF(ISBLANK(BC400),"",BC400/(AZ400/AY400))</f>
        <v/>
      </c>
    </row>
    <row r="401" spans="1:56">
      <c r="A401" s="60"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E401" s="60" t="s">
        <v>1422</v>
      </c>
      <c r="AG401" t="s">
        <v>440</v>
      </c>
      <c r="AH401" t="s">
        <v>440</v>
      </c>
      <c r="AI401" t="s">
        <v>440</v>
      </c>
      <c r="AK401">
        <v>1.0900000000000001</v>
      </c>
      <c r="AL401">
        <v>0</v>
      </c>
      <c r="AM401">
        <v>0.5</v>
      </c>
      <c r="AN401">
        <v>0</v>
      </c>
      <c r="AO401" s="60" t="s">
        <v>1351</v>
      </c>
      <c r="AP401" s="60" t="s">
        <v>1447</v>
      </c>
      <c r="AQ401" s="60" t="s">
        <v>1461</v>
      </c>
      <c r="AR401">
        <v>1</v>
      </c>
      <c r="AS401">
        <f>(1300+592)/2</f>
        <v>946</v>
      </c>
      <c r="AT401">
        <f>IF(SpaceTypesTable[[#This Row],[Service Water Heating Peak Flow Rate (gal/h)]]=0,"",SpaceTypesTable[[#This Row],[Service Water Heating Peak Flow Rate (gal/h)]]/SpaceTypesTable[[#This Row],[Service Water Heating Area (ft^2)]])</f>
        <v>1.0570824524312897E-3</v>
      </c>
      <c r="AU401">
        <v>43.3</v>
      </c>
      <c r="AV401">
        <v>0.2</v>
      </c>
      <c r="AW401">
        <v>0.05</v>
      </c>
      <c r="AX401" t="s">
        <v>1532</v>
      </c>
      <c r="BD401" t="str">
        <f t="shared" si="38"/>
        <v/>
      </c>
    </row>
    <row r="402" spans="1:56">
      <c r="A402" s="60" t="s">
        <v>1557</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E402" t="s">
        <v>1422</v>
      </c>
      <c r="AG402" t="s">
        <v>440</v>
      </c>
      <c r="AH402" t="s">
        <v>440</v>
      </c>
      <c r="AI402" t="s">
        <v>440</v>
      </c>
      <c r="AK402">
        <v>1.0900000000000001</v>
      </c>
      <c r="AL402">
        <v>0</v>
      </c>
      <c r="AM402">
        <v>0.5</v>
      </c>
      <c r="AN402">
        <v>0</v>
      </c>
      <c r="AO402" t="s">
        <v>1351</v>
      </c>
      <c r="AP402" t="s">
        <v>1447</v>
      </c>
      <c r="AQ402" t="s">
        <v>1461</v>
      </c>
      <c r="AR402">
        <v>1</v>
      </c>
      <c r="AS402">
        <f>(1300+592)/2</f>
        <v>946</v>
      </c>
      <c r="AT402">
        <f>IF(SpaceTypesTable[[#This Row],[Service Water Heating Peak Flow Rate (gal/h)]]=0,"",SpaceTypesTable[[#This Row],[Service Water Heating Peak Flow Rate (gal/h)]]/SpaceTypesTable[[#This Row],[Service Water Heating Area (ft^2)]])</f>
        <v>1.0570824524312897E-3</v>
      </c>
      <c r="AU402">
        <v>43.3</v>
      </c>
      <c r="AV402">
        <v>0.2</v>
      </c>
      <c r="AW402">
        <v>0.05</v>
      </c>
      <c r="AX402" t="s">
        <v>1532</v>
      </c>
      <c r="BD402" t="str">
        <f t="shared" si="38"/>
        <v/>
      </c>
    </row>
    <row r="403" spans="1:56">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D403" s="60">
        <v>0.22320000000000001</v>
      </c>
      <c r="AE403" t="s">
        <v>1422</v>
      </c>
      <c r="AG403" t="s">
        <v>440</v>
      </c>
      <c r="AH403" t="s">
        <v>440</v>
      </c>
      <c r="AI403" t="s">
        <v>440</v>
      </c>
      <c r="AK403">
        <v>1.5000000000000002</v>
      </c>
      <c r="AL403">
        <v>0</v>
      </c>
      <c r="AM403">
        <v>0.5</v>
      </c>
      <c r="AN403">
        <v>0</v>
      </c>
      <c r="AO403" t="s">
        <v>1351</v>
      </c>
      <c r="AP403" t="s">
        <v>1447</v>
      </c>
      <c r="AQ403" t="s">
        <v>1461</v>
      </c>
      <c r="AR403">
        <v>1</v>
      </c>
      <c r="AS403">
        <f>(1300+592)/2</f>
        <v>946</v>
      </c>
      <c r="AT403">
        <f>IF(SpaceTypesTable[[#This Row],[Service Water Heating Peak Flow Rate (gal/h)]]=0,"",SpaceTypesTable[[#This Row],[Service Water Heating Peak Flow Rate (gal/h)]]/SpaceTypesTable[[#This Row],[Service Water Heating Area (ft^2)]])</f>
        <v>1.0570824524312897E-3</v>
      </c>
      <c r="AU403">
        <v>43.3</v>
      </c>
      <c r="AV403">
        <v>0.2</v>
      </c>
      <c r="AW403">
        <v>0.05</v>
      </c>
      <c r="AX403" t="s">
        <v>1532</v>
      </c>
      <c r="BD403" t="str">
        <f t="shared" si="38"/>
        <v/>
      </c>
    </row>
    <row r="404" spans="1:56">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3589</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3597</v>
      </c>
      <c r="AB404" t="s">
        <v>3576</v>
      </c>
      <c r="AC404">
        <v>5.9499999999999997E-2</v>
      </c>
      <c r="AE404" t="s">
        <v>3686</v>
      </c>
      <c r="AG404" t="s">
        <v>440</v>
      </c>
      <c r="AH404" t="s">
        <v>440</v>
      </c>
      <c r="AI404" t="s">
        <v>440</v>
      </c>
      <c r="AK404">
        <v>3.0000000000000004</v>
      </c>
      <c r="AL404">
        <v>0</v>
      </c>
      <c r="AM404">
        <v>0.5</v>
      </c>
      <c r="AN404">
        <v>0</v>
      </c>
      <c r="AO404" t="s">
        <v>3587</v>
      </c>
      <c r="AP404" t="s">
        <v>3679</v>
      </c>
      <c r="AQ404" t="s">
        <v>3600</v>
      </c>
      <c r="AR404">
        <v>1</v>
      </c>
      <c r="AS404">
        <v>108</v>
      </c>
      <c r="AT404">
        <f>IF(SpaceTypesTable[[#This Row],[Service Water Heating Peak Flow Rate (gal/h)]]=0,"",SpaceTypesTable[[#This Row],[Service Water Heating Peak Flow Rate (gal/h)]]/SpaceTypesTable[[#This Row],[Service Water Heating Area (ft^2)]])</f>
        <v>9.2592592592592587E-3</v>
      </c>
      <c r="AU404">
        <v>43.3</v>
      </c>
      <c r="AV404">
        <v>0.2</v>
      </c>
      <c r="AW404">
        <v>0.05</v>
      </c>
      <c r="AX404" t="s">
        <v>3598</v>
      </c>
      <c r="BD404" t="str">
        <f t="shared" si="38"/>
        <v/>
      </c>
    </row>
    <row r="405" spans="1:56">
      <c r="A405" t="s">
        <v>1558</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3589</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3597</v>
      </c>
      <c r="AB405" s="60" t="s">
        <v>3576</v>
      </c>
      <c r="AC405">
        <v>4.4600000000000001E-2</v>
      </c>
      <c r="AE405" s="60" t="s">
        <v>3686</v>
      </c>
      <c r="AG405" t="s">
        <v>440</v>
      </c>
      <c r="AH405" t="s">
        <v>440</v>
      </c>
      <c r="AI405" t="s">
        <v>440</v>
      </c>
      <c r="AK405">
        <v>2.19</v>
      </c>
      <c r="AL405">
        <v>0</v>
      </c>
      <c r="AM405">
        <v>0.5</v>
      </c>
      <c r="AN405">
        <v>0</v>
      </c>
      <c r="AO405" s="60" t="s">
        <v>3587</v>
      </c>
      <c r="AP405" s="60" t="s">
        <v>3679</v>
      </c>
      <c r="AQ405" s="60" t="s">
        <v>3600</v>
      </c>
      <c r="AR405">
        <v>1</v>
      </c>
      <c r="AS405">
        <v>108</v>
      </c>
      <c r="AT405">
        <f>IF(SpaceTypesTable[[#This Row],[Service Water Heating Peak Flow Rate (gal/h)]]=0,"",SpaceTypesTable[[#This Row],[Service Water Heating Peak Flow Rate (gal/h)]]/SpaceTypesTable[[#This Row],[Service Water Heating Area (ft^2)]])</f>
        <v>9.2592592592592587E-3</v>
      </c>
      <c r="AU405">
        <v>43.3</v>
      </c>
      <c r="AV405">
        <v>0.2</v>
      </c>
      <c r="AW405">
        <v>0.05</v>
      </c>
      <c r="AX405" t="s">
        <v>3598</v>
      </c>
      <c r="BD405" t="str">
        <f t="shared" si="38"/>
        <v/>
      </c>
    </row>
    <row r="406" spans="1:56">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3589</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3597</v>
      </c>
      <c r="AB406" t="s">
        <v>3576</v>
      </c>
      <c r="AC406">
        <v>4.4600000000000001E-2</v>
      </c>
      <c r="AE406" t="s">
        <v>3686</v>
      </c>
      <c r="AG406" t="s">
        <v>440</v>
      </c>
      <c r="AH406" t="s">
        <v>440</v>
      </c>
      <c r="AI406" t="s">
        <v>440</v>
      </c>
      <c r="AK406">
        <v>2.19</v>
      </c>
      <c r="AL406">
        <v>0</v>
      </c>
      <c r="AM406">
        <v>0.5</v>
      </c>
      <c r="AN406">
        <v>0</v>
      </c>
      <c r="AO406" t="s">
        <v>3587</v>
      </c>
      <c r="AP406" t="s">
        <v>3679</v>
      </c>
      <c r="AQ406" t="s">
        <v>3600</v>
      </c>
      <c r="AR406">
        <v>1</v>
      </c>
      <c r="AS406">
        <v>108</v>
      </c>
      <c r="AT406">
        <v>9.2592592592592587E-3</v>
      </c>
      <c r="AU406">
        <v>43.3</v>
      </c>
      <c r="AV406">
        <v>0.2</v>
      </c>
      <c r="AW406">
        <v>0.05</v>
      </c>
      <c r="AX406" t="s">
        <v>3598</v>
      </c>
      <c r="BD406" t="s">
        <v>440</v>
      </c>
    </row>
    <row r="407" spans="1:56">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D407" s="60">
        <v>0.22320000000000001</v>
      </c>
      <c r="AE407" s="60" t="s">
        <v>1422</v>
      </c>
      <c r="AG407" t="s">
        <v>440</v>
      </c>
      <c r="AH407" t="s">
        <v>440</v>
      </c>
      <c r="AI407" t="s">
        <v>440</v>
      </c>
      <c r="AK407">
        <v>3.0000000000000004</v>
      </c>
      <c r="AL407">
        <v>0</v>
      </c>
      <c r="AM407">
        <v>0.5</v>
      </c>
      <c r="AN407">
        <v>0</v>
      </c>
      <c r="AO407" s="60" t="s">
        <v>1351</v>
      </c>
      <c r="AP407" s="60" t="s">
        <v>1447</v>
      </c>
      <c r="AQ407" s="60" t="s">
        <v>1461</v>
      </c>
      <c r="AR407">
        <v>1</v>
      </c>
      <c r="AS407">
        <v>108</v>
      </c>
      <c r="AT407">
        <f>IF(SpaceTypesTable[[#This Row],[Service Water Heating Peak Flow Rate (gal/h)]]=0,"",SpaceTypesTable[[#This Row],[Service Water Heating Peak Flow Rate (gal/h)]]/SpaceTypesTable[[#This Row],[Service Water Heating Area (ft^2)]])</f>
        <v>9.2592592592592587E-3</v>
      </c>
      <c r="AU407">
        <v>43.3</v>
      </c>
      <c r="AV407">
        <v>0.2</v>
      </c>
      <c r="AW407">
        <v>0.05</v>
      </c>
      <c r="AX407" t="s">
        <v>1532</v>
      </c>
      <c r="BD407" t="str">
        <f t="shared" ref="BD407:BD412" si="39">IF(ISBLANK(BC407),"",BC407/(AZ407/AY407))</f>
        <v/>
      </c>
    </row>
    <row r="408" spans="1:56">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E408" t="s">
        <v>1422</v>
      </c>
      <c r="AG408" t="s">
        <v>440</v>
      </c>
      <c r="AH408" t="s">
        <v>440</v>
      </c>
      <c r="AI408" t="s">
        <v>440</v>
      </c>
      <c r="AK408">
        <v>2.19</v>
      </c>
      <c r="AL408">
        <v>0</v>
      </c>
      <c r="AM408">
        <v>0.5</v>
      </c>
      <c r="AN408">
        <v>0</v>
      </c>
      <c r="AO408" t="s">
        <v>1351</v>
      </c>
      <c r="AP408" t="s">
        <v>1447</v>
      </c>
      <c r="AQ408" t="s">
        <v>1461</v>
      </c>
      <c r="AR408">
        <v>1</v>
      </c>
      <c r="AS408">
        <v>108</v>
      </c>
      <c r="AT408">
        <f>IF(SpaceTypesTable[[#This Row],[Service Water Heating Peak Flow Rate (gal/h)]]=0,"",SpaceTypesTable[[#This Row],[Service Water Heating Peak Flow Rate (gal/h)]]/SpaceTypesTable[[#This Row],[Service Water Heating Area (ft^2)]])</f>
        <v>9.2592592592592587E-3</v>
      </c>
      <c r="AU408">
        <v>43.3</v>
      </c>
      <c r="AV408">
        <v>0.2</v>
      </c>
      <c r="AW408">
        <v>0.05</v>
      </c>
      <c r="AX408" t="s">
        <v>1532</v>
      </c>
      <c r="BD408" t="str">
        <f t="shared" si="39"/>
        <v/>
      </c>
    </row>
    <row r="409" spans="1:56">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E409" t="s">
        <v>1422</v>
      </c>
      <c r="AG409" t="s">
        <v>440</v>
      </c>
      <c r="AH409" t="s">
        <v>440</v>
      </c>
      <c r="AI409" t="s">
        <v>440</v>
      </c>
      <c r="AK409">
        <v>2.19</v>
      </c>
      <c r="AL409">
        <v>0</v>
      </c>
      <c r="AM409">
        <v>0.5</v>
      </c>
      <c r="AN409">
        <v>0</v>
      </c>
      <c r="AO409" t="s">
        <v>1351</v>
      </c>
      <c r="AP409" t="s">
        <v>1447</v>
      </c>
      <c r="AQ409" t="s">
        <v>1461</v>
      </c>
      <c r="AR409">
        <v>1</v>
      </c>
      <c r="AS409">
        <v>108</v>
      </c>
      <c r="AT409">
        <f>IF(SpaceTypesTable[[#This Row],[Service Water Heating Peak Flow Rate (gal/h)]]=0,"",SpaceTypesTable[[#This Row],[Service Water Heating Peak Flow Rate (gal/h)]]/SpaceTypesTable[[#This Row],[Service Water Heating Area (ft^2)]])</f>
        <v>9.2592592592592587E-3</v>
      </c>
      <c r="AU409">
        <v>43.3</v>
      </c>
      <c r="AV409">
        <v>0.2</v>
      </c>
      <c r="AW409">
        <v>0.05</v>
      </c>
      <c r="AX409" t="s">
        <v>1532</v>
      </c>
      <c r="BD409" t="str">
        <f t="shared" si="39"/>
        <v/>
      </c>
    </row>
    <row r="410" spans="1:56">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D410" s="60">
        <v>0.22320000000000001</v>
      </c>
      <c r="AE410" t="s">
        <v>1422</v>
      </c>
      <c r="AG410" t="s">
        <v>440</v>
      </c>
      <c r="AH410" t="s">
        <v>440</v>
      </c>
      <c r="AI410" t="s">
        <v>440</v>
      </c>
      <c r="AK410">
        <v>3.0000000000000004</v>
      </c>
      <c r="AL410">
        <v>0</v>
      </c>
      <c r="AM410">
        <v>0.5</v>
      </c>
      <c r="AN410">
        <v>0</v>
      </c>
      <c r="AO410" t="s">
        <v>1351</v>
      </c>
      <c r="AP410" t="s">
        <v>1447</v>
      </c>
      <c r="AQ410" t="s">
        <v>1461</v>
      </c>
      <c r="AR410">
        <v>1</v>
      </c>
      <c r="AS410">
        <v>108</v>
      </c>
      <c r="AT410">
        <f>IF(SpaceTypesTable[[#This Row],[Service Water Heating Peak Flow Rate (gal/h)]]=0,"",SpaceTypesTable[[#This Row],[Service Water Heating Peak Flow Rate (gal/h)]]/SpaceTypesTable[[#This Row],[Service Water Heating Area (ft^2)]])</f>
        <v>9.2592592592592587E-3</v>
      </c>
      <c r="AU410">
        <v>43.3</v>
      </c>
      <c r="AV410">
        <v>0.2</v>
      </c>
      <c r="AW410">
        <v>0.05</v>
      </c>
      <c r="AX410" t="s">
        <v>1532</v>
      </c>
      <c r="BD410" t="str">
        <f t="shared" si="39"/>
        <v/>
      </c>
    </row>
    <row r="411" spans="1:56">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3589</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3597</v>
      </c>
      <c r="AB411" s="60" t="s">
        <v>3576</v>
      </c>
      <c r="AC411">
        <v>5.9499999999999997E-2</v>
      </c>
      <c r="AE411" s="60" t="s">
        <v>3686</v>
      </c>
      <c r="AF411">
        <v>23.9</v>
      </c>
      <c r="AG411">
        <v>0</v>
      </c>
      <c r="AH411">
        <v>0</v>
      </c>
      <c r="AI411">
        <v>0.5</v>
      </c>
      <c r="AJ411" t="s">
        <v>3586</v>
      </c>
      <c r="AK411">
        <v>4</v>
      </c>
      <c r="AL411">
        <v>0</v>
      </c>
      <c r="AM411">
        <v>0.5</v>
      </c>
      <c r="AN411">
        <v>0</v>
      </c>
      <c r="AO411" s="60" t="s">
        <v>3587</v>
      </c>
      <c r="AP411" s="60" t="s">
        <v>3693</v>
      </c>
      <c r="AQ411" s="60" t="s">
        <v>3692</v>
      </c>
      <c r="AR411">
        <v>6</v>
      </c>
      <c r="AS411">
        <v>470</v>
      </c>
      <c r="AT411">
        <f>IF(SpaceTypesTable[[#This Row],[Service Water Heating Peak Flow Rate (gal/h)]]=0,"",SpaceTypesTable[[#This Row],[Service Water Heating Peak Flow Rate (gal/h)]]/SpaceTypesTable[[#This Row],[Service Water Heating Area (ft^2)]])</f>
        <v>1.276595744680851E-2</v>
      </c>
      <c r="AU411">
        <v>43.3</v>
      </c>
      <c r="AV411">
        <v>0.2</v>
      </c>
      <c r="AW411">
        <v>0.05</v>
      </c>
      <c r="AX411" t="s">
        <v>3598</v>
      </c>
      <c r="BD411" t="str">
        <f t="shared" si="39"/>
        <v/>
      </c>
    </row>
    <row r="412" spans="1:56">
      <c r="A412" t="s">
        <v>1558</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3589</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3597</v>
      </c>
      <c r="AB412" s="60" t="s">
        <v>3576</v>
      </c>
      <c r="AC412">
        <v>4.4600000000000001E-2</v>
      </c>
      <c r="AE412" s="60" t="s">
        <v>3686</v>
      </c>
      <c r="AF412">
        <v>17.399999999999999</v>
      </c>
      <c r="AG412">
        <v>0</v>
      </c>
      <c r="AH412">
        <v>0</v>
      </c>
      <c r="AI412">
        <v>0.5</v>
      </c>
      <c r="AJ412" t="s">
        <v>3586</v>
      </c>
      <c r="AK412">
        <v>2.92</v>
      </c>
      <c r="AL412">
        <v>0</v>
      </c>
      <c r="AM412">
        <v>0.5</v>
      </c>
      <c r="AN412">
        <v>0</v>
      </c>
      <c r="AO412" s="60" t="s">
        <v>3587</v>
      </c>
      <c r="AP412" s="60" t="s">
        <v>3693</v>
      </c>
      <c r="AQ412" s="60" t="s">
        <v>3692</v>
      </c>
      <c r="AR412">
        <v>6</v>
      </c>
      <c r="AS412">
        <v>470</v>
      </c>
      <c r="AT412">
        <f>IF(SpaceTypesTable[[#This Row],[Service Water Heating Peak Flow Rate (gal/h)]]=0,"",SpaceTypesTable[[#This Row],[Service Water Heating Peak Flow Rate (gal/h)]]/SpaceTypesTable[[#This Row],[Service Water Heating Area (ft^2)]])</f>
        <v>1.276595744680851E-2</v>
      </c>
      <c r="AU412">
        <v>43.3</v>
      </c>
      <c r="AV412">
        <v>0.2</v>
      </c>
      <c r="AW412">
        <v>0.05</v>
      </c>
      <c r="AX412" t="s">
        <v>3598</v>
      </c>
      <c r="BD412" t="str">
        <f t="shared" si="39"/>
        <v/>
      </c>
    </row>
    <row r="413" spans="1:56">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3589</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3597</v>
      </c>
      <c r="AB413" s="60" t="s">
        <v>3576</v>
      </c>
      <c r="AC413">
        <v>4.4600000000000001E-2</v>
      </c>
      <c r="AE413" s="60" t="s">
        <v>3686</v>
      </c>
      <c r="AF413">
        <v>17.399999999999999</v>
      </c>
      <c r="AG413">
        <v>0</v>
      </c>
      <c r="AH413">
        <v>0</v>
      </c>
      <c r="AI413">
        <v>0.5</v>
      </c>
      <c r="AJ413" t="s">
        <v>3586</v>
      </c>
      <c r="AK413">
        <v>2.92</v>
      </c>
      <c r="AL413">
        <v>0</v>
      </c>
      <c r="AM413">
        <v>0.5</v>
      </c>
      <c r="AN413">
        <v>0</v>
      </c>
      <c r="AO413" s="60" t="s">
        <v>3587</v>
      </c>
      <c r="AP413" s="60" t="s">
        <v>3693</v>
      </c>
      <c r="AQ413" s="60" t="s">
        <v>3692</v>
      </c>
      <c r="AR413">
        <v>6</v>
      </c>
      <c r="AS413">
        <v>470</v>
      </c>
      <c r="AT413">
        <v>1.276595744680851E-2</v>
      </c>
      <c r="AU413">
        <v>43.3</v>
      </c>
      <c r="AV413">
        <v>0.2</v>
      </c>
      <c r="AW413">
        <v>0.05</v>
      </c>
      <c r="AX413" t="s">
        <v>3598</v>
      </c>
      <c r="BD413" t="s">
        <v>440</v>
      </c>
    </row>
    <row r="414" spans="1:56">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D414" s="60">
        <v>0.22320000000000001</v>
      </c>
      <c r="AE414" s="60" t="s">
        <v>1422</v>
      </c>
      <c r="AF414">
        <v>23.9</v>
      </c>
      <c r="AG414">
        <v>0</v>
      </c>
      <c r="AH414">
        <v>0</v>
      </c>
      <c r="AI414">
        <v>0.5</v>
      </c>
      <c r="AJ414" t="s">
        <v>1351</v>
      </c>
      <c r="AK414">
        <v>4</v>
      </c>
      <c r="AL414">
        <v>0</v>
      </c>
      <c r="AM414">
        <v>0.5</v>
      </c>
      <c r="AN414">
        <v>0</v>
      </c>
      <c r="AO414" s="60" t="s">
        <v>1351</v>
      </c>
      <c r="AP414" s="60" t="s">
        <v>1551</v>
      </c>
      <c r="AQ414" s="60" t="s">
        <v>1552</v>
      </c>
      <c r="AR414">
        <v>6</v>
      </c>
      <c r="AS414">
        <v>470</v>
      </c>
      <c r="AT414">
        <f>IF(SpaceTypesTable[[#This Row],[Service Water Heating Peak Flow Rate (gal/h)]]=0,"",SpaceTypesTable[[#This Row],[Service Water Heating Peak Flow Rate (gal/h)]]/SpaceTypesTable[[#This Row],[Service Water Heating Area (ft^2)]])</f>
        <v>1.276595744680851E-2</v>
      </c>
      <c r="AU414">
        <v>43.3</v>
      </c>
      <c r="AV414">
        <v>0.2</v>
      </c>
      <c r="AW414">
        <v>0.05</v>
      </c>
      <c r="AX414" t="s">
        <v>1532</v>
      </c>
      <c r="BD414" t="str">
        <f t="shared" ref="BD414:BD419" si="40">IF(ISBLANK(BC414),"",BC414/(AZ414/AY414))</f>
        <v/>
      </c>
    </row>
    <row r="415" spans="1:56">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E415" s="60" t="s">
        <v>1422</v>
      </c>
      <c r="AF415">
        <v>17.399999999999999</v>
      </c>
      <c r="AG415">
        <v>0</v>
      </c>
      <c r="AH415">
        <v>0</v>
      </c>
      <c r="AI415">
        <v>0.5</v>
      </c>
      <c r="AJ415" t="s">
        <v>1351</v>
      </c>
      <c r="AK415">
        <v>2.92</v>
      </c>
      <c r="AL415">
        <v>0</v>
      </c>
      <c r="AM415">
        <v>0.5</v>
      </c>
      <c r="AN415">
        <v>0</v>
      </c>
      <c r="AO415" s="60" t="s">
        <v>1351</v>
      </c>
      <c r="AP415" s="60" t="s">
        <v>1551</v>
      </c>
      <c r="AQ415" s="60" t="s">
        <v>1552</v>
      </c>
      <c r="AR415">
        <v>6</v>
      </c>
      <c r="AS415">
        <v>470</v>
      </c>
      <c r="AT415">
        <f>IF(SpaceTypesTable[[#This Row],[Service Water Heating Peak Flow Rate (gal/h)]]=0,"",SpaceTypesTable[[#This Row],[Service Water Heating Peak Flow Rate (gal/h)]]/SpaceTypesTable[[#This Row],[Service Water Heating Area (ft^2)]])</f>
        <v>1.276595744680851E-2</v>
      </c>
      <c r="AU415">
        <v>43.3</v>
      </c>
      <c r="AV415">
        <v>0.2</v>
      </c>
      <c r="AW415">
        <v>0.05</v>
      </c>
      <c r="AX415" t="s">
        <v>1532</v>
      </c>
      <c r="BD415" t="str">
        <f t="shared" si="40"/>
        <v/>
      </c>
    </row>
    <row r="416" spans="1:56">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E416" s="60" t="s">
        <v>1422</v>
      </c>
      <c r="AF416">
        <v>17.399999999999999</v>
      </c>
      <c r="AG416">
        <v>0</v>
      </c>
      <c r="AH416">
        <v>0</v>
      </c>
      <c r="AI416">
        <v>0.5</v>
      </c>
      <c r="AJ416" t="s">
        <v>1351</v>
      </c>
      <c r="AK416">
        <v>2.92</v>
      </c>
      <c r="AL416">
        <v>0</v>
      </c>
      <c r="AM416">
        <v>0.5</v>
      </c>
      <c r="AN416">
        <v>0</v>
      </c>
      <c r="AO416" s="60" t="s">
        <v>1351</v>
      </c>
      <c r="AP416" s="60" t="s">
        <v>1551</v>
      </c>
      <c r="AQ416" s="60" t="s">
        <v>1552</v>
      </c>
      <c r="AR416">
        <v>6</v>
      </c>
      <c r="AS416">
        <v>470</v>
      </c>
      <c r="AT416">
        <f>IF(SpaceTypesTable[[#This Row],[Service Water Heating Peak Flow Rate (gal/h)]]=0,"",SpaceTypesTable[[#This Row],[Service Water Heating Peak Flow Rate (gal/h)]]/SpaceTypesTable[[#This Row],[Service Water Heating Area (ft^2)]])</f>
        <v>1.276595744680851E-2</v>
      </c>
      <c r="AU416">
        <v>43.3</v>
      </c>
      <c r="AV416">
        <v>0.2</v>
      </c>
      <c r="AW416">
        <v>0.05</v>
      </c>
      <c r="AX416" t="s">
        <v>1532</v>
      </c>
      <c r="BD416" t="str">
        <f t="shared" si="40"/>
        <v/>
      </c>
    </row>
    <row r="417" spans="1:57">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D417" s="60">
        <v>0.22320000000000001</v>
      </c>
      <c r="AE417" t="s">
        <v>1422</v>
      </c>
      <c r="AF417">
        <v>23.9</v>
      </c>
      <c r="AG417">
        <v>0</v>
      </c>
      <c r="AH417">
        <v>0</v>
      </c>
      <c r="AI417">
        <v>0.5</v>
      </c>
      <c r="AJ417" t="s">
        <v>1351</v>
      </c>
      <c r="AK417">
        <v>4</v>
      </c>
      <c r="AL417">
        <v>0</v>
      </c>
      <c r="AM417">
        <v>0.5</v>
      </c>
      <c r="AN417">
        <v>0</v>
      </c>
      <c r="AO417" t="s">
        <v>1351</v>
      </c>
      <c r="AP417" t="s">
        <v>1551</v>
      </c>
      <c r="AQ417" t="s">
        <v>1552</v>
      </c>
      <c r="AR417">
        <v>6</v>
      </c>
      <c r="AS417">
        <v>470</v>
      </c>
      <c r="AT417">
        <f>IF(SpaceTypesTable[[#This Row],[Service Water Heating Peak Flow Rate (gal/h)]]=0,"",SpaceTypesTable[[#This Row],[Service Water Heating Peak Flow Rate (gal/h)]]/SpaceTypesTable[[#This Row],[Service Water Heating Area (ft^2)]])</f>
        <v>1.276595744680851E-2</v>
      </c>
      <c r="AU417">
        <v>43.3</v>
      </c>
      <c r="AV417">
        <v>0.2</v>
      </c>
      <c r="AW417">
        <v>0.05</v>
      </c>
      <c r="AX417" t="s">
        <v>1532</v>
      </c>
      <c r="BD417" t="str">
        <f t="shared" si="40"/>
        <v/>
      </c>
    </row>
    <row r="418" spans="1:57">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3591</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21.2</v>
      </c>
      <c r="Y418">
        <f>VLOOKUP(SpaceTypesTable[[#This Row],[Lookup]],VentilationStandardsTable[],7,FALSE)</f>
        <v>0</v>
      </c>
      <c r="Z418">
        <v>4.6500000000000004</v>
      </c>
      <c r="AA418" s="60" t="s">
        <v>3597</v>
      </c>
      <c r="AB418" s="60" t="s">
        <v>3576</v>
      </c>
      <c r="AC418">
        <v>5.9499999999999997E-2</v>
      </c>
      <c r="AE418" s="60" t="s">
        <v>3686</v>
      </c>
      <c r="AG418" t="s">
        <v>440</v>
      </c>
      <c r="AH418" t="s">
        <v>440</v>
      </c>
      <c r="AI418" t="s">
        <v>440</v>
      </c>
      <c r="AK418">
        <v>1.1000000000000001</v>
      </c>
      <c r="AL418">
        <v>0</v>
      </c>
      <c r="AM418">
        <v>0.5</v>
      </c>
      <c r="AN418">
        <v>0</v>
      </c>
      <c r="AO418" s="60" t="s">
        <v>3587</v>
      </c>
      <c r="AP418" s="60" t="s">
        <v>3679</v>
      </c>
      <c r="AQ418" s="60" t="s">
        <v>3600</v>
      </c>
      <c r="AT418" t="str">
        <f>IF(SpaceTypesTable[[#This Row],[Service Water Heating Peak Flow Rate (gal/h)]]=0,"",SpaceTypesTable[[#This Row],[Service Water Heating Peak Flow Rate (gal/h)]]/SpaceTypesTable[[#This Row],[Service Water Heating Area (ft^2)]])</f>
        <v/>
      </c>
      <c r="BD418" t="str">
        <f t="shared" si="40"/>
        <v/>
      </c>
    </row>
    <row r="419" spans="1:57">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3591</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3597</v>
      </c>
      <c r="AB419" t="s">
        <v>3576</v>
      </c>
      <c r="AC419">
        <v>4.4600000000000001E-2</v>
      </c>
      <c r="AE419" t="s">
        <v>3686</v>
      </c>
      <c r="AG419" t="s">
        <v>440</v>
      </c>
      <c r="AH419" t="s">
        <v>440</v>
      </c>
      <c r="AI419" t="s">
        <v>440</v>
      </c>
      <c r="AK419">
        <v>0.80000000000000016</v>
      </c>
      <c r="AL419">
        <v>0</v>
      </c>
      <c r="AM419">
        <v>0.5</v>
      </c>
      <c r="AN419">
        <v>0</v>
      </c>
      <c r="AO419" t="s">
        <v>3587</v>
      </c>
      <c r="AP419" t="s">
        <v>3679</v>
      </c>
      <c r="AQ419" t="s">
        <v>3600</v>
      </c>
      <c r="AT419" t="str">
        <f>IF(SpaceTypesTable[[#This Row],[Service Water Heating Peak Flow Rate (gal/h)]]=0,"",SpaceTypesTable[[#This Row],[Service Water Heating Peak Flow Rate (gal/h)]]/SpaceTypesTable[[#This Row],[Service Water Heating Area (ft^2)]])</f>
        <v/>
      </c>
      <c r="BD419" t="str">
        <f t="shared" si="40"/>
        <v/>
      </c>
    </row>
    <row r="420" spans="1:57">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3591</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3597</v>
      </c>
      <c r="AB420" t="s">
        <v>3576</v>
      </c>
      <c r="AC420">
        <v>4.4600000000000001E-2</v>
      </c>
      <c r="AE420" t="s">
        <v>3686</v>
      </c>
      <c r="AG420" t="s">
        <v>440</v>
      </c>
      <c r="AH420" t="s">
        <v>440</v>
      </c>
      <c r="AI420" t="s">
        <v>440</v>
      </c>
      <c r="AK420">
        <v>0.80000000000000016</v>
      </c>
      <c r="AL420">
        <v>0</v>
      </c>
      <c r="AM420">
        <v>0.5</v>
      </c>
      <c r="AN420">
        <v>0</v>
      </c>
      <c r="AO420" t="s">
        <v>3587</v>
      </c>
      <c r="AP420" t="s">
        <v>3679</v>
      </c>
      <c r="AQ420" t="s">
        <v>3600</v>
      </c>
      <c r="AT420" t="s">
        <v>440</v>
      </c>
      <c r="BD420" t="s">
        <v>440</v>
      </c>
    </row>
    <row r="421" spans="1:57">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21.2</v>
      </c>
      <c r="Y421">
        <f>VLOOKUP(SpaceTypesTable[[#This Row],[Lookup]],VentilationStandardsTable[],7,FALSE)</f>
        <v>0</v>
      </c>
      <c r="Z421">
        <v>4.6500000000000004</v>
      </c>
      <c r="AA421" t="s">
        <v>1397</v>
      </c>
      <c r="AB421" t="s">
        <v>1404</v>
      </c>
      <c r="AD421" s="60">
        <v>0.22320000000000001</v>
      </c>
      <c r="AE421" t="s">
        <v>1422</v>
      </c>
      <c r="AG421" t="s">
        <v>440</v>
      </c>
      <c r="AH421" t="s">
        <v>440</v>
      </c>
      <c r="AI421" t="s">
        <v>440</v>
      </c>
      <c r="AK421">
        <v>1.1000000000000001</v>
      </c>
      <c r="AL421">
        <v>0</v>
      </c>
      <c r="AM421">
        <v>0.5</v>
      </c>
      <c r="AN421">
        <v>0</v>
      </c>
      <c r="AO421" t="s">
        <v>1351</v>
      </c>
      <c r="AP421" t="s">
        <v>1447</v>
      </c>
      <c r="AQ421" t="s">
        <v>1461</v>
      </c>
      <c r="AT421" t="str">
        <f>IF(SpaceTypesTable[[#This Row],[Service Water Heating Peak Flow Rate (gal/h)]]=0,"",SpaceTypesTable[[#This Row],[Service Water Heating Peak Flow Rate (gal/h)]]/SpaceTypesTable[[#This Row],[Service Water Heating Area (ft^2)]])</f>
        <v/>
      </c>
      <c r="BD421" t="str">
        <f t="shared" ref="BD421:BD426" si="41">IF(ISBLANK(BC421),"",BC421/(AZ421/AY421))</f>
        <v/>
      </c>
    </row>
    <row r="422" spans="1:57">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21.2</v>
      </c>
      <c r="Y422">
        <f>VLOOKUP(SpaceTypesTable[[#This Row],[Lookup]],VentilationStandardsTable[],7,FALSE)</f>
        <v>0</v>
      </c>
      <c r="Z422">
        <v>4.6500000000000004</v>
      </c>
      <c r="AA422" s="60" t="s">
        <v>1397</v>
      </c>
      <c r="AB422" s="60" t="s">
        <v>1404</v>
      </c>
      <c r="AC422">
        <v>5.9499999999999997E-2</v>
      </c>
      <c r="AE422" s="60" t="s">
        <v>1422</v>
      </c>
      <c r="AG422" t="s">
        <v>440</v>
      </c>
      <c r="AH422" t="s">
        <v>440</v>
      </c>
      <c r="AI422" t="s">
        <v>440</v>
      </c>
      <c r="AK422">
        <v>0.80000000000000016</v>
      </c>
      <c r="AL422">
        <v>0</v>
      </c>
      <c r="AM422">
        <v>0.5</v>
      </c>
      <c r="AN422">
        <v>0</v>
      </c>
      <c r="AO422" s="60" t="s">
        <v>1351</v>
      </c>
      <c r="AP422" s="60" t="s">
        <v>1447</v>
      </c>
      <c r="AQ422" s="60" t="s">
        <v>1461</v>
      </c>
      <c r="AT422" t="str">
        <f>IF(SpaceTypesTable[[#This Row],[Service Water Heating Peak Flow Rate (gal/h)]]=0,"",SpaceTypesTable[[#This Row],[Service Water Heating Peak Flow Rate (gal/h)]]/SpaceTypesTable[[#This Row],[Service Water Heating Area (ft^2)]])</f>
        <v/>
      </c>
      <c r="BD422" t="str">
        <f t="shared" si="41"/>
        <v/>
      </c>
    </row>
    <row r="423" spans="1:57">
      <c r="A423" t="s">
        <v>1557</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21.2</v>
      </c>
      <c r="Y423">
        <f>VLOOKUP(SpaceTypesTable[[#This Row],[Lookup]],VentilationStandardsTable[],7,FALSE)</f>
        <v>0</v>
      </c>
      <c r="Z423">
        <v>4.6500000000000004</v>
      </c>
      <c r="AA423" s="60" t="s">
        <v>1397</v>
      </c>
      <c r="AB423" s="60" t="s">
        <v>1404</v>
      </c>
      <c r="AC423">
        <v>4.4600000000000001E-2</v>
      </c>
      <c r="AE423" s="60" t="s">
        <v>1422</v>
      </c>
      <c r="AG423" t="s">
        <v>440</v>
      </c>
      <c r="AH423" t="s">
        <v>440</v>
      </c>
      <c r="AI423" t="s">
        <v>440</v>
      </c>
      <c r="AK423">
        <v>0.80000000000000016</v>
      </c>
      <c r="AL423">
        <v>0</v>
      </c>
      <c r="AM423">
        <v>0.5</v>
      </c>
      <c r="AN423">
        <v>0</v>
      </c>
      <c r="AO423" s="60" t="s">
        <v>1351</v>
      </c>
      <c r="AP423" s="60" t="s">
        <v>1447</v>
      </c>
      <c r="AQ423" s="60" t="s">
        <v>1461</v>
      </c>
      <c r="AT423" t="str">
        <f>IF(SpaceTypesTable[[#This Row],[Service Water Heating Peak Flow Rate (gal/h)]]=0,"",SpaceTypesTable[[#This Row],[Service Water Heating Peak Flow Rate (gal/h)]]/SpaceTypesTable[[#This Row],[Service Water Heating Area (ft^2)]])</f>
        <v/>
      </c>
      <c r="BD423" t="str">
        <f t="shared" si="41"/>
        <v/>
      </c>
    </row>
    <row r="424" spans="1:57">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21.2</v>
      </c>
      <c r="Y424">
        <f>VLOOKUP(SpaceTypesTable[[#This Row],[Lookup]],VentilationStandardsTable[],7,FALSE)</f>
        <v>0</v>
      </c>
      <c r="Z424">
        <v>4.6500000000000004</v>
      </c>
      <c r="AA424" t="s">
        <v>1397</v>
      </c>
      <c r="AB424" t="s">
        <v>1404</v>
      </c>
      <c r="AD424" s="60">
        <v>0.22320000000000001</v>
      </c>
      <c r="AE424" t="s">
        <v>1422</v>
      </c>
      <c r="AG424" t="s">
        <v>440</v>
      </c>
      <c r="AH424" t="s">
        <v>440</v>
      </c>
      <c r="AI424" t="s">
        <v>440</v>
      </c>
      <c r="AK424">
        <v>1.1000000000000001</v>
      </c>
      <c r="AL424">
        <v>0</v>
      </c>
      <c r="AM424">
        <v>0.5</v>
      </c>
      <c r="AN424">
        <v>0</v>
      </c>
      <c r="AO424" t="s">
        <v>1351</v>
      </c>
      <c r="AP424" t="s">
        <v>1447</v>
      </c>
      <c r="AQ424" t="s">
        <v>1461</v>
      </c>
      <c r="AT424" t="str">
        <f>IF(SpaceTypesTable[[#This Row],[Service Water Heating Peak Flow Rate (gal/h)]]=0,"",SpaceTypesTable[[#This Row],[Service Water Heating Peak Flow Rate (gal/h)]]/SpaceTypesTable[[#This Row],[Service Water Heating Area (ft^2)]])</f>
        <v/>
      </c>
      <c r="BD424" t="str">
        <f t="shared" si="41"/>
        <v/>
      </c>
    </row>
    <row r="425" spans="1:57">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3592</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21.2</v>
      </c>
      <c r="Y425">
        <f>VLOOKUP(SpaceTypesTable[[#This Row],[Lookup]],VentilationStandardsTable[],7,FALSE)</f>
        <v>0</v>
      </c>
      <c r="Z425">
        <v>18.579999999999998</v>
      </c>
      <c r="AA425" s="60" t="s">
        <v>3597</v>
      </c>
      <c r="AB425" s="60" t="s">
        <v>3576</v>
      </c>
      <c r="AC425">
        <v>5.9499999999999997E-2</v>
      </c>
      <c r="AE425" s="60" t="s">
        <v>3686</v>
      </c>
      <c r="AG425" t="s">
        <v>440</v>
      </c>
      <c r="AH425" t="s">
        <v>440</v>
      </c>
      <c r="AI425" t="s">
        <v>440</v>
      </c>
      <c r="AK425">
        <v>2</v>
      </c>
      <c r="AL425">
        <v>0</v>
      </c>
      <c r="AM425">
        <v>0.5</v>
      </c>
      <c r="AN425">
        <v>0</v>
      </c>
      <c r="AO425" s="60" t="s">
        <v>3587</v>
      </c>
      <c r="AP425" s="60" t="s">
        <v>3679</v>
      </c>
      <c r="AQ425" s="60" t="s">
        <v>3600</v>
      </c>
      <c r="AT425" t="str">
        <f>IF(SpaceTypesTable[[#This Row],[Service Water Heating Peak Flow Rate (gal/h)]]=0,"",SpaceTypesTable[[#This Row],[Service Water Heating Peak Flow Rate (gal/h)]]/SpaceTypesTable[[#This Row],[Service Water Heating Area (ft^2)]])</f>
        <v/>
      </c>
      <c r="BD425" t="str">
        <f t="shared" si="41"/>
        <v/>
      </c>
    </row>
    <row r="426" spans="1:57">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3592</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3597</v>
      </c>
      <c r="AB426" t="s">
        <v>3576</v>
      </c>
      <c r="AC426">
        <v>4.4600000000000001E-2</v>
      </c>
      <c r="AE426" t="s">
        <v>3686</v>
      </c>
      <c r="AG426" t="s">
        <v>440</v>
      </c>
      <c r="AH426" t="s">
        <v>440</v>
      </c>
      <c r="AI426" t="s">
        <v>440</v>
      </c>
      <c r="AK426">
        <v>1.46</v>
      </c>
      <c r="AL426">
        <v>0</v>
      </c>
      <c r="AM426">
        <v>0.5</v>
      </c>
      <c r="AN426">
        <v>0</v>
      </c>
      <c r="AO426" t="s">
        <v>3587</v>
      </c>
      <c r="AP426" t="s">
        <v>3679</v>
      </c>
      <c r="AQ426" t="s">
        <v>3600</v>
      </c>
      <c r="AT426" t="str">
        <f>IF(SpaceTypesTable[[#This Row],[Service Water Heating Peak Flow Rate (gal/h)]]=0,"",SpaceTypesTable[[#This Row],[Service Water Heating Peak Flow Rate (gal/h)]]/SpaceTypesTable[[#This Row],[Service Water Heating Area (ft^2)]])</f>
        <v/>
      </c>
      <c r="BD426" t="str">
        <f t="shared" si="41"/>
        <v/>
      </c>
    </row>
    <row r="427" spans="1:57">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3592</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3597</v>
      </c>
      <c r="AB427" t="s">
        <v>3576</v>
      </c>
      <c r="AC427">
        <v>4.4600000000000001E-2</v>
      </c>
      <c r="AE427" t="s">
        <v>3686</v>
      </c>
      <c r="AG427" t="s">
        <v>440</v>
      </c>
      <c r="AH427" t="s">
        <v>440</v>
      </c>
      <c r="AI427" t="s">
        <v>440</v>
      </c>
      <c r="AK427">
        <v>1.46</v>
      </c>
      <c r="AL427">
        <v>0</v>
      </c>
      <c r="AM427">
        <v>0.5</v>
      </c>
      <c r="AN427">
        <v>0</v>
      </c>
      <c r="AO427" t="s">
        <v>3587</v>
      </c>
      <c r="AP427" t="s">
        <v>3679</v>
      </c>
      <c r="AQ427" t="s">
        <v>3600</v>
      </c>
      <c r="AT427" t="s">
        <v>440</v>
      </c>
      <c r="BD427" t="s">
        <v>440</v>
      </c>
    </row>
    <row r="428" spans="1:57">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21.2</v>
      </c>
      <c r="Y428">
        <f>VLOOKUP(SpaceTypesTable[[#This Row],[Lookup]],VentilationStandardsTable[],7,FALSE)</f>
        <v>0</v>
      </c>
      <c r="Z428">
        <v>18.579999999999998</v>
      </c>
      <c r="AA428" t="s">
        <v>1397</v>
      </c>
      <c r="AB428" t="s">
        <v>1404</v>
      </c>
      <c r="AD428" s="60">
        <v>0.22320000000000001</v>
      </c>
      <c r="AE428" t="s">
        <v>1422</v>
      </c>
      <c r="AG428" t="s">
        <v>440</v>
      </c>
      <c r="AH428" t="s">
        <v>440</v>
      </c>
      <c r="AI428" t="s">
        <v>440</v>
      </c>
      <c r="AK428">
        <v>2</v>
      </c>
      <c r="AL428">
        <v>0</v>
      </c>
      <c r="AM428">
        <v>0.5</v>
      </c>
      <c r="AN428">
        <v>0</v>
      </c>
      <c r="AO428" t="s">
        <v>1351</v>
      </c>
      <c r="AP428" t="s">
        <v>1447</v>
      </c>
      <c r="AQ428" t="s">
        <v>1461</v>
      </c>
      <c r="AT428" t="str">
        <f>IF(SpaceTypesTable[[#This Row],[Service Water Heating Peak Flow Rate (gal/h)]]=0,"",SpaceTypesTable[[#This Row],[Service Water Heating Peak Flow Rate (gal/h)]]/SpaceTypesTable[[#This Row],[Service Water Heating Area (ft^2)]])</f>
        <v/>
      </c>
      <c r="BD428" t="str">
        <f t="shared" ref="BD428:BD433" si="42">IF(ISBLANK(BC428),"",BC428/(AZ428/AY428))</f>
        <v/>
      </c>
    </row>
    <row r="429" spans="1:57">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21.2</v>
      </c>
      <c r="Y429">
        <f>VLOOKUP(SpaceTypesTable[[#This Row],[Lookup]],VentilationStandardsTable[],7,FALSE)</f>
        <v>0</v>
      </c>
      <c r="Z429">
        <v>18.579999999999998</v>
      </c>
      <c r="AA429" s="60" t="s">
        <v>1397</v>
      </c>
      <c r="AB429" s="60" t="s">
        <v>1404</v>
      </c>
      <c r="AC429">
        <v>5.9499999999999997E-2</v>
      </c>
      <c r="AE429" s="60" t="s">
        <v>1422</v>
      </c>
      <c r="AG429" t="s">
        <v>440</v>
      </c>
      <c r="AH429" t="s">
        <v>440</v>
      </c>
      <c r="AI429" t="s">
        <v>440</v>
      </c>
      <c r="AK429">
        <v>1.46</v>
      </c>
      <c r="AL429">
        <v>0</v>
      </c>
      <c r="AM429">
        <v>0.5</v>
      </c>
      <c r="AN429">
        <v>0</v>
      </c>
      <c r="AO429" s="60" t="s">
        <v>1351</v>
      </c>
      <c r="AP429" s="60" t="s">
        <v>1447</v>
      </c>
      <c r="AQ429" s="60" t="s">
        <v>1461</v>
      </c>
      <c r="AT429" t="str">
        <f>IF(SpaceTypesTable[[#This Row],[Service Water Heating Peak Flow Rate (gal/h)]]=0,"",SpaceTypesTable[[#This Row],[Service Water Heating Peak Flow Rate (gal/h)]]/SpaceTypesTable[[#This Row],[Service Water Heating Area (ft^2)]])</f>
        <v/>
      </c>
      <c r="BD429" t="str">
        <f t="shared" si="42"/>
        <v/>
      </c>
    </row>
    <row r="430" spans="1:57">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21.2</v>
      </c>
      <c r="Y430">
        <f>VLOOKUP(SpaceTypesTable[[#This Row],[Lookup]],VentilationStandardsTable[],7,FALSE)</f>
        <v>0</v>
      </c>
      <c r="Z430">
        <v>18.579999999999998</v>
      </c>
      <c r="AA430" s="60" t="s">
        <v>1397</v>
      </c>
      <c r="AB430" s="60" t="s">
        <v>1404</v>
      </c>
      <c r="AC430">
        <v>4.4600000000000001E-2</v>
      </c>
      <c r="AE430" s="60" t="s">
        <v>1422</v>
      </c>
      <c r="AG430" t="s">
        <v>440</v>
      </c>
      <c r="AH430" t="s">
        <v>440</v>
      </c>
      <c r="AI430" t="s">
        <v>440</v>
      </c>
      <c r="AK430">
        <v>1.46</v>
      </c>
      <c r="AL430">
        <v>0</v>
      </c>
      <c r="AM430">
        <v>0.5</v>
      </c>
      <c r="AN430">
        <v>0</v>
      </c>
      <c r="AO430" s="60" t="s">
        <v>1351</v>
      </c>
      <c r="AP430" s="60" t="s">
        <v>1447</v>
      </c>
      <c r="AQ430" s="60" t="s">
        <v>1461</v>
      </c>
      <c r="AT430" t="str">
        <f>IF(SpaceTypesTable[[#This Row],[Service Water Heating Peak Flow Rate (gal/h)]]=0,"",SpaceTypesTable[[#This Row],[Service Water Heating Peak Flow Rate (gal/h)]]/SpaceTypesTable[[#This Row],[Service Water Heating Area (ft^2)]])</f>
        <v/>
      </c>
      <c r="BD430" t="str">
        <f t="shared" si="42"/>
        <v/>
      </c>
    </row>
    <row r="431" spans="1:57">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21.2</v>
      </c>
      <c r="Y431">
        <f>VLOOKUP(SpaceTypesTable[[#This Row],[Lookup]],VentilationStandardsTable[],7,FALSE)</f>
        <v>0</v>
      </c>
      <c r="Z431">
        <v>18.579999999999998</v>
      </c>
      <c r="AA431" t="s">
        <v>1397</v>
      </c>
      <c r="AB431" t="s">
        <v>1404</v>
      </c>
      <c r="AD431" s="60">
        <v>0.22320000000000001</v>
      </c>
      <c r="AE431" t="s">
        <v>1422</v>
      </c>
      <c r="AG431" t="s">
        <v>440</v>
      </c>
      <c r="AH431" t="s">
        <v>440</v>
      </c>
      <c r="AI431" t="s">
        <v>440</v>
      </c>
      <c r="AK431">
        <v>2</v>
      </c>
      <c r="AL431">
        <v>0</v>
      </c>
      <c r="AM431">
        <v>0.5</v>
      </c>
      <c r="AN431">
        <v>0</v>
      </c>
      <c r="AO431" t="s">
        <v>1351</v>
      </c>
      <c r="AP431" t="s">
        <v>1447</v>
      </c>
      <c r="AQ431" t="s">
        <v>1461</v>
      </c>
      <c r="AT431" t="str">
        <f>IF(SpaceTypesTable[[#This Row],[Service Water Heating Peak Flow Rate (gal/h)]]=0,"",SpaceTypesTable[[#This Row],[Service Water Heating Peak Flow Rate (gal/h)]]/SpaceTypesTable[[#This Row],[Service Water Heating Area (ft^2)]])</f>
        <v/>
      </c>
      <c r="BD431" t="str">
        <f t="shared" si="42"/>
        <v/>
      </c>
    </row>
    <row r="432" spans="1:57">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3592</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3597</v>
      </c>
      <c r="AB432" s="60" t="s">
        <v>3576</v>
      </c>
      <c r="AC432">
        <v>5.9499999999999997E-2</v>
      </c>
      <c r="AE432" s="60" t="s">
        <v>3686</v>
      </c>
      <c r="AG432" t="s">
        <v>440</v>
      </c>
      <c r="AH432" t="s">
        <v>440</v>
      </c>
      <c r="AI432" t="s">
        <v>440</v>
      </c>
      <c r="AK432">
        <v>1.1000000000000001</v>
      </c>
      <c r="AL432">
        <v>0</v>
      </c>
      <c r="AM432">
        <v>0.5</v>
      </c>
      <c r="AN432">
        <v>0</v>
      </c>
      <c r="AO432" s="60" t="s">
        <v>3587</v>
      </c>
      <c r="AP432" s="60" t="s">
        <v>3679</v>
      </c>
      <c r="AQ432" s="60" t="s">
        <v>3600</v>
      </c>
      <c r="AR432">
        <v>1</v>
      </c>
      <c r="AS432">
        <v>168</v>
      </c>
      <c r="AT432">
        <f>IF(SpaceTypesTable[[#This Row],[Service Water Heating Peak Flow Rate (gal/h)]]=0,"",SpaceTypesTable[[#This Row],[Service Water Heating Peak Flow Rate (gal/h)]]/SpaceTypesTable[[#This Row],[Service Water Heating Area (ft^2)]])</f>
        <v>5.9523809523809521E-3</v>
      </c>
      <c r="AU432">
        <v>43.3</v>
      </c>
      <c r="AV432">
        <v>0.2</v>
      </c>
      <c r="AW432">
        <v>0.05</v>
      </c>
      <c r="AX432" t="s">
        <v>3598</v>
      </c>
      <c r="AY432">
        <v>1.0000009677449364</v>
      </c>
      <c r="AZ432">
        <v>168</v>
      </c>
      <c r="BA432">
        <v>0.31</v>
      </c>
      <c r="BB432">
        <v>1</v>
      </c>
      <c r="BC432">
        <v>63.607451158564302</v>
      </c>
      <c r="BD432">
        <f t="shared" si="42"/>
        <v>0.37861614710924452</v>
      </c>
      <c r="BE432" t="s">
        <v>3678</v>
      </c>
    </row>
    <row r="433" spans="1:57">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3592</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3597</v>
      </c>
      <c r="AB433" t="s">
        <v>3576</v>
      </c>
      <c r="AC433">
        <v>4.4600000000000001E-2</v>
      </c>
      <c r="AE433" t="s">
        <v>3686</v>
      </c>
      <c r="AG433" t="s">
        <v>440</v>
      </c>
      <c r="AH433" t="s">
        <v>440</v>
      </c>
      <c r="AI433" t="s">
        <v>440</v>
      </c>
      <c r="AK433">
        <v>0.8</v>
      </c>
      <c r="AL433">
        <v>0</v>
      </c>
      <c r="AM433">
        <v>0.5</v>
      </c>
      <c r="AN433">
        <v>0</v>
      </c>
      <c r="AO433" t="s">
        <v>3587</v>
      </c>
      <c r="AP433" t="s">
        <v>3679</v>
      </c>
      <c r="AQ433" t="s">
        <v>3600</v>
      </c>
      <c r="AR433">
        <v>1</v>
      </c>
      <c r="AS433">
        <v>168</v>
      </c>
      <c r="AT433">
        <f>IF(SpaceTypesTable[[#This Row],[Service Water Heating Peak Flow Rate (gal/h)]]=0,"",SpaceTypesTable[[#This Row],[Service Water Heating Peak Flow Rate (gal/h)]]/SpaceTypesTable[[#This Row],[Service Water Heating Area (ft^2)]])</f>
        <v>5.9523809523809521E-3</v>
      </c>
      <c r="AU433">
        <v>43.3</v>
      </c>
      <c r="AV433">
        <v>0.2</v>
      </c>
      <c r="AW433">
        <v>0.05</v>
      </c>
      <c r="AX433" t="s">
        <v>3598</v>
      </c>
      <c r="AY433">
        <v>1.0000009677449364</v>
      </c>
      <c r="AZ433">
        <v>168</v>
      </c>
      <c r="BA433">
        <v>0.31</v>
      </c>
      <c r="BB433">
        <v>1</v>
      </c>
      <c r="BC433">
        <v>63.607451158564302</v>
      </c>
      <c r="BD433">
        <f t="shared" si="42"/>
        <v>0.37861614710924452</v>
      </c>
      <c r="BE433" t="s">
        <v>3678</v>
      </c>
    </row>
    <row r="434" spans="1:57">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3592</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3597</v>
      </c>
      <c r="AB434" t="s">
        <v>3576</v>
      </c>
      <c r="AC434">
        <v>4.4600000000000001E-2</v>
      </c>
      <c r="AE434" t="s">
        <v>3686</v>
      </c>
      <c r="AG434" t="s">
        <v>440</v>
      </c>
      <c r="AH434" t="s">
        <v>440</v>
      </c>
      <c r="AI434" t="s">
        <v>440</v>
      </c>
      <c r="AK434">
        <v>0.8</v>
      </c>
      <c r="AL434">
        <v>0</v>
      </c>
      <c r="AM434">
        <v>0.5</v>
      </c>
      <c r="AN434">
        <v>0</v>
      </c>
      <c r="AO434" t="s">
        <v>3587</v>
      </c>
      <c r="AP434" t="s">
        <v>3679</v>
      </c>
      <c r="AQ434" t="s">
        <v>3600</v>
      </c>
      <c r="AR434">
        <v>1</v>
      </c>
      <c r="AS434">
        <v>168</v>
      </c>
      <c r="AT434">
        <v>5.9523809523809521E-3</v>
      </c>
      <c r="AU434">
        <v>43.3</v>
      </c>
      <c r="AV434">
        <v>0.2</v>
      </c>
      <c r="AW434">
        <v>0.05</v>
      </c>
      <c r="AX434" t="s">
        <v>3598</v>
      </c>
      <c r="AY434">
        <v>1.0000009677449364</v>
      </c>
      <c r="AZ434">
        <v>168</v>
      </c>
      <c r="BA434">
        <v>0.31</v>
      </c>
      <c r="BB434">
        <v>1</v>
      </c>
      <c r="BC434">
        <v>63.607451158564302</v>
      </c>
      <c r="BD434">
        <v>0.37861614710924452</v>
      </c>
      <c r="BE434" t="s">
        <v>3678</v>
      </c>
    </row>
    <row r="435" spans="1:57">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D435" s="60">
        <v>0.22320000000000001</v>
      </c>
      <c r="AE435" t="s">
        <v>1422</v>
      </c>
      <c r="AG435" t="s">
        <v>440</v>
      </c>
      <c r="AH435" t="s">
        <v>440</v>
      </c>
      <c r="AI435" t="s">
        <v>440</v>
      </c>
      <c r="AK435">
        <v>1.1000000000000001</v>
      </c>
      <c r="AL435">
        <v>0</v>
      </c>
      <c r="AM435">
        <v>0.5</v>
      </c>
      <c r="AN435">
        <v>0</v>
      </c>
      <c r="AO435" t="s">
        <v>1351</v>
      </c>
      <c r="AP435" t="s">
        <v>1447</v>
      </c>
      <c r="AQ435" t="s">
        <v>1461</v>
      </c>
      <c r="AR435">
        <v>1</v>
      </c>
      <c r="AS435">
        <v>168</v>
      </c>
      <c r="AT435">
        <f>IF(SpaceTypesTable[[#This Row],[Service Water Heating Peak Flow Rate (gal/h)]]=0,"",SpaceTypesTable[[#This Row],[Service Water Heating Peak Flow Rate (gal/h)]]/SpaceTypesTable[[#This Row],[Service Water Heating Area (ft^2)]])</f>
        <v>5.9523809523809521E-3</v>
      </c>
      <c r="AU435">
        <v>43.3</v>
      </c>
      <c r="AV435">
        <v>0.2</v>
      </c>
      <c r="AW435">
        <v>0.05</v>
      </c>
      <c r="AX435" t="s">
        <v>1532</v>
      </c>
      <c r="AY435">
        <v>1.0000009677449364</v>
      </c>
      <c r="AZ435">
        <v>168</v>
      </c>
      <c r="BA435">
        <v>0.31</v>
      </c>
      <c r="BB435">
        <v>1</v>
      </c>
      <c r="BC435">
        <v>63.607451158564302</v>
      </c>
      <c r="BD435">
        <f t="shared" ref="BD435:BD440" si="43">IF(ISBLANK(BC435),"",BC435/(AZ435/AY435))</f>
        <v>0.37861614710924452</v>
      </c>
      <c r="BE435" t="s">
        <v>441</v>
      </c>
    </row>
    <row r="436" spans="1:57">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E436" s="60" t="s">
        <v>1422</v>
      </c>
      <c r="AG436" t="s">
        <v>440</v>
      </c>
      <c r="AH436" t="s">
        <v>440</v>
      </c>
      <c r="AI436" t="s">
        <v>440</v>
      </c>
      <c r="AK436">
        <v>0.8</v>
      </c>
      <c r="AL436">
        <v>0</v>
      </c>
      <c r="AM436">
        <v>0.5</v>
      </c>
      <c r="AN436">
        <v>0</v>
      </c>
      <c r="AO436" s="60" t="s">
        <v>1351</v>
      </c>
      <c r="AP436" s="60" t="s">
        <v>1447</v>
      </c>
      <c r="AQ436" s="60" t="s">
        <v>1461</v>
      </c>
      <c r="AR436">
        <v>1</v>
      </c>
      <c r="AS436">
        <v>168</v>
      </c>
      <c r="AT436">
        <f>IF(SpaceTypesTable[[#This Row],[Service Water Heating Peak Flow Rate (gal/h)]]=0,"",SpaceTypesTable[[#This Row],[Service Water Heating Peak Flow Rate (gal/h)]]/SpaceTypesTable[[#This Row],[Service Water Heating Area (ft^2)]])</f>
        <v>5.9523809523809521E-3</v>
      </c>
      <c r="AU436">
        <v>43.3</v>
      </c>
      <c r="AV436">
        <v>0.2</v>
      </c>
      <c r="AW436">
        <v>0.05</v>
      </c>
      <c r="AX436" t="s">
        <v>1532</v>
      </c>
      <c r="AY436">
        <v>1.0000009677449364</v>
      </c>
      <c r="AZ436">
        <v>168</v>
      </c>
      <c r="BA436">
        <v>0.31</v>
      </c>
      <c r="BB436">
        <v>1</v>
      </c>
      <c r="BC436">
        <v>63.607451158564302</v>
      </c>
      <c r="BD436">
        <f t="shared" si="43"/>
        <v>0.37861614710924452</v>
      </c>
      <c r="BE436" t="s">
        <v>441</v>
      </c>
    </row>
    <row r="437" spans="1:57">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E437" s="60" t="s">
        <v>1422</v>
      </c>
      <c r="AG437" t="s">
        <v>440</v>
      </c>
      <c r="AH437" t="s">
        <v>440</v>
      </c>
      <c r="AI437" t="s">
        <v>440</v>
      </c>
      <c r="AK437">
        <v>0.8</v>
      </c>
      <c r="AL437">
        <v>0</v>
      </c>
      <c r="AM437">
        <v>0.5</v>
      </c>
      <c r="AN437">
        <v>0</v>
      </c>
      <c r="AO437" s="60" t="s">
        <v>1351</v>
      </c>
      <c r="AP437" s="60" t="s">
        <v>1447</v>
      </c>
      <c r="AQ437" s="60" t="s">
        <v>1461</v>
      </c>
      <c r="AR437">
        <v>1</v>
      </c>
      <c r="AS437">
        <v>168</v>
      </c>
      <c r="AT437">
        <f>IF(SpaceTypesTable[[#This Row],[Service Water Heating Peak Flow Rate (gal/h)]]=0,"",SpaceTypesTable[[#This Row],[Service Water Heating Peak Flow Rate (gal/h)]]/SpaceTypesTable[[#This Row],[Service Water Heating Area (ft^2)]])</f>
        <v>5.9523809523809521E-3</v>
      </c>
      <c r="AU437">
        <v>43.3</v>
      </c>
      <c r="AV437">
        <v>0.2</v>
      </c>
      <c r="AW437">
        <v>0.05</v>
      </c>
      <c r="AX437" t="s">
        <v>1532</v>
      </c>
      <c r="AY437">
        <v>1.0000009677449364</v>
      </c>
      <c r="AZ437">
        <v>168</v>
      </c>
      <c r="BA437">
        <v>0.31</v>
      </c>
      <c r="BB437">
        <v>1</v>
      </c>
      <c r="BC437">
        <v>63.607451158564302</v>
      </c>
      <c r="BD437">
        <f t="shared" si="43"/>
        <v>0.37861614710924452</v>
      </c>
      <c r="BE437" t="s">
        <v>441</v>
      </c>
    </row>
    <row r="438" spans="1:57">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D438" s="60">
        <v>0.22320000000000001</v>
      </c>
      <c r="AE438" s="60" t="s">
        <v>1422</v>
      </c>
      <c r="AG438" t="s">
        <v>440</v>
      </c>
      <c r="AH438" t="s">
        <v>440</v>
      </c>
      <c r="AI438" t="s">
        <v>440</v>
      </c>
      <c r="AK438">
        <v>1.1000000000000001</v>
      </c>
      <c r="AL438">
        <v>0</v>
      </c>
      <c r="AM438">
        <v>0.5</v>
      </c>
      <c r="AN438">
        <v>0</v>
      </c>
      <c r="AO438" s="60" t="s">
        <v>1351</v>
      </c>
      <c r="AP438" s="60" t="s">
        <v>1447</v>
      </c>
      <c r="AQ438" s="60" t="s">
        <v>1461</v>
      </c>
      <c r="AR438">
        <v>1</v>
      </c>
      <c r="AS438">
        <v>168</v>
      </c>
      <c r="AT438">
        <f>IF(SpaceTypesTable[[#This Row],[Service Water Heating Peak Flow Rate (gal/h)]]=0,"",SpaceTypesTable[[#This Row],[Service Water Heating Peak Flow Rate (gal/h)]]/SpaceTypesTable[[#This Row],[Service Water Heating Area (ft^2)]])</f>
        <v>5.9523809523809521E-3</v>
      </c>
      <c r="AU438">
        <v>43.3</v>
      </c>
      <c r="AV438">
        <v>0.2</v>
      </c>
      <c r="AW438">
        <v>0.05</v>
      </c>
      <c r="AX438" t="s">
        <v>1532</v>
      </c>
      <c r="AY438">
        <v>1.0000009677449364</v>
      </c>
      <c r="AZ438">
        <v>168</v>
      </c>
      <c r="BA438">
        <v>0.31</v>
      </c>
      <c r="BB438">
        <v>1</v>
      </c>
      <c r="BC438">
        <v>63.607451158564302</v>
      </c>
      <c r="BD438">
        <f t="shared" si="43"/>
        <v>0.37861614710924452</v>
      </c>
      <c r="BE438" t="s">
        <v>441</v>
      </c>
    </row>
    <row r="439" spans="1:57">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3592</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3597</v>
      </c>
      <c r="AB439" t="s">
        <v>3576</v>
      </c>
      <c r="AC439">
        <v>5.9499999999999997E-2</v>
      </c>
      <c r="AE439" t="s">
        <v>3686</v>
      </c>
      <c r="AG439" t="s">
        <v>440</v>
      </c>
      <c r="AH439" t="s">
        <v>440</v>
      </c>
      <c r="AI439" t="s">
        <v>440</v>
      </c>
      <c r="AK439">
        <v>53.06</v>
      </c>
      <c r="AL439">
        <v>0</v>
      </c>
      <c r="AM439">
        <v>0.5</v>
      </c>
      <c r="AN439">
        <v>0</v>
      </c>
      <c r="AO439" t="s">
        <v>3587</v>
      </c>
      <c r="AP439" t="s">
        <v>3679</v>
      </c>
      <c r="AQ439" t="s">
        <v>3600</v>
      </c>
      <c r="AR439">
        <v>1</v>
      </c>
      <c r="AS439">
        <v>440</v>
      </c>
      <c r="AT439">
        <f>IF(SpaceTypesTable[[#This Row],[Service Water Heating Peak Flow Rate (gal/h)]]=0,"",SpaceTypesTable[[#This Row],[Service Water Heating Peak Flow Rate (gal/h)]]/SpaceTypesTable[[#This Row],[Service Water Heating Area (ft^2)]])</f>
        <v>2.2727272727272726E-3</v>
      </c>
      <c r="AU439">
        <v>43.3</v>
      </c>
      <c r="AV439">
        <v>0.2</v>
      </c>
      <c r="AW439">
        <v>0.05</v>
      </c>
      <c r="AX439" t="s">
        <v>3598</v>
      </c>
      <c r="AY439">
        <v>1.0000009677449364</v>
      </c>
      <c r="AZ439">
        <v>440</v>
      </c>
      <c r="BA439">
        <v>0.31</v>
      </c>
      <c r="BB439">
        <v>1</v>
      </c>
      <c r="BC439">
        <v>166.59094351052551</v>
      </c>
      <c r="BD439">
        <f t="shared" si="43"/>
        <v>0.37861614710924441</v>
      </c>
      <c r="BE439" t="s">
        <v>3678</v>
      </c>
    </row>
    <row r="440" spans="1:57">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3592</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3597</v>
      </c>
      <c r="AB440" s="60" t="s">
        <v>3576</v>
      </c>
      <c r="AC440">
        <v>4.4600000000000001E-2</v>
      </c>
      <c r="AE440" s="60" t="s">
        <v>3686</v>
      </c>
      <c r="AG440" t="s">
        <v>440</v>
      </c>
      <c r="AH440" t="s">
        <v>440</v>
      </c>
      <c r="AI440" t="s">
        <v>440</v>
      </c>
      <c r="AK440">
        <v>38.630000000000003</v>
      </c>
      <c r="AL440">
        <v>0</v>
      </c>
      <c r="AM440">
        <v>0.5</v>
      </c>
      <c r="AN440">
        <v>0</v>
      </c>
      <c r="AO440" s="60" t="s">
        <v>3587</v>
      </c>
      <c r="AP440" s="60" t="s">
        <v>3679</v>
      </c>
      <c r="AQ440" s="60" t="s">
        <v>3600</v>
      </c>
      <c r="AR440">
        <v>1</v>
      </c>
      <c r="AS440">
        <v>440</v>
      </c>
      <c r="AT440">
        <f>IF(SpaceTypesTable[[#This Row],[Service Water Heating Peak Flow Rate (gal/h)]]=0,"",SpaceTypesTable[[#This Row],[Service Water Heating Peak Flow Rate (gal/h)]]/SpaceTypesTable[[#This Row],[Service Water Heating Area (ft^2)]])</f>
        <v>2.2727272727272726E-3</v>
      </c>
      <c r="AU440">
        <v>43.3</v>
      </c>
      <c r="AV440">
        <v>0.2</v>
      </c>
      <c r="AW440">
        <v>0.05</v>
      </c>
      <c r="AX440" t="s">
        <v>3598</v>
      </c>
      <c r="AY440">
        <v>1.0000009677449364</v>
      </c>
      <c r="AZ440">
        <v>440</v>
      </c>
      <c r="BA440">
        <v>0.31</v>
      </c>
      <c r="BB440">
        <v>1</v>
      </c>
      <c r="BC440">
        <v>166.59094351052551</v>
      </c>
      <c r="BD440">
        <f t="shared" si="43"/>
        <v>0.37861614710924441</v>
      </c>
      <c r="BE440" t="s">
        <v>3678</v>
      </c>
    </row>
    <row r="441" spans="1:57">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3592</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3597</v>
      </c>
      <c r="AB441" t="s">
        <v>3576</v>
      </c>
      <c r="AC441">
        <v>4.4600000000000001E-2</v>
      </c>
      <c r="AE441" t="s">
        <v>3686</v>
      </c>
      <c r="AG441" t="s">
        <v>440</v>
      </c>
      <c r="AH441" t="s">
        <v>440</v>
      </c>
      <c r="AI441" t="s">
        <v>440</v>
      </c>
      <c r="AK441">
        <v>38.630000000000003</v>
      </c>
      <c r="AL441">
        <v>0</v>
      </c>
      <c r="AM441">
        <v>0.5</v>
      </c>
      <c r="AN441">
        <v>0</v>
      </c>
      <c r="AO441" t="s">
        <v>3587</v>
      </c>
      <c r="AP441" t="s">
        <v>3679</v>
      </c>
      <c r="AQ441" t="s">
        <v>3600</v>
      </c>
      <c r="AR441">
        <v>1</v>
      </c>
      <c r="AS441">
        <v>440</v>
      </c>
      <c r="AT441">
        <v>2.2727272727272726E-3</v>
      </c>
      <c r="AU441">
        <v>43.3</v>
      </c>
      <c r="AV441">
        <v>0.2</v>
      </c>
      <c r="AW441">
        <v>0.05</v>
      </c>
      <c r="AX441" t="s">
        <v>3598</v>
      </c>
      <c r="AY441">
        <v>1.0000009677449364</v>
      </c>
      <c r="AZ441">
        <v>440</v>
      </c>
      <c r="BA441">
        <v>0.31</v>
      </c>
      <c r="BB441">
        <v>1</v>
      </c>
      <c r="BC441">
        <v>166.59094351052551</v>
      </c>
      <c r="BD441">
        <v>0.37861614710924441</v>
      </c>
      <c r="BE441" t="s">
        <v>3678</v>
      </c>
    </row>
    <row r="442" spans="1:57">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D442" s="60">
        <v>0.22320000000000001</v>
      </c>
      <c r="AE442" t="s">
        <v>1422</v>
      </c>
      <c r="AG442" t="s">
        <v>440</v>
      </c>
      <c r="AH442" t="s">
        <v>440</v>
      </c>
      <c r="AI442" t="s">
        <v>440</v>
      </c>
      <c r="AK442">
        <v>53.06</v>
      </c>
      <c r="AL442">
        <v>0</v>
      </c>
      <c r="AM442">
        <v>0.5</v>
      </c>
      <c r="AN442">
        <v>0</v>
      </c>
      <c r="AO442" t="s">
        <v>1351</v>
      </c>
      <c r="AP442" t="s">
        <v>1447</v>
      </c>
      <c r="AQ442" t="s">
        <v>1461</v>
      </c>
      <c r="AR442">
        <v>1</v>
      </c>
      <c r="AS442">
        <v>440</v>
      </c>
      <c r="AT442">
        <f>IF(SpaceTypesTable[[#This Row],[Service Water Heating Peak Flow Rate (gal/h)]]=0,"",SpaceTypesTable[[#This Row],[Service Water Heating Peak Flow Rate (gal/h)]]/SpaceTypesTable[[#This Row],[Service Water Heating Area (ft^2)]])</f>
        <v>2.2727272727272726E-3</v>
      </c>
      <c r="AU442">
        <v>43.3</v>
      </c>
      <c r="AV442">
        <v>0.2</v>
      </c>
      <c r="AW442">
        <v>0.05</v>
      </c>
      <c r="AX442" t="s">
        <v>1532</v>
      </c>
      <c r="AY442">
        <v>1.0000009677449364</v>
      </c>
      <c r="AZ442">
        <v>440</v>
      </c>
      <c r="BA442">
        <v>0.31</v>
      </c>
      <c r="BB442">
        <v>1</v>
      </c>
      <c r="BC442">
        <v>166.59094351052551</v>
      </c>
      <c r="BD442">
        <f t="shared" ref="BD442:BD447" si="44">IF(ISBLANK(BC442),"",BC442/(AZ442/AY442))</f>
        <v>0.37861614710924441</v>
      </c>
      <c r="BE442" t="s">
        <v>441</v>
      </c>
    </row>
    <row r="443" spans="1:57">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E443" t="s">
        <v>1422</v>
      </c>
      <c r="AG443" t="s">
        <v>440</v>
      </c>
      <c r="AH443" t="s">
        <v>440</v>
      </c>
      <c r="AI443" t="s">
        <v>440</v>
      </c>
      <c r="AK443">
        <v>38.630000000000003</v>
      </c>
      <c r="AL443">
        <v>0</v>
      </c>
      <c r="AM443">
        <v>0.5</v>
      </c>
      <c r="AN443">
        <v>0</v>
      </c>
      <c r="AO443" t="s">
        <v>1351</v>
      </c>
      <c r="AP443" t="s">
        <v>1447</v>
      </c>
      <c r="AQ443" t="s">
        <v>1461</v>
      </c>
      <c r="AR443">
        <v>1</v>
      </c>
      <c r="AS443">
        <v>440</v>
      </c>
      <c r="AT443">
        <f>IF(SpaceTypesTable[[#This Row],[Service Water Heating Peak Flow Rate (gal/h)]]=0,"",SpaceTypesTable[[#This Row],[Service Water Heating Peak Flow Rate (gal/h)]]/SpaceTypesTable[[#This Row],[Service Water Heating Area (ft^2)]])</f>
        <v>2.2727272727272726E-3</v>
      </c>
      <c r="AU443">
        <v>43.3</v>
      </c>
      <c r="AV443">
        <v>0.2</v>
      </c>
      <c r="AW443">
        <v>0.05</v>
      </c>
      <c r="AX443" t="s">
        <v>1532</v>
      </c>
      <c r="AY443">
        <v>1.0000009677449364</v>
      </c>
      <c r="AZ443">
        <v>440</v>
      </c>
      <c r="BA443">
        <v>0.31</v>
      </c>
      <c r="BB443">
        <v>1</v>
      </c>
      <c r="BC443">
        <v>166.59094351052551</v>
      </c>
      <c r="BD443">
        <f t="shared" si="44"/>
        <v>0.37861614710924441</v>
      </c>
      <c r="BE443" t="s">
        <v>441</v>
      </c>
    </row>
    <row r="444" spans="1:57">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E444" s="60" t="s">
        <v>1422</v>
      </c>
      <c r="AG444" t="s">
        <v>440</v>
      </c>
      <c r="AH444" t="s">
        <v>440</v>
      </c>
      <c r="AI444" t="s">
        <v>440</v>
      </c>
      <c r="AK444">
        <v>38.630000000000003</v>
      </c>
      <c r="AL444">
        <v>0</v>
      </c>
      <c r="AM444">
        <v>0.5</v>
      </c>
      <c r="AN444">
        <v>0</v>
      </c>
      <c r="AO444" s="60" t="s">
        <v>1351</v>
      </c>
      <c r="AP444" s="60" t="s">
        <v>1447</v>
      </c>
      <c r="AQ444" s="60" t="s">
        <v>1461</v>
      </c>
      <c r="AR444">
        <v>1</v>
      </c>
      <c r="AS444">
        <v>440</v>
      </c>
      <c r="AT444">
        <f>IF(SpaceTypesTable[[#This Row],[Service Water Heating Peak Flow Rate (gal/h)]]=0,"",SpaceTypesTable[[#This Row],[Service Water Heating Peak Flow Rate (gal/h)]]/SpaceTypesTable[[#This Row],[Service Water Heating Area (ft^2)]])</f>
        <v>2.2727272727272726E-3</v>
      </c>
      <c r="AU444">
        <v>43.3</v>
      </c>
      <c r="AV444">
        <v>0.2</v>
      </c>
      <c r="AW444">
        <v>0.05</v>
      </c>
      <c r="AX444" t="s">
        <v>1532</v>
      </c>
      <c r="AY444">
        <v>1.0000009677449364</v>
      </c>
      <c r="AZ444">
        <v>440</v>
      </c>
      <c r="BA444">
        <v>0.31</v>
      </c>
      <c r="BB444">
        <v>1</v>
      </c>
      <c r="BC444">
        <v>166.59094351052551</v>
      </c>
      <c r="BD444">
        <f t="shared" si="44"/>
        <v>0.37861614710924441</v>
      </c>
      <c r="BE444" t="s">
        <v>441</v>
      </c>
    </row>
    <row r="445" spans="1:57">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D445" s="60">
        <v>0.22320000000000001</v>
      </c>
      <c r="AE445" t="s">
        <v>1422</v>
      </c>
      <c r="AG445" t="s">
        <v>440</v>
      </c>
      <c r="AH445" t="s">
        <v>440</v>
      </c>
      <c r="AI445" t="s">
        <v>440</v>
      </c>
      <c r="AK445">
        <v>53.06</v>
      </c>
      <c r="AL445">
        <v>0</v>
      </c>
      <c r="AM445">
        <v>0.5</v>
      </c>
      <c r="AN445">
        <v>0</v>
      </c>
      <c r="AO445" t="s">
        <v>1351</v>
      </c>
      <c r="AP445" t="s">
        <v>1447</v>
      </c>
      <c r="AQ445" t="s">
        <v>1461</v>
      </c>
      <c r="AR445">
        <v>1</v>
      </c>
      <c r="AS445">
        <v>440</v>
      </c>
      <c r="AT445">
        <f>IF(SpaceTypesTable[[#This Row],[Service Water Heating Peak Flow Rate (gal/h)]]=0,"",SpaceTypesTable[[#This Row],[Service Water Heating Peak Flow Rate (gal/h)]]/SpaceTypesTable[[#This Row],[Service Water Heating Area (ft^2)]])</f>
        <v>2.2727272727272726E-3</v>
      </c>
      <c r="AU445">
        <v>43.3</v>
      </c>
      <c r="AV445">
        <v>0.2</v>
      </c>
      <c r="AW445">
        <v>0.05</v>
      </c>
      <c r="AX445" t="s">
        <v>1532</v>
      </c>
      <c r="AY445">
        <v>1.0000009677449364</v>
      </c>
      <c r="AZ445">
        <v>440</v>
      </c>
      <c r="BA445">
        <v>0.31</v>
      </c>
      <c r="BB445">
        <v>1</v>
      </c>
      <c r="BC445">
        <v>166.59094351052551</v>
      </c>
      <c r="BD445">
        <f t="shared" si="44"/>
        <v>0.37861614710924441</v>
      </c>
      <c r="BE445" t="s">
        <v>441</v>
      </c>
    </row>
    <row r="446" spans="1:57">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3592</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3597</v>
      </c>
      <c r="AB446" s="60" t="s">
        <v>3576</v>
      </c>
      <c r="AC446">
        <v>5.9499999999999997E-2</v>
      </c>
      <c r="AE446" s="60" t="s">
        <v>3686</v>
      </c>
      <c r="AG446" t="s">
        <v>440</v>
      </c>
      <c r="AH446" t="s">
        <v>440</v>
      </c>
      <c r="AI446" t="s">
        <v>440</v>
      </c>
      <c r="AK446">
        <v>9.9999999999999992E-2</v>
      </c>
      <c r="AL446">
        <v>0</v>
      </c>
      <c r="AM446">
        <v>0.5</v>
      </c>
      <c r="AN446">
        <v>0</v>
      </c>
      <c r="AO446" s="60" t="s">
        <v>3587</v>
      </c>
      <c r="AP446" s="60" t="s">
        <v>3679</v>
      </c>
      <c r="AQ446" s="60" t="s">
        <v>3600</v>
      </c>
      <c r="AT446" t="str">
        <f>IF(SpaceTypesTable[[#This Row],[Service Water Heating Peak Flow Rate (gal/h)]]=0,"",SpaceTypesTable[[#This Row],[Service Water Heating Peak Flow Rate (gal/h)]]/SpaceTypesTable[[#This Row],[Service Water Heating Area (ft^2)]])</f>
        <v/>
      </c>
      <c r="BD446" t="str">
        <f t="shared" si="44"/>
        <v/>
      </c>
    </row>
    <row r="447" spans="1:57">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3592</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3597</v>
      </c>
      <c r="AB447" t="s">
        <v>3576</v>
      </c>
      <c r="AC447">
        <v>4.4600000000000001E-2</v>
      </c>
      <c r="AE447" t="s">
        <v>3686</v>
      </c>
      <c r="AG447" t="s">
        <v>440</v>
      </c>
      <c r="AH447" t="s">
        <v>440</v>
      </c>
      <c r="AI447" t="s">
        <v>440</v>
      </c>
      <c r="AK447">
        <v>7.0000000000000048E-2</v>
      </c>
      <c r="AL447">
        <v>0</v>
      </c>
      <c r="AM447">
        <v>0.5</v>
      </c>
      <c r="AN447">
        <v>0</v>
      </c>
      <c r="AO447" t="s">
        <v>3587</v>
      </c>
      <c r="AP447" t="s">
        <v>3679</v>
      </c>
      <c r="AQ447" t="s">
        <v>3600</v>
      </c>
      <c r="AT447" t="str">
        <f>IF(SpaceTypesTable[[#This Row],[Service Water Heating Peak Flow Rate (gal/h)]]=0,"",SpaceTypesTable[[#This Row],[Service Water Heating Peak Flow Rate (gal/h)]]/SpaceTypesTable[[#This Row],[Service Water Heating Area (ft^2)]])</f>
        <v/>
      </c>
      <c r="BD447" t="str">
        <f t="shared" si="44"/>
        <v/>
      </c>
    </row>
    <row r="448" spans="1:57">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3592</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3597</v>
      </c>
      <c r="AB448" t="s">
        <v>3576</v>
      </c>
      <c r="AC448">
        <v>4.4600000000000001E-2</v>
      </c>
      <c r="AE448" t="s">
        <v>3686</v>
      </c>
      <c r="AG448" t="s">
        <v>440</v>
      </c>
      <c r="AH448" t="s">
        <v>440</v>
      </c>
      <c r="AI448" t="s">
        <v>440</v>
      </c>
      <c r="AK448">
        <v>7.0000000000000048E-2</v>
      </c>
      <c r="AL448">
        <v>0</v>
      </c>
      <c r="AM448">
        <v>0.5</v>
      </c>
      <c r="AN448">
        <v>0</v>
      </c>
      <c r="AO448" t="s">
        <v>3587</v>
      </c>
      <c r="AP448" t="s">
        <v>3679</v>
      </c>
      <c r="AQ448" t="s">
        <v>3600</v>
      </c>
      <c r="AT448" t="s">
        <v>440</v>
      </c>
      <c r="BD448" t="s">
        <v>440</v>
      </c>
    </row>
    <row r="449" spans="1:57">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D449" s="60">
        <v>0.22320000000000001</v>
      </c>
      <c r="AE449" t="s">
        <v>1422</v>
      </c>
      <c r="AG449" t="s">
        <v>440</v>
      </c>
      <c r="AH449" t="s">
        <v>440</v>
      </c>
      <c r="AI449" t="s">
        <v>440</v>
      </c>
      <c r="AK449">
        <v>9.9999999999999992E-2</v>
      </c>
      <c r="AL449">
        <v>0</v>
      </c>
      <c r="AM449">
        <v>0.5</v>
      </c>
      <c r="AN449">
        <v>0</v>
      </c>
      <c r="AO449" t="s">
        <v>1351</v>
      </c>
      <c r="AP449" t="s">
        <v>1447</v>
      </c>
      <c r="AQ449" t="s">
        <v>1461</v>
      </c>
      <c r="AT449" t="str">
        <f>IF(SpaceTypesTable[[#This Row],[Service Water Heating Peak Flow Rate (gal/h)]]=0,"",SpaceTypesTable[[#This Row],[Service Water Heating Peak Flow Rate (gal/h)]]/SpaceTypesTable[[#This Row],[Service Water Heating Area (ft^2)]])</f>
        <v/>
      </c>
      <c r="BD449" t="str">
        <f t="shared" ref="BD449:BD454" si="45">IF(ISBLANK(BC449),"",BC449/(AZ449/AY449))</f>
        <v/>
      </c>
    </row>
    <row r="450" spans="1:57">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E450" s="60" t="s">
        <v>1422</v>
      </c>
      <c r="AG450" t="s">
        <v>440</v>
      </c>
      <c r="AH450" t="s">
        <v>440</v>
      </c>
      <c r="AI450" t="s">
        <v>440</v>
      </c>
      <c r="AK450">
        <v>7.0000000000000048E-2</v>
      </c>
      <c r="AL450">
        <v>0</v>
      </c>
      <c r="AM450">
        <v>0.5</v>
      </c>
      <c r="AN450">
        <v>0</v>
      </c>
      <c r="AO450" s="60" t="s">
        <v>1351</v>
      </c>
      <c r="AP450" s="60" t="s">
        <v>1447</v>
      </c>
      <c r="AQ450" s="60" t="s">
        <v>1461</v>
      </c>
      <c r="AT450" t="str">
        <f>IF(SpaceTypesTable[[#This Row],[Service Water Heating Peak Flow Rate (gal/h)]]=0,"",SpaceTypesTable[[#This Row],[Service Water Heating Peak Flow Rate (gal/h)]]/SpaceTypesTable[[#This Row],[Service Water Heating Area (ft^2)]])</f>
        <v/>
      </c>
      <c r="BD450" t="str">
        <f t="shared" si="45"/>
        <v/>
      </c>
    </row>
    <row r="451" spans="1:57">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E451" s="60" t="s">
        <v>1422</v>
      </c>
      <c r="AG451" t="s">
        <v>440</v>
      </c>
      <c r="AH451" t="s">
        <v>440</v>
      </c>
      <c r="AI451" t="s">
        <v>440</v>
      </c>
      <c r="AK451">
        <v>7.0000000000000048E-2</v>
      </c>
      <c r="AL451">
        <v>0</v>
      </c>
      <c r="AM451">
        <v>0.5</v>
      </c>
      <c r="AN451">
        <v>0</v>
      </c>
      <c r="AO451" s="60" t="s">
        <v>1351</v>
      </c>
      <c r="AP451" s="60" t="s">
        <v>1447</v>
      </c>
      <c r="AQ451" s="60" t="s">
        <v>1461</v>
      </c>
      <c r="AT451" t="str">
        <f>IF(SpaceTypesTable[[#This Row],[Service Water Heating Peak Flow Rate (gal/h)]]=0,"",SpaceTypesTable[[#This Row],[Service Water Heating Peak Flow Rate (gal/h)]]/SpaceTypesTable[[#This Row],[Service Water Heating Area (ft^2)]])</f>
        <v/>
      </c>
      <c r="BD451" t="str">
        <f t="shared" si="45"/>
        <v/>
      </c>
    </row>
    <row r="452" spans="1:57">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D452" s="60">
        <v>0.22320000000000001</v>
      </c>
      <c r="AE452" t="s">
        <v>1422</v>
      </c>
      <c r="AG452" t="s">
        <v>440</v>
      </c>
      <c r="AH452" t="s">
        <v>440</v>
      </c>
      <c r="AI452" t="s">
        <v>440</v>
      </c>
      <c r="AK452">
        <v>9.9999999999999992E-2</v>
      </c>
      <c r="AL452">
        <v>0</v>
      </c>
      <c r="AM452">
        <v>0.5</v>
      </c>
      <c r="AN452">
        <v>0</v>
      </c>
      <c r="AO452" t="s">
        <v>1351</v>
      </c>
      <c r="AP452" t="s">
        <v>1447</v>
      </c>
      <c r="AQ452" t="s">
        <v>1461</v>
      </c>
      <c r="AT452" t="str">
        <f>IF(SpaceTypesTable[[#This Row],[Service Water Heating Peak Flow Rate (gal/h)]]=0,"",SpaceTypesTable[[#This Row],[Service Water Heating Peak Flow Rate (gal/h)]]/SpaceTypesTable[[#This Row],[Service Water Heating Area (ft^2)]])</f>
        <v/>
      </c>
      <c r="BD452" t="str">
        <f t="shared" si="45"/>
        <v/>
      </c>
    </row>
    <row r="453" spans="1:57">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3592</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3597</v>
      </c>
      <c r="AB453" s="60" t="s">
        <v>3576</v>
      </c>
      <c r="AC453">
        <v>5.9499999999999997E-2</v>
      </c>
      <c r="AE453" s="60" t="s">
        <v>3686</v>
      </c>
      <c r="AG453" t="s">
        <v>440</v>
      </c>
      <c r="AH453" t="s">
        <v>440</v>
      </c>
      <c r="AI453" t="s">
        <v>440</v>
      </c>
      <c r="AK453">
        <v>3.0000000000000004</v>
      </c>
      <c r="AL453">
        <v>0</v>
      </c>
      <c r="AM453">
        <v>0.5</v>
      </c>
      <c r="AN453">
        <v>0</v>
      </c>
      <c r="AO453" s="60" t="s">
        <v>3587</v>
      </c>
      <c r="AP453" s="60" t="s">
        <v>3679</v>
      </c>
      <c r="AQ453" s="60" t="s">
        <v>3600</v>
      </c>
      <c r="AT453" t="str">
        <f>IF(SpaceTypesTable[[#This Row],[Service Water Heating Peak Flow Rate (gal/h)]]=0,"",SpaceTypesTable[[#This Row],[Service Water Heating Peak Flow Rate (gal/h)]]/SpaceTypesTable[[#This Row],[Service Water Heating Area (ft^2)]])</f>
        <v/>
      </c>
      <c r="AX453" s="60"/>
      <c r="BD453" t="str">
        <f t="shared" si="45"/>
        <v/>
      </c>
      <c r="BE453" s="60"/>
    </row>
    <row r="454" spans="1:57">
      <c r="A454" t="s">
        <v>1558</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3592</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3597</v>
      </c>
      <c r="AB454" t="s">
        <v>3576</v>
      </c>
      <c r="AC454">
        <v>4.4600000000000001E-2</v>
      </c>
      <c r="AE454" t="s">
        <v>3686</v>
      </c>
      <c r="AG454" t="s">
        <v>440</v>
      </c>
      <c r="AH454" t="s">
        <v>440</v>
      </c>
      <c r="AI454" t="s">
        <v>440</v>
      </c>
      <c r="AK454">
        <v>2.19</v>
      </c>
      <c r="AL454">
        <v>0</v>
      </c>
      <c r="AM454">
        <v>0.5</v>
      </c>
      <c r="AN454">
        <v>0</v>
      </c>
      <c r="AO454" t="s">
        <v>3587</v>
      </c>
      <c r="AP454" t="s">
        <v>3679</v>
      </c>
      <c r="AQ454" t="s">
        <v>3600</v>
      </c>
      <c r="AT454" t="str">
        <f>IF(SpaceTypesTable[[#This Row],[Service Water Heating Peak Flow Rate (gal/h)]]=0,"",SpaceTypesTable[[#This Row],[Service Water Heating Peak Flow Rate (gal/h)]]/SpaceTypesTable[[#This Row],[Service Water Heating Area (ft^2)]])</f>
        <v/>
      </c>
      <c r="BD454" t="str">
        <f t="shared" si="45"/>
        <v/>
      </c>
    </row>
    <row r="455" spans="1:57">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3592</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3597</v>
      </c>
      <c r="AB455" t="s">
        <v>3576</v>
      </c>
      <c r="AC455">
        <v>4.4600000000000001E-2</v>
      </c>
      <c r="AE455" t="s">
        <v>3686</v>
      </c>
      <c r="AG455" t="s">
        <v>440</v>
      </c>
      <c r="AH455" t="s">
        <v>440</v>
      </c>
      <c r="AI455" t="s">
        <v>440</v>
      </c>
      <c r="AK455">
        <v>2.19</v>
      </c>
      <c r="AL455">
        <v>0</v>
      </c>
      <c r="AM455">
        <v>0.5</v>
      </c>
      <c r="AN455">
        <v>0</v>
      </c>
      <c r="AO455" t="s">
        <v>3587</v>
      </c>
      <c r="AP455" t="s">
        <v>3679</v>
      </c>
      <c r="AQ455" t="s">
        <v>3600</v>
      </c>
      <c r="AT455" t="s">
        <v>440</v>
      </c>
      <c r="BD455" t="s">
        <v>440</v>
      </c>
    </row>
    <row r="456" spans="1:57">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D456" s="60">
        <v>0.22320000000000001</v>
      </c>
      <c r="AE456" t="s">
        <v>1422</v>
      </c>
      <c r="AG456" t="s">
        <v>440</v>
      </c>
      <c r="AH456" t="s">
        <v>440</v>
      </c>
      <c r="AI456" t="s">
        <v>440</v>
      </c>
      <c r="AK456">
        <v>3.0000000000000004</v>
      </c>
      <c r="AL456">
        <v>0</v>
      </c>
      <c r="AM456">
        <v>0.5</v>
      </c>
      <c r="AN456">
        <v>0</v>
      </c>
      <c r="AO456" t="s">
        <v>1351</v>
      </c>
      <c r="AP456" t="s">
        <v>1447</v>
      </c>
      <c r="AQ456" t="s">
        <v>1461</v>
      </c>
      <c r="AT456" t="str">
        <f>IF(SpaceTypesTable[[#This Row],[Service Water Heating Peak Flow Rate (gal/h)]]=0,"",SpaceTypesTable[[#This Row],[Service Water Heating Peak Flow Rate (gal/h)]]/SpaceTypesTable[[#This Row],[Service Water Heating Area (ft^2)]])</f>
        <v/>
      </c>
      <c r="BD456" t="str">
        <f t="shared" ref="BD456:BD461" si="46">IF(ISBLANK(BC456),"",BC456/(AZ456/AY456))</f>
        <v/>
      </c>
    </row>
    <row r="457" spans="1:57">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E457" s="60" t="s">
        <v>1422</v>
      </c>
      <c r="AG457" t="s">
        <v>440</v>
      </c>
      <c r="AH457" t="s">
        <v>440</v>
      </c>
      <c r="AI457" t="s">
        <v>440</v>
      </c>
      <c r="AK457">
        <v>2.19</v>
      </c>
      <c r="AL457">
        <v>0</v>
      </c>
      <c r="AM457">
        <v>0.5</v>
      </c>
      <c r="AN457">
        <v>0</v>
      </c>
      <c r="AO457" s="60" t="s">
        <v>1351</v>
      </c>
      <c r="AP457" s="60" t="s">
        <v>1447</v>
      </c>
      <c r="AQ457" s="60" t="s">
        <v>1461</v>
      </c>
      <c r="AT457" t="str">
        <f>IF(SpaceTypesTable[[#This Row],[Service Water Heating Peak Flow Rate (gal/h)]]=0,"",SpaceTypesTable[[#This Row],[Service Water Heating Peak Flow Rate (gal/h)]]/SpaceTypesTable[[#This Row],[Service Water Heating Area (ft^2)]])</f>
        <v/>
      </c>
      <c r="AX457" s="60"/>
      <c r="BD457" t="str">
        <f t="shared" si="46"/>
        <v/>
      </c>
      <c r="BE457" s="60"/>
    </row>
    <row r="458" spans="1:57">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E458" t="s">
        <v>1422</v>
      </c>
      <c r="AG458" t="s">
        <v>440</v>
      </c>
      <c r="AH458" t="s">
        <v>440</v>
      </c>
      <c r="AI458" t="s">
        <v>440</v>
      </c>
      <c r="AK458">
        <v>2.19</v>
      </c>
      <c r="AL458">
        <v>0</v>
      </c>
      <c r="AM458">
        <v>0.5</v>
      </c>
      <c r="AN458">
        <v>0</v>
      </c>
      <c r="AO458" t="s">
        <v>1351</v>
      </c>
      <c r="AP458" t="s">
        <v>1447</v>
      </c>
      <c r="AQ458" t="s">
        <v>1461</v>
      </c>
      <c r="AT458" t="str">
        <f>IF(SpaceTypesTable[[#This Row],[Service Water Heating Peak Flow Rate (gal/h)]]=0,"",SpaceTypesTable[[#This Row],[Service Water Heating Peak Flow Rate (gal/h)]]/SpaceTypesTable[[#This Row],[Service Water Heating Area (ft^2)]])</f>
        <v/>
      </c>
      <c r="BD458" t="str">
        <f t="shared" si="46"/>
        <v/>
      </c>
    </row>
    <row r="459" spans="1:57">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D459" s="60">
        <v>0.22320000000000001</v>
      </c>
      <c r="AE459" s="60" t="s">
        <v>1422</v>
      </c>
      <c r="AG459" t="s">
        <v>440</v>
      </c>
      <c r="AH459" t="s">
        <v>440</v>
      </c>
      <c r="AI459" t="s">
        <v>440</v>
      </c>
      <c r="AK459">
        <v>3.0000000000000004</v>
      </c>
      <c r="AL459">
        <v>0</v>
      </c>
      <c r="AM459">
        <v>0.5</v>
      </c>
      <c r="AN459">
        <v>0</v>
      </c>
      <c r="AO459" s="60" t="s">
        <v>1351</v>
      </c>
      <c r="AP459" s="60" t="s">
        <v>1447</v>
      </c>
      <c r="AQ459" s="60" t="s">
        <v>1461</v>
      </c>
      <c r="AT459" t="str">
        <f>IF(SpaceTypesTable[[#This Row],[Service Water Heating Peak Flow Rate (gal/h)]]=0,"",SpaceTypesTable[[#This Row],[Service Water Heating Peak Flow Rate (gal/h)]]/SpaceTypesTable[[#This Row],[Service Water Heating Area (ft^2)]])</f>
        <v/>
      </c>
      <c r="AX459" s="60"/>
      <c r="BD459" t="str">
        <f t="shared" si="46"/>
        <v/>
      </c>
      <c r="BE459" s="60"/>
    </row>
    <row r="460" spans="1:57">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3592</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3597</v>
      </c>
      <c r="AB460" t="s">
        <v>3576</v>
      </c>
      <c r="AC460">
        <v>5.9499999999999997E-2</v>
      </c>
      <c r="AE460" t="s">
        <v>3686</v>
      </c>
      <c r="AG460" t="s">
        <v>440</v>
      </c>
      <c r="AH460" t="s">
        <v>440</v>
      </c>
      <c r="AI460" t="s">
        <v>440</v>
      </c>
      <c r="AK460">
        <v>3.0000000000000004</v>
      </c>
      <c r="AL460">
        <v>0</v>
      </c>
      <c r="AM460">
        <v>0.5</v>
      </c>
      <c r="AN460">
        <v>0</v>
      </c>
      <c r="AO460" t="s">
        <v>3587</v>
      </c>
      <c r="AP460" t="s">
        <v>3679</v>
      </c>
      <c r="AQ460" t="s">
        <v>3600</v>
      </c>
      <c r="AT460" t="str">
        <f>IF(SpaceTypesTable[[#This Row],[Service Water Heating Peak Flow Rate (gal/h)]]=0,"",SpaceTypesTable[[#This Row],[Service Water Heating Peak Flow Rate (gal/h)]]/SpaceTypesTable[[#This Row],[Service Water Heating Area (ft^2)]])</f>
        <v/>
      </c>
      <c r="BD460" t="str">
        <f t="shared" si="46"/>
        <v/>
      </c>
    </row>
    <row r="461" spans="1:57">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3592</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3597</v>
      </c>
      <c r="AB461" t="s">
        <v>3576</v>
      </c>
      <c r="AC461">
        <v>4.4600000000000001E-2</v>
      </c>
      <c r="AE461" t="s">
        <v>3686</v>
      </c>
      <c r="AG461" t="s">
        <v>440</v>
      </c>
      <c r="AH461" t="s">
        <v>440</v>
      </c>
      <c r="AI461" t="s">
        <v>440</v>
      </c>
      <c r="AK461">
        <v>2.19</v>
      </c>
      <c r="AL461">
        <v>0</v>
      </c>
      <c r="AM461">
        <v>0.5</v>
      </c>
      <c r="AN461">
        <v>0</v>
      </c>
      <c r="AO461" t="s">
        <v>3587</v>
      </c>
      <c r="AP461" t="s">
        <v>3679</v>
      </c>
      <c r="AQ461" t="s">
        <v>3600</v>
      </c>
      <c r="AT461" t="str">
        <f>IF(SpaceTypesTable[[#This Row],[Service Water Heating Peak Flow Rate (gal/h)]]=0,"",SpaceTypesTable[[#This Row],[Service Water Heating Peak Flow Rate (gal/h)]]/SpaceTypesTable[[#This Row],[Service Water Heating Area (ft^2)]])</f>
        <v/>
      </c>
      <c r="BD461" t="str">
        <f t="shared" si="46"/>
        <v/>
      </c>
    </row>
    <row r="462" spans="1:57">
      <c r="A462" s="60" t="s">
        <v>1619</v>
      </c>
      <c r="B462" s="60" t="s">
        <v>259</v>
      </c>
      <c r="C462" s="60" t="s">
        <v>262</v>
      </c>
      <c r="D462" s="60"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3592</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3597</v>
      </c>
      <c r="AB462" t="s">
        <v>3576</v>
      </c>
      <c r="AC462">
        <v>4.4600000000000001E-2</v>
      </c>
      <c r="AE462" t="s">
        <v>3686</v>
      </c>
      <c r="AG462" t="s">
        <v>440</v>
      </c>
      <c r="AH462" t="s">
        <v>440</v>
      </c>
      <c r="AI462" t="s">
        <v>440</v>
      </c>
      <c r="AK462">
        <v>2.19</v>
      </c>
      <c r="AL462">
        <v>0</v>
      </c>
      <c r="AM462">
        <v>0.5</v>
      </c>
      <c r="AN462">
        <v>0</v>
      </c>
      <c r="AO462" t="s">
        <v>3587</v>
      </c>
      <c r="AP462" t="s">
        <v>3679</v>
      </c>
      <c r="AQ462" t="s">
        <v>3600</v>
      </c>
      <c r="AT462" t="s">
        <v>440</v>
      </c>
      <c r="BD462" t="s">
        <v>440</v>
      </c>
    </row>
    <row r="463" spans="1:57">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D463" s="60">
        <v>0.22320000000000001</v>
      </c>
      <c r="AE463" s="60" t="s">
        <v>1422</v>
      </c>
      <c r="AG463" t="s">
        <v>440</v>
      </c>
      <c r="AH463" t="s">
        <v>440</v>
      </c>
      <c r="AI463" t="s">
        <v>440</v>
      </c>
      <c r="AK463">
        <v>3.0000000000000004</v>
      </c>
      <c r="AL463">
        <v>0</v>
      </c>
      <c r="AM463">
        <v>0.5</v>
      </c>
      <c r="AN463">
        <v>0</v>
      </c>
      <c r="AO463" s="60" t="s">
        <v>1351</v>
      </c>
      <c r="AP463" s="60" t="s">
        <v>1447</v>
      </c>
      <c r="AQ463" s="60" t="s">
        <v>1461</v>
      </c>
      <c r="AT463" t="str">
        <f>IF(SpaceTypesTable[[#This Row],[Service Water Heating Peak Flow Rate (gal/h)]]=0,"",SpaceTypesTable[[#This Row],[Service Water Heating Peak Flow Rate (gal/h)]]/SpaceTypesTable[[#This Row],[Service Water Heating Area (ft^2)]])</f>
        <v/>
      </c>
      <c r="AX463" s="60"/>
      <c r="BD463" t="str">
        <f t="shared" ref="BD463:BD468" si="47">IF(ISBLANK(BC463),"",BC463/(AZ463/AY463))</f>
        <v/>
      </c>
      <c r="BE463" s="60"/>
    </row>
    <row r="464" spans="1:57">
      <c r="A464" s="60"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E464" t="s">
        <v>1422</v>
      </c>
      <c r="AG464" t="s">
        <v>440</v>
      </c>
      <c r="AH464" t="s">
        <v>440</v>
      </c>
      <c r="AI464" t="s">
        <v>440</v>
      </c>
      <c r="AK464">
        <v>2.19</v>
      </c>
      <c r="AL464">
        <v>0</v>
      </c>
      <c r="AM464">
        <v>0.5</v>
      </c>
      <c r="AN464">
        <v>0</v>
      </c>
      <c r="AO464" t="s">
        <v>1351</v>
      </c>
      <c r="AP464" t="s">
        <v>1447</v>
      </c>
      <c r="AQ464" t="s">
        <v>1461</v>
      </c>
      <c r="AT464" t="str">
        <f>IF(SpaceTypesTable[[#This Row],[Service Water Heating Peak Flow Rate (gal/h)]]=0,"",SpaceTypesTable[[#This Row],[Service Water Heating Peak Flow Rate (gal/h)]]/SpaceTypesTable[[#This Row],[Service Water Heating Area (ft^2)]])</f>
        <v/>
      </c>
      <c r="BD464" t="str">
        <f t="shared" si="47"/>
        <v/>
      </c>
    </row>
    <row r="465" spans="1:57">
      <c r="A465" s="60" t="s">
        <v>1557</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E465" t="s">
        <v>1422</v>
      </c>
      <c r="AG465" t="s">
        <v>440</v>
      </c>
      <c r="AH465" t="s">
        <v>440</v>
      </c>
      <c r="AI465" t="s">
        <v>440</v>
      </c>
      <c r="AK465">
        <v>2.19</v>
      </c>
      <c r="AL465">
        <v>0</v>
      </c>
      <c r="AM465">
        <v>0.5</v>
      </c>
      <c r="AN465">
        <v>0</v>
      </c>
      <c r="AO465" t="s">
        <v>1351</v>
      </c>
      <c r="AP465" t="s">
        <v>1447</v>
      </c>
      <c r="AQ465" t="s">
        <v>1461</v>
      </c>
      <c r="AT465" t="str">
        <f>IF(SpaceTypesTable[[#This Row],[Service Water Heating Peak Flow Rate (gal/h)]]=0,"",SpaceTypesTable[[#This Row],[Service Water Heating Peak Flow Rate (gal/h)]]/SpaceTypesTable[[#This Row],[Service Water Heating Area (ft^2)]])</f>
        <v/>
      </c>
      <c r="BD465" t="str">
        <f t="shared" si="47"/>
        <v/>
      </c>
    </row>
    <row r="466" spans="1:57">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D466" s="60">
        <v>0.22320000000000001</v>
      </c>
      <c r="AE466" t="s">
        <v>1422</v>
      </c>
      <c r="AG466" t="s">
        <v>440</v>
      </c>
      <c r="AH466" t="s">
        <v>440</v>
      </c>
      <c r="AI466" t="s">
        <v>440</v>
      </c>
      <c r="AK466">
        <v>3.0000000000000004</v>
      </c>
      <c r="AL466">
        <v>0</v>
      </c>
      <c r="AM466">
        <v>0.5</v>
      </c>
      <c r="AN466">
        <v>0</v>
      </c>
      <c r="AO466" t="s">
        <v>1351</v>
      </c>
      <c r="AP466" t="s">
        <v>1447</v>
      </c>
      <c r="AQ466" t="s">
        <v>1461</v>
      </c>
      <c r="AT466" t="str">
        <f>IF(SpaceTypesTable[[#This Row],[Service Water Heating Peak Flow Rate (gal/h)]]=0,"",SpaceTypesTable[[#This Row],[Service Water Heating Peak Flow Rate (gal/h)]]/SpaceTypesTable[[#This Row],[Service Water Heating Area (ft^2)]])</f>
        <v/>
      </c>
      <c r="BD466" t="str">
        <f t="shared" si="47"/>
        <v/>
      </c>
    </row>
    <row r="467" spans="1:57">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3592</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3597</v>
      </c>
      <c r="AB467" s="60" t="s">
        <v>3576</v>
      </c>
      <c r="AC467">
        <v>5.9499999999999997E-2</v>
      </c>
      <c r="AE467" s="60" t="s">
        <v>3686</v>
      </c>
      <c r="AG467" t="s">
        <v>440</v>
      </c>
      <c r="AH467" t="s">
        <v>440</v>
      </c>
      <c r="AI467" t="s">
        <v>440</v>
      </c>
      <c r="AK467">
        <v>1.1000000000000001</v>
      </c>
      <c r="AL467">
        <v>0</v>
      </c>
      <c r="AM467">
        <v>0.5</v>
      </c>
      <c r="AN467">
        <v>0</v>
      </c>
      <c r="AO467" s="60" t="s">
        <v>3587</v>
      </c>
      <c r="AP467" s="60" t="s">
        <v>3679</v>
      </c>
      <c r="AQ467" s="60" t="s">
        <v>3600</v>
      </c>
      <c r="AT467" t="str">
        <f>IF(SpaceTypesTable[[#This Row],[Service Water Heating Peak Flow Rate (gal/h)]]=0,"",SpaceTypesTable[[#This Row],[Service Water Heating Peak Flow Rate (gal/h)]]/SpaceTypesTable[[#This Row],[Service Water Heating Area (ft^2)]])</f>
        <v/>
      </c>
      <c r="AX467" s="60"/>
      <c r="BD467" t="str">
        <f t="shared" si="47"/>
        <v/>
      </c>
      <c r="BE467" s="60"/>
    </row>
    <row r="468" spans="1:57">
      <c r="A468" s="60"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3592</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3597</v>
      </c>
      <c r="AB468" t="s">
        <v>3576</v>
      </c>
      <c r="AC468">
        <v>4.4600000000000001E-2</v>
      </c>
      <c r="AE468" t="s">
        <v>3686</v>
      </c>
      <c r="AG468" t="s">
        <v>440</v>
      </c>
      <c r="AH468" t="s">
        <v>440</v>
      </c>
      <c r="AI468" t="s">
        <v>440</v>
      </c>
      <c r="AK468">
        <v>0.80000000000000016</v>
      </c>
      <c r="AL468">
        <v>0</v>
      </c>
      <c r="AM468">
        <v>0.5</v>
      </c>
      <c r="AN468">
        <v>0</v>
      </c>
      <c r="AO468" t="s">
        <v>3587</v>
      </c>
      <c r="AP468" t="s">
        <v>3679</v>
      </c>
      <c r="AQ468" t="s">
        <v>3600</v>
      </c>
      <c r="AT468" t="str">
        <f>IF(SpaceTypesTable[[#This Row],[Service Water Heating Peak Flow Rate (gal/h)]]=0,"",SpaceTypesTable[[#This Row],[Service Water Heating Peak Flow Rate (gal/h)]]/SpaceTypesTable[[#This Row],[Service Water Heating Area (ft^2)]])</f>
        <v/>
      </c>
      <c r="BD468" t="str">
        <f t="shared" si="47"/>
        <v/>
      </c>
    </row>
    <row r="469" spans="1:57">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3592</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3597</v>
      </c>
      <c r="AB469" s="60" t="s">
        <v>3576</v>
      </c>
      <c r="AC469">
        <v>4.4600000000000001E-2</v>
      </c>
      <c r="AE469" s="60" t="s">
        <v>3686</v>
      </c>
      <c r="AG469" t="s">
        <v>440</v>
      </c>
      <c r="AH469" t="s">
        <v>440</v>
      </c>
      <c r="AI469" t="s">
        <v>440</v>
      </c>
      <c r="AK469">
        <v>0.80000000000000016</v>
      </c>
      <c r="AL469">
        <v>0</v>
      </c>
      <c r="AM469">
        <v>0.5</v>
      </c>
      <c r="AN469">
        <v>0</v>
      </c>
      <c r="AO469" s="60" t="s">
        <v>3587</v>
      </c>
      <c r="AP469" s="60" t="s">
        <v>3679</v>
      </c>
      <c r="AQ469" s="60" t="s">
        <v>3600</v>
      </c>
      <c r="AT469" t="s">
        <v>440</v>
      </c>
      <c r="AX469" s="60"/>
      <c r="BD469" t="s">
        <v>440</v>
      </c>
      <c r="BE469" s="60"/>
    </row>
    <row r="470" spans="1:57">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D470" s="60">
        <v>0.22320000000000001</v>
      </c>
      <c r="AE470" t="s">
        <v>1422</v>
      </c>
      <c r="AG470" t="s">
        <v>440</v>
      </c>
      <c r="AH470" t="s">
        <v>440</v>
      </c>
      <c r="AI470" t="s">
        <v>440</v>
      </c>
      <c r="AK470">
        <v>1.1000000000000001</v>
      </c>
      <c r="AL470">
        <v>0</v>
      </c>
      <c r="AM470">
        <v>0.5</v>
      </c>
      <c r="AN470">
        <v>0</v>
      </c>
      <c r="AO470" t="s">
        <v>1351</v>
      </c>
      <c r="AP470" t="s">
        <v>1447</v>
      </c>
      <c r="AQ470" t="s">
        <v>1461</v>
      </c>
      <c r="AT470" t="str">
        <f>IF(SpaceTypesTable[[#This Row],[Service Water Heating Peak Flow Rate (gal/h)]]=0,"",SpaceTypesTable[[#This Row],[Service Water Heating Peak Flow Rate (gal/h)]]/SpaceTypesTable[[#This Row],[Service Water Heating Area (ft^2)]])</f>
        <v/>
      </c>
      <c r="BD470" t="str">
        <f t="shared" ref="BD470:BD479" si="48">IF(ISBLANK(BC470),"",BC470/(AZ470/AY470))</f>
        <v/>
      </c>
    </row>
    <row r="471" spans="1:57">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E471" s="60" t="s">
        <v>1422</v>
      </c>
      <c r="AG471" t="s">
        <v>440</v>
      </c>
      <c r="AH471" t="s">
        <v>440</v>
      </c>
      <c r="AI471" t="s">
        <v>440</v>
      </c>
      <c r="AK471">
        <v>0.80000000000000016</v>
      </c>
      <c r="AL471">
        <v>0</v>
      </c>
      <c r="AM471">
        <v>0.5</v>
      </c>
      <c r="AN471">
        <v>0</v>
      </c>
      <c r="AO471" s="60" t="s">
        <v>1351</v>
      </c>
      <c r="AP471" s="60" t="s">
        <v>1447</v>
      </c>
      <c r="AQ471" s="60" t="s">
        <v>1461</v>
      </c>
      <c r="AT471" t="str">
        <f>IF(SpaceTypesTable[[#This Row],[Service Water Heating Peak Flow Rate (gal/h)]]=0,"",SpaceTypesTable[[#This Row],[Service Water Heating Peak Flow Rate (gal/h)]]/SpaceTypesTable[[#This Row],[Service Water Heating Area (ft^2)]])</f>
        <v/>
      </c>
      <c r="BD471" t="str">
        <f t="shared" si="48"/>
        <v/>
      </c>
    </row>
    <row r="472" spans="1:57">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E472" t="s">
        <v>1422</v>
      </c>
      <c r="AG472" t="s">
        <v>440</v>
      </c>
      <c r="AH472" t="s">
        <v>440</v>
      </c>
      <c r="AI472" t="s">
        <v>440</v>
      </c>
      <c r="AK472">
        <v>0.80000000000000016</v>
      </c>
      <c r="AL472">
        <v>0</v>
      </c>
      <c r="AM472">
        <v>0.5</v>
      </c>
      <c r="AN472">
        <v>0</v>
      </c>
      <c r="AO472" t="s">
        <v>1351</v>
      </c>
      <c r="AP472" t="s">
        <v>1447</v>
      </c>
      <c r="AQ472" t="s">
        <v>1461</v>
      </c>
      <c r="AT472" t="str">
        <f>IF(SpaceTypesTable[[#This Row],[Service Water Heating Peak Flow Rate (gal/h)]]=0,"",SpaceTypesTable[[#This Row],[Service Water Heating Peak Flow Rate (gal/h)]]/SpaceTypesTable[[#This Row],[Service Water Heating Area (ft^2)]])</f>
        <v/>
      </c>
      <c r="BD472" t="str">
        <f t="shared" si="48"/>
        <v/>
      </c>
    </row>
    <row r="473" spans="1:57">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D473" s="60">
        <v>0.22320000000000001</v>
      </c>
      <c r="AE473" t="s">
        <v>1422</v>
      </c>
      <c r="AG473" t="s">
        <v>440</v>
      </c>
      <c r="AH473" t="s">
        <v>440</v>
      </c>
      <c r="AI473" t="s">
        <v>440</v>
      </c>
      <c r="AK473">
        <v>1.1000000000000001</v>
      </c>
      <c r="AL473">
        <v>0</v>
      </c>
      <c r="AM473">
        <v>0.5</v>
      </c>
      <c r="AN473">
        <v>0</v>
      </c>
      <c r="AO473" t="s">
        <v>1351</v>
      </c>
      <c r="AP473" t="s">
        <v>1447</v>
      </c>
      <c r="AQ473" t="s">
        <v>1461</v>
      </c>
      <c r="AT473" t="str">
        <f>IF(SpaceTypesTable[[#This Row],[Service Water Heating Peak Flow Rate (gal/h)]]=0,"",SpaceTypesTable[[#This Row],[Service Water Heating Peak Flow Rate (gal/h)]]/SpaceTypesTable[[#This Row],[Service Water Heating Area (ft^2)]])</f>
        <v/>
      </c>
      <c r="BD473" t="str">
        <f t="shared" si="48"/>
        <v/>
      </c>
    </row>
    <row r="474" spans="1:57">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D474" s="60">
        <v>0.22320000000000001</v>
      </c>
      <c r="AE474" t="s">
        <v>1422</v>
      </c>
      <c r="AG474" t="s">
        <v>440</v>
      </c>
      <c r="AH474" t="s">
        <v>440</v>
      </c>
      <c r="AI474" t="s">
        <v>440</v>
      </c>
      <c r="AK474">
        <v>0</v>
      </c>
      <c r="AL474">
        <v>0</v>
      </c>
      <c r="AM474">
        <v>0.3</v>
      </c>
      <c r="AN474">
        <v>0.7</v>
      </c>
      <c r="AO474" t="s">
        <v>1351</v>
      </c>
      <c r="AP474" t="s">
        <v>1447</v>
      </c>
      <c r="AQ474" t="s">
        <v>1461</v>
      </c>
      <c r="AT474" t="str">
        <f>IF(SpaceTypesTable[[#This Row],[Service Water Heating Peak Flow Rate (gal/h)]]=0,"",SpaceTypesTable[[#This Row],[Service Water Heating Peak Flow Rate (gal/h)]]/SpaceTypesTable[[#This Row],[Service Water Heating Area (ft^2)]])</f>
        <v/>
      </c>
      <c r="BD474" t="str">
        <f t="shared" si="48"/>
        <v/>
      </c>
    </row>
    <row r="475" spans="1:57">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E475" s="60" t="s">
        <v>1422</v>
      </c>
      <c r="AG475" t="s">
        <v>440</v>
      </c>
      <c r="AH475" t="s">
        <v>440</v>
      </c>
      <c r="AI475" t="s">
        <v>440</v>
      </c>
      <c r="AK475">
        <v>0</v>
      </c>
      <c r="AL475">
        <v>0</v>
      </c>
      <c r="AM475">
        <v>0.3</v>
      </c>
      <c r="AN475">
        <v>0.7</v>
      </c>
      <c r="AO475" s="60" t="s">
        <v>1351</v>
      </c>
      <c r="AP475" s="60" t="s">
        <v>1447</v>
      </c>
      <c r="AQ475" s="60" t="s">
        <v>1461</v>
      </c>
      <c r="AT475" t="str">
        <f>IF(SpaceTypesTable[[#This Row],[Service Water Heating Peak Flow Rate (gal/h)]]=0,"",SpaceTypesTable[[#This Row],[Service Water Heating Peak Flow Rate (gal/h)]]/SpaceTypesTable[[#This Row],[Service Water Heating Area (ft^2)]])</f>
        <v/>
      </c>
      <c r="BD475" t="str">
        <f t="shared" si="48"/>
        <v/>
      </c>
    </row>
    <row r="476" spans="1:57">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E476" s="60" t="s">
        <v>1422</v>
      </c>
      <c r="AG476" t="s">
        <v>440</v>
      </c>
      <c r="AH476" t="s">
        <v>440</v>
      </c>
      <c r="AI476" t="s">
        <v>440</v>
      </c>
      <c r="AK476">
        <v>0</v>
      </c>
      <c r="AL476">
        <v>0</v>
      </c>
      <c r="AM476">
        <v>0.3</v>
      </c>
      <c r="AN476">
        <v>0.7</v>
      </c>
      <c r="AO476" s="60" t="s">
        <v>1351</v>
      </c>
      <c r="AP476" s="60" t="s">
        <v>1447</v>
      </c>
      <c r="AQ476" s="60" t="s">
        <v>1461</v>
      </c>
      <c r="AT476" t="str">
        <f>IF(SpaceTypesTable[[#This Row],[Service Water Heating Peak Flow Rate (gal/h)]]=0,"",SpaceTypesTable[[#This Row],[Service Water Heating Peak Flow Rate (gal/h)]]/SpaceTypesTable[[#This Row],[Service Water Heating Area (ft^2)]])</f>
        <v/>
      </c>
      <c r="BD476" t="str">
        <f t="shared" si="48"/>
        <v/>
      </c>
    </row>
    <row r="477" spans="1:57">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D477" s="60">
        <v>0.22320000000000001</v>
      </c>
      <c r="AE477" t="s">
        <v>1422</v>
      </c>
      <c r="AG477" t="s">
        <v>440</v>
      </c>
      <c r="AH477" t="s">
        <v>440</v>
      </c>
      <c r="AI477" t="s">
        <v>440</v>
      </c>
      <c r="AK477">
        <v>0</v>
      </c>
      <c r="AL477">
        <v>0</v>
      </c>
      <c r="AM477">
        <v>0.3</v>
      </c>
      <c r="AN477">
        <v>0.7</v>
      </c>
      <c r="AO477" t="s">
        <v>1351</v>
      </c>
      <c r="AP477" t="s">
        <v>1447</v>
      </c>
      <c r="AQ477" t="s">
        <v>1461</v>
      </c>
      <c r="AT477" t="str">
        <f>IF(SpaceTypesTable[[#This Row],[Service Water Heating Peak Flow Rate (gal/h)]]=0,"",SpaceTypesTable[[#This Row],[Service Water Heating Peak Flow Rate (gal/h)]]/SpaceTypesTable[[#This Row],[Service Water Heating Area (ft^2)]])</f>
        <v/>
      </c>
      <c r="BD477" t="str">
        <f t="shared" si="48"/>
        <v/>
      </c>
    </row>
    <row r="478" spans="1:57">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3593</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3597</v>
      </c>
      <c r="AB478" s="60" t="s">
        <v>3576</v>
      </c>
      <c r="AC478">
        <v>5.9499999999999997E-2</v>
      </c>
      <c r="AE478" s="60" t="s">
        <v>3686</v>
      </c>
      <c r="AG478" t="s">
        <v>440</v>
      </c>
      <c r="AH478" t="s">
        <v>440</v>
      </c>
      <c r="AI478" t="s">
        <v>440</v>
      </c>
      <c r="AK478">
        <v>0</v>
      </c>
      <c r="AL478">
        <v>0</v>
      </c>
      <c r="AM478">
        <v>0.3</v>
      </c>
      <c r="AN478">
        <v>0.7</v>
      </c>
      <c r="AO478" s="60" t="s">
        <v>3587</v>
      </c>
      <c r="AP478" s="60" t="s">
        <v>3679</v>
      </c>
      <c r="AQ478" s="60" t="s">
        <v>3600</v>
      </c>
      <c r="AT478" t="str">
        <f>IF(SpaceTypesTable[[#This Row],[Service Water Heating Peak Flow Rate (gal/h)]]=0,"",SpaceTypesTable[[#This Row],[Service Water Heating Peak Flow Rate (gal/h)]]/SpaceTypesTable[[#This Row],[Service Water Heating Area (ft^2)]])</f>
        <v/>
      </c>
      <c r="BD478" t="str">
        <f t="shared" si="48"/>
        <v/>
      </c>
    </row>
    <row r="479" spans="1:57">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3593</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3597</v>
      </c>
      <c r="AB479" t="s">
        <v>3576</v>
      </c>
      <c r="AC479">
        <v>4.4600000000000001E-2</v>
      </c>
      <c r="AE479" t="s">
        <v>3686</v>
      </c>
      <c r="AG479" t="s">
        <v>440</v>
      </c>
      <c r="AH479" t="s">
        <v>440</v>
      </c>
      <c r="AI479" t="s">
        <v>440</v>
      </c>
      <c r="AK479">
        <v>0</v>
      </c>
      <c r="AL479">
        <v>0</v>
      </c>
      <c r="AM479">
        <v>0.3</v>
      </c>
      <c r="AN479">
        <v>0.7</v>
      </c>
      <c r="AO479" t="s">
        <v>3587</v>
      </c>
      <c r="AP479" t="s">
        <v>3679</v>
      </c>
      <c r="AQ479" t="s">
        <v>3600</v>
      </c>
      <c r="AT479" t="str">
        <f>IF(SpaceTypesTable[[#This Row],[Service Water Heating Peak Flow Rate (gal/h)]]=0,"",SpaceTypesTable[[#This Row],[Service Water Heating Peak Flow Rate (gal/h)]]/SpaceTypesTable[[#This Row],[Service Water Heating Area (ft^2)]])</f>
        <v/>
      </c>
      <c r="BD479" t="str">
        <f t="shared" si="48"/>
        <v/>
      </c>
    </row>
    <row r="480" spans="1:57">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3593</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3597</v>
      </c>
      <c r="AB480" t="s">
        <v>3576</v>
      </c>
      <c r="AC480">
        <v>4.4600000000000001E-2</v>
      </c>
      <c r="AE480" t="s">
        <v>3686</v>
      </c>
      <c r="AG480" t="s">
        <v>440</v>
      </c>
      <c r="AH480" t="s">
        <v>440</v>
      </c>
      <c r="AI480" t="s">
        <v>440</v>
      </c>
      <c r="AK480">
        <v>0</v>
      </c>
      <c r="AL480">
        <v>0</v>
      </c>
      <c r="AM480">
        <v>0.3</v>
      </c>
      <c r="AN480">
        <v>0.7</v>
      </c>
      <c r="AO480" t="s">
        <v>3587</v>
      </c>
      <c r="AP480" t="s">
        <v>3679</v>
      </c>
      <c r="AQ480" t="s">
        <v>3600</v>
      </c>
      <c r="AT480" t="s">
        <v>440</v>
      </c>
      <c r="BD480" t="s">
        <v>440</v>
      </c>
    </row>
    <row r="481" spans="1:56">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D481" s="60">
        <v>0.22320000000000001</v>
      </c>
      <c r="AE481" t="s">
        <v>1422</v>
      </c>
      <c r="AG481" t="s">
        <v>440</v>
      </c>
      <c r="AH481" t="s">
        <v>440</v>
      </c>
      <c r="AI481" t="s">
        <v>440</v>
      </c>
      <c r="AK481">
        <v>1.1000000000000001</v>
      </c>
      <c r="AL481">
        <v>0</v>
      </c>
      <c r="AM481">
        <v>0.5</v>
      </c>
      <c r="AN481">
        <v>0</v>
      </c>
      <c r="AO481" t="s">
        <v>1351</v>
      </c>
      <c r="AP481" t="s">
        <v>1447</v>
      </c>
      <c r="AQ481" t="s">
        <v>1461</v>
      </c>
      <c r="AT481" t="str">
        <f>IF(SpaceTypesTable[[#This Row],[Service Water Heating Peak Flow Rate (gal/h)]]=0,"",SpaceTypesTable[[#This Row],[Service Water Heating Peak Flow Rate (gal/h)]]/SpaceTypesTable[[#This Row],[Service Water Heating Area (ft^2)]])</f>
        <v/>
      </c>
      <c r="BD481" t="str">
        <f t="shared" ref="BD481:BD486" si="49">IF(ISBLANK(BC481),"",BC481/(AZ481/AY481))</f>
        <v/>
      </c>
    </row>
    <row r="482" spans="1:56">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E482" s="60" t="s">
        <v>1422</v>
      </c>
      <c r="AG482" t="s">
        <v>440</v>
      </c>
      <c r="AH482" t="s">
        <v>440</v>
      </c>
      <c r="AI482" t="s">
        <v>440</v>
      </c>
      <c r="AK482">
        <v>0.80000000000000016</v>
      </c>
      <c r="AL482">
        <v>0</v>
      </c>
      <c r="AM482">
        <v>0.5</v>
      </c>
      <c r="AN482">
        <v>0</v>
      </c>
      <c r="AO482" s="60" t="s">
        <v>1351</v>
      </c>
      <c r="AP482" s="60" t="s">
        <v>1447</v>
      </c>
      <c r="AQ482" s="60" t="s">
        <v>1461</v>
      </c>
      <c r="AT482" t="str">
        <f>IF(SpaceTypesTable[[#This Row],[Service Water Heating Peak Flow Rate (gal/h)]]=0,"",SpaceTypesTable[[#This Row],[Service Water Heating Peak Flow Rate (gal/h)]]/SpaceTypesTable[[#This Row],[Service Water Heating Area (ft^2)]])</f>
        <v/>
      </c>
      <c r="BD482" t="str">
        <f t="shared" si="49"/>
        <v/>
      </c>
    </row>
    <row r="483" spans="1:56">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E483" t="s">
        <v>1422</v>
      </c>
      <c r="AG483" t="s">
        <v>440</v>
      </c>
      <c r="AH483" t="s">
        <v>440</v>
      </c>
      <c r="AI483" t="s">
        <v>440</v>
      </c>
      <c r="AK483">
        <v>0.80000000000000016</v>
      </c>
      <c r="AL483">
        <v>0</v>
      </c>
      <c r="AM483">
        <v>0.5</v>
      </c>
      <c r="AN483">
        <v>0</v>
      </c>
      <c r="AO483" t="s">
        <v>1351</v>
      </c>
      <c r="AP483" t="s">
        <v>1447</v>
      </c>
      <c r="AQ483" t="s">
        <v>1461</v>
      </c>
      <c r="AT483" t="str">
        <f>IF(SpaceTypesTable[[#This Row],[Service Water Heating Peak Flow Rate (gal/h)]]=0,"",SpaceTypesTable[[#This Row],[Service Water Heating Peak Flow Rate (gal/h)]]/SpaceTypesTable[[#This Row],[Service Water Heating Area (ft^2)]])</f>
        <v/>
      </c>
      <c r="BD483" t="str">
        <f t="shared" si="49"/>
        <v/>
      </c>
    </row>
    <row r="484" spans="1:56">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D484" s="60">
        <v>0.22320000000000001</v>
      </c>
      <c r="AE484" s="60" t="s">
        <v>1422</v>
      </c>
      <c r="AG484" t="s">
        <v>440</v>
      </c>
      <c r="AH484" t="s">
        <v>440</v>
      </c>
      <c r="AI484" t="s">
        <v>440</v>
      </c>
      <c r="AK484">
        <v>1.1000000000000001</v>
      </c>
      <c r="AL484">
        <v>0</v>
      </c>
      <c r="AM484">
        <v>0.5</v>
      </c>
      <c r="AN484">
        <v>0</v>
      </c>
      <c r="AO484" s="60" t="s">
        <v>1351</v>
      </c>
      <c r="AP484" s="60" t="s">
        <v>1447</v>
      </c>
      <c r="AQ484" s="60" t="s">
        <v>1461</v>
      </c>
      <c r="AT484" t="str">
        <f>IF(SpaceTypesTable[[#This Row],[Service Water Heating Peak Flow Rate (gal/h)]]=0,"",SpaceTypesTable[[#This Row],[Service Water Heating Peak Flow Rate (gal/h)]]/SpaceTypesTable[[#This Row],[Service Water Heating Area (ft^2)]])</f>
        <v/>
      </c>
      <c r="BD484" t="str">
        <f t="shared" si="49"/>
        <v/>
      </c>
    </row>
    <row r="485" spans="1:56">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3592</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3597</v>
      </c>
      <c r="AB485" t="s">
        <v>3576</v>
      </c>
      <c r="AC485">
        <v>4.4600000000000001E-2</v>
      </c>
      <c r="AE485" t="s">
        <v>3686</v>
      </c>
      <c r="AG485" t="s">
        <v>440</v>
      </c>
      <c r="AH485" t="s">
        <v>440</v>
      </c>
      <c r="AI485" t="s">
        <v>440</v>
      </c>
      <c r="AK485">
        <v>0.80000000000000016</v>
      </c>
      <c r="AL485">
        <v>0</v>
      </c>
      <c r="AM485">
        <v>0.5</v>
      </c>
      <c r="AN485">
        <v>0</v>
      </c>
      <c r="AO485" t="s">
        <v>3587</v>
      </c>
      <c r="AP485" t="s">
        <v>3679</v>
      </c>
      <c r="AQ485" t="s">
        <v>3600</v>
      </c>
      <c r="AT485" t="str">
        <f>IF(SpaceTypesTable[[#This Row],[Service Water Heating Peak Flow Rate (gal/h)]]=0,"",SpaceTypesTable[[#This Row],[Service Water Heating Peak Flow Rate (gal/h)]]/SpaceTypesTable[[#This Row],[Service Water Heating Area (ft^2)]])</f>
        <v/>
      </c>
      <c r="BD485" t="str">
        <f t="shared" si="49"/>
        <v/>
      </c>
    </row>
    <row r="486" spans="1:56">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3592</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3597</v>
      </c>
      <c r="AB486" t="s">
        <v>3576</v>
      </c>
      <c r="AC486">
        <v>5.9499999999999997E-2</v>
      </c>
      <c r="AE486" t="s">
        <v>3686</v>
      </c>
      <c r="AG486" t="s">
        <v>440</v>
      </c>
      <c r="AH486" t="s">
        <v>440</v>
      </c>
      <c r="AI486" t="s">
        <v>440</v>
      </c>
      <c r="AK486">
        <v>1.1000000000000001</v>
      </c>
      <c r="AL486">
        <v>0</v>
      </c>
      <c r="AM486">
        <v>0.5</v>
      </c>
      <c r="AN486">
        <v>0</v>
      </c>
      <c r="AO486" t="s">
        <v>3587</v>
      </c>
      <c r="AP486" t="s">
        <v>3679</v>
      </c>
      <c r="AQ486" t="s">
        <v>3600</v>
      </c>
      <c r="AT486" t="str">
        <f>IF(SpaceTypesTable[[#This Row],[Service Water Heating Peak Flow Rate (gal/h)]]=0,"",SpaceTypesTable[[#This Row],[Service Water Heating Peak Flow Rate (gal/h)]]/SpaceTypesTable[[#This Row],[Service Water Heating Area (ft^2)]])</f>
        <v/>
      </c>
      <c r="BD486" t="str">
        <f t="shared" si="49"/>
        <v/>
      </c>
    </row>
    <row r="487" spans="1:56">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3592</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3597</v>
      </c>
      <c r="AB487" t="s">
        <v>3576</v>
      </c>
      <c r="AC487">
        <v>4.4600000000000001E-2</v>
      </c>
      <c r="AE487" t="s">
        <v>3686</v>
      </c>
      <c r="AG487" t="s">
        <v>440</v>
      </c>
      <c r="AH487" t="s">
        <v>440</v>
      </c>
      <c r="AI487" t="s">
        <v>440</v>
      </c>
      <c r="AK487">
        <v>0.80000000000000016</v>
      </c>
      <c r="AL487">
        <v>0</v>
      </c>
      <c r="AM487">
        <v>0.5</v>
      </c>
      <c r="AN487">
        <v>0</v>
      </c>
      <c r="AO487" t="s">
        <v>3587</v>
      </c>
      <c r="AP487" t="s">
        <v>3679</v>
      </c>
      <c r="AQ487" t="s">
        <v>3600</v>
      </c>
      <c r="AT487" t="s">
        <v>440</v>
      </c>
      <c r="BD487" t="s">
        <v>440</v>
      </c>
    </row>
    <row r="488" spans="1:56">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D488" s="60">
        <v>0.22320000000000001</v>
      </c>
      <c r="AE488" s="60" t="s">
        <v>1422</v>
      </c>
      <c r="AG488" t="s">
        <v>440</v>
      </c>
      <c r="AH488" t="s">
        <v>440</v>
      </c>
      <c r="AI488" t="s">
        <v>440</v>
      </c>
      <c r="AK488">
        <v>0.40000000000000008</v>
      </c>
      <c r="AL488">
        <v>0</v>
      </c>
      <c r="AM488">
        <v>0.5</v>
      </c>
      <c r="AN488">
        <v>0</v>
      </c>
      <c r="AO488" s="60" t="s">
        <v>1351</v>
      </c>
      <c r="AP488" s="60" t="s">
        <v>1447</v>
      </c>
      <c r="AQ488" s="60" t="s">
        <v>1461</v>
      </c>
      <c r="AT488" t="str">
        <f>IF(SpaceTypesTable[[#This Row],[Service Water Heating Peak Flow Rate (gal/h)]]=0,"",SpaceTypesTable[[#This Row],[Service Water Heating Peak Flow Rate (gal/h)]]/SpaceTypesTable[[#This Row],[Service Water Heating Area (ft^2)]])</f>
        <v/>
      </c>
      <c r="AX488" s="60"/>
      <c r="BD488" t="str">
        <f t="shared" ref="BD488:BD493" si="50">IF(ISBLANK(BC488),"",BC488/(AZ488/AY488))</f>
        <v/>
      </c>
    </row>
    <row r="489" spans="1:56">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E489" s="60" t="s">
        <v>1422</v>
      </c>
      <c r="AG489" t="s">
        <v>440</v>
      </c>
      <c r="AH489" t="s">
        <v>440</v>
      </c>
      <c r="AI489" t="s">
        <v>440</v>
      </c>
      <c r="AJ489" s="60"/>
      <c r="AK489">
        <v>0.28999999999999998</v>
      </c>
      <c r="AL489">
        <v>0</v>
      </c>
      <c r="AM489">
        <v>0.5</v>
      </c>
      <c r="AN489">
        <v>0</v>
      </c>
      <c r="AO489" s="60" t="s">
        <v>1351</v>
      </c>
      <c r="AP489" s="60" t="s">
        <v>1447</v>
      </c>
      <c r="AQ489" s="60" t="s">
        <v>1461</v>
      </c>
      <c r="AT489" t="str">
        <f>IF(SpaceTypesTable[[#This Row],[Service Water Heating Peak Flow Rate (gal/h)]]=0,"",SpaceTypesTable[[#This Row],[Service Water Heating Peak Flow Rate (gal/h)]]/SpaceTypesTable[[#This Row],[Service Water Heating Area (ft^2)]])</f>
        <v/>
      </c>
      <c r="AX489" s="60"/>
      <c r="BD489" t="str">
        <f t="shared" si="50"/>
        <v/>
      </c>
    </row>
    <row r="490" spans="1:56">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E490" s="60" t="s">
        <v>1422</v>
      </c>
      <c r="AG490" t="s">
        <v>440</v>
      </c>
      <c r="AH490" t="s">
        <v>440</v>
      </c>
      <c r="AI490" t="s">
        <v>440</v>
      </c>
      <c r="AJ490" s="60"/>
      <c r="AK490">
        <v>0.28999999999999998</v>
      </c>
      <c r="AL490">
        <v>0</v>
      </c>
      <c r="AM490">
        <v>0.5</v>
      </c>
      <c r="AN490">
        <v>0</v>
      </c>
      <c r="AO490" s="60" t="s">
        <v>1351</v>
      </c>
      <c r="AP490" s="60" t="s">
        <v>1447</v>
      </c>
      <c r="AQ490" s="60" t="s">
        <v>1461</v>
      </c>
      <c r="AT490" t="str">
        <f>IF(SpaceTypesTable[[#This Row],[Service Water Heating Peak Flow Rate (gal/h)]]=0,"",SpaceTypesTable[[#This Row],[Service Water Heating Peak Flow Rate (gal/h)]]/SpaceTypesTable[[#This Row],[Service Water Heating Area (ft^2)]])</f>
        <v/>
      </c>
      <c r="AX490" s="60"/>
      <c r="BD490" t="str">
        <f t="shared" si="50"/>
        <v/>
      </c>
    </row>
    <row r="491" spans="1:56">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D491" s="60">
        <v>0.22320000000000001</v>
      </c>
      <c r="AE491" s="60" t="s">
        <v>1422</v>
      </c>
      <c r="AG491" t="s">
        <v>440</v>
      </c>
      <c r="AH491" t="s">
        <v>440</v>
      </c>
      <c r="AI491" t="s">
        <v>440</v>
      </c>
      <c r="AK491">
        <v>0.40000000000000008</v>
      </c>
      <c r="AL491">
        <v>0</v>
      </c>
      <c r="AM491">
        <v>0.5</v>
      </c>
      <c r="AN491">
        <v>0</v>
      </c>
      <c r="AO491" s="60" t="s">
        <v>1351</v>
      </c>
      <c r="AP491" s="60" t="s">
        <v>1447</v>
      </c>
      <c r="AQ491" s="60" t="s">
        <v>1461</v>
      </c>
      <c r="AT491" t="str">
        <f>IF(SpaceTypesTable[[#This Row],[Service Water Heating Peak Flow Rate (gal/h)]]=0,"",SpaceTypesTable[[#This Row],[Service Water Heating Peak Flow Rate (gal/h)]]/SpaceTypesTable[[#This Row],[Service Water Heating Area (ft^2)]])</f>
        <v/>
      </c>
      <c r="AX491" s="60"/>
      <c r="BD491" t="str">
        <f t="shared" si="50"/>
        <v/>
      </c>
    </row>
    <row r="492" spans="1:56">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3588</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3597</v>
      </c>
      <c r="AB492" s="60" t="s">
        <v>3576</v>
      </c>
      <c r="AC492">
        <v>4.4600000000000001E-2</v>
      </c>
      <c r="AE492" s="60" t="s">
        <v>3686</v>
      </c>
      <c r="AG492" t="s">
        <v>440</v>
      </c>
      <c r="AH492" t="s">
        <v>440</v>
      </c>
      <c r="AI492" t="s">
        <v>440</v>
      </c>
      <c r="AK492">
        <v>0.28999999999999998</v>
      </c>
      <c r="AL492">
        <v>0</v>
      </c>
      <c r="AM492">
        <v>0.5</v>
      </c>
      <c r="AN492">
        <v>0</v>
      </c>
      <c r="AO492" s="60" t="s">
        <v>3587</v>
      </c>
      <c r="AP492" s="60" t="s">
        <v>3679</v>
      </c>
      <c r="AQ492" s="60" t="s">
        <v>3600</v>
      </c>
      <c r="AT492" t="str">
        <f>IF(SpaceTypesTable[[#This Row],[Service Water Heating Peak Flow Rate (gal/h)]]=0,"",SpaceTypesTable[[#This Row],[Service Water Heating Peak Flow Rate (gal/h)]]/SpaceTypesTable[[#This Row],[Service Water Heating Area (ft^2)]])</f>
        <v/>
      </c>
      <c r="AX492" s="60"/>
      <c r="BD492" t="str">
        <f t="shared" si="50"/>
        <v/>
      </c>
    </row>
    <row r="493" spans="1:56">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3588</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3597</v>
      </c>
      <c r="AB493" s="60" t="s">
        <v>3576</v>
      </c>
      <c r="AC493">
        <v>5.9499999999999997E-2</v>
      </c>
      <c r="AE493" s="60" t="s">
        <v>3686</v>
      </c>
      <c r="AG493" t="s">
        <v>440</v>
      </c>
      <c r="AH493" t="s">
        <v>440</v>
      </c>
      <c r="AI493" t="s">
        <v>440</v>
      </c>
      <c r="AK493">
        <v>0.40000000000000008</v>
      </c>
      <c r="AL493">
        <v>0</v>
      </c>
      <c r="AM493">
        <v>0.5</v>
      </c>
      <c r="AN493">
        <v>0</v>
      </c>
      <c r="AO493" s="60" t="s">
        <v>3587</v>
      </c>
      <c r="AP493" s="60" t="s">
        <v>3679</v>
      </c>
      <c r="AQ493" s="60" t="s">
        <v>3600</v>
      </c>
      <c r="AT493" t="str">
        <f>IF(SpaceTypesTable[[#This Row],[Service Water Heating Peak Flow Rate (gal/h)]]=0,"",SpaceTypesTable[[#This Row],[Service Water Heating Peak Flow Rate (gal/h)]]/SpaceTypesTable[[#This Row],[Service Water Heating Area (ft^2)]])</f>
        <v/>
      </c>
      <c r="AX493" s="60"/>
      <c r="BD493" t="str">
        <f t="shared" si="50"/>
        <v/>
      </c>
    </row>
    <row r="494" spans="1:56">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3588</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3597</v>
      </c>
      <c r="AB494" t="s">
        <v>3576</v>
      </c>
      <c r="AC494">
        <v>4.4600000000000001E-2</v>
      </c>
      <c r="AE494" t="s">
        <v>3686</v>
      </c>
      <c r="AG494" t="s">
        <v>440</v>
      </c>
      <c r="AH494" t="s">
        <v>440</v>
      </c>
      <c r="AI494" t="s">
        <v>440</v>
      </c>
      <c r="AK494">
        <v>0.28999999999999998</v>
      </c>
      <c r="AL494">
        <v>0</v>
      </c>
      <c r="AM494">
        <v>0.5</v>
      </c>
      <c r="AN494">
        <v>0</v>
      </c>
      <c r="AO494" t="s">
        <v>3587</v>
      </c>
      <c r="AP494" t="s">
        <v>3679</v>
      </c>
      <c r="AQ494" t="s">
        <v>3600</v>
      </c>
      <c r="AT494" t="s">
        <v>440</v>
      </c>
      <c r="BD494" t="s">
        <v>440</v>
      </c>
    </row>
    <row r="495" spans="1:56">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D495" s="60">
        <v>0.22320000000000001</v>
      </c>
      <c r="AE495" s="60" t="s">
        <v>1422</v>
      </c>
      <c r="AG495" t="s">
        <v>440</v>
      </c>
      <c r="AH495" t="s">
        <v>440</v>
      </c>
      <c r="AI495" t="s">
        <v>440</v>
      </c>
      <c r="AK495">
        <v>1.1000000000000001</v>
      </c>
      <c r="AL495">
        <v>0</v>
      </c>
      <c r="AM495">
        <v>0.5</v>
      </c>
      <c r="AN495">
        <v>0</v>
      </c>
      <c r="AO495" s="60" t="s">
        <v>1351</v>
      </c>
      <c r="AP495" s="60" t="s">
        <v>1447</v>
      </c>
      <c r="AQ495" s="60" t="s">
        <v>1461</v>
      </c>
      <c r="AT495" t="str">
        <f>IF(SpaceTypesTable[[#This Row],[Service Water Heating Peak Flow Rate (gal/h)]]=0,"",SpaceTypesTable[[#This Row],[Service Water Heating Peak Flow Rate (gal/h)]]/SpaceTypesTable[[#This Row],[Service Water Heating Area (ft^2)]])</f>
        <v/>
      </c>
      <c r="AX495" s="60"/>
      <c r="BD495" t="str">
        <f t="shared" ref="BD495:BD500" si="51">IF(ISBLANK(BC495),"",BC495/(AZ495/AY495))</f>
        <v/>
      </c>
    </row>
    <row r="496" spans="1:56">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E496" t="s">
        <v>1422</v>
      </c>
      <c r="AG496" t="s">
        <v>440</v>
      </c>
      <c r="AH496" t="s">
        <v>440</v>
      </c>
      <c r="AI496" t="s">
        <v>440</v>
      </c>
      <c r="AK496">
        <v>0.80000000000000016</v>
      </c>
      <c r="AL496">
        <v>0</v>
      </c>
      <c r="AM496">
        <v>0.5</v>
      </c>
      <c r="AN496">
        <v>0</v>
      </c>
      <c r="AO496" t="s">
        <v>1351</v>
      </c>
      <c r="AP496" t="s">
        <v>1447</v>
      </c>
      <c r="AQ496" t="s">
        <v>1461</v>
      </c>
      <c r="AT496" t="str">
        <f>IF(SpaceTypesTable[[#This Row],[Service Water Heating Peak Flow Rate (gal/h)]]=0,"",SpaceTypesTable[[#This Row],[Service Water Heating Peak Flow Rate (gal/h)]]/SpaceTypesTable[[#This Row],[Service Water Heating Area (ft^2)]])</f>
        <v/>
      </c>
      <c r="BD496" t="str">
        <f t="shared" si="51"/>
        <v/>
      </c>
    </row>
    <row r="497" spans="1:56">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E497" t="s">
        <v>1422</v>
      </c>
      <c r="AG497" t="s">
        <v>440</v>
      </c>
      <c r="AH497" t="s">
        <v>440</v>
      </c>
      <c r="AI497" t="s">
        <v>440</v>
      </c>
      <c r="AK497">
        <v>0.80000000000000016</v>
      </c>
      <c r="AL497">
        <v>0</v>
      </c>
      <c r="AM497">
        <v>0.5</v>
      </c>
      <c r="AN497">
        <v>0</v>
      </c>
      <c r="AO497" t="s">
        <v>1351</v>
      </c>
      <c r="AP497" t="s">
        <v>1447</v>
      </c>
      <c r="AQ497" t="s">
        <v>1461</v>
      </c>
      <c r="AT497" t="str">
        <f>IF(SpaceTypesTable[[#This Row],[Service Water Heating Peak Flow Rate (gal/h)]]=0,"",SpaceTypesTable[[#This Row],[Service Water Heating Peak Flow Rate (gal/h)]]/SpaceTypesTable[[#This Row],[Service Water Heating Area (ft^2)]])</f>
        <v/>
      </c>
      <c r="BD497" t="str">
        <f t="shared" si="51"/>
        <v/>
      </c>
    </row>
    <row r="498" spans="1:56">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D498" s="60">
        <v>0.22320000000000001</v>
      </c>
      <c r="AE498" t="s">
        <v>1422</v>
      </c>
      <c r="AG498" t="s">
        <v>440</v>
      </c>
      <c r="AH498" t="s">
        <v>440</v>
      </c>
      <c r="AI498" t="s">
        <v>440</v>
      </c>
      <c r="AK498">
        <v>1.1000000000000001</v>
      </c>
      <c r="AL498">
        <v>0</v>
      </c>
      <c r="AM498">
        <v>0.5</v>
      </c>
      <c r="AN498">
        <v>0</v>
      </c>
      <c r="AO498" t="s">
        <v>1351</v>
      </c>
      <c r="AP498" t="s">
        <v>1447</v>
      </c>
      <c r="AQ498" t="s">
        <v>1461</v>
      </c>
      <c r="AT498" t="str">
        <f>IF(SpaceTypesTable[[#This Row],[Service Water Heating Peak Flow Rate (gal/h)]]=0,"",SpaceTypesTable[[#This Row],[Service Water Heating Peak Flow Rate (gal/h)]]/SpaceTypesTable[[#This Row],[Service Water Heating Area (ft^2)]])</f>
        <v/>
      </c>
      <c r="BD498" t="str">
        <f t="shared" si="51"/>
        <v/>
      </c>
    </row>
    <row r="499" spans="1:56">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3589</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3597</v>
      </c>
      <c r="AB499" s="60" t="s">
        <v>3576</v>
      </c>
      <c r="AC499">
        <v>5.9499999999999997E-2</v>
      </c>
      <c r="AE499" s="60" t="s">
        <v>3686</v>
      </c>
      <c r="AG499" t="s">
        <v>440</v>
      </c>
      <c r="AH499" t="s">
        <v>440</v>
      </c>
      <c r="AI499" t="s">
        <v>440</v>
      </c>
      <c r="AK499">
        <v>1.1000000000000001</v>
      </c>
      <c r="AL499">
        <v>0</v>
      </c>
      <c r="AM499">
        <v>0.5</v>
      </c>
      <c r="AN499">
        <v>0</v>
      </c>
      <c r="AO499" s="60" t="s">
        <v>3587</v>
      </c>
      <c r="AP499" s="60" t="s">
        <v>3679</v>
      </c>
      <c r="AQ499" s="60" t="s">
        <v>3600</v>
      </c>
      <c r="AT499" t="str">
        <f>IF(SpaceTypesTable[[#This Row],[Service Water Heating Peak Flow Rate (gal/h)]]=0,"",SpaceTypesTable[[#This Row],[Service Water Heating Peak Flow Rate (gal/h)]]/SpaceTypesTable[[#This Row],[Service Water Heating Area (ft^2)]])</f>
        <v/>
      </c>
      <c r="AX499" s="60"/>
      <c r="BD499" t="str">
        <f t="shared" si="51"/>
        <v/>
      </c>
    </row>
    <row r="500" spans="1:56">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3589</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3597</v>
      </c>
      <c r="AB500" s="60" t="s">
        <v>3576</v>
      </c>
      <c r="AC500">
        <v>4.4600000000000001E-2</v>
      </c>
      <c r="AE500" s="60" t="s">
        <v>3686</v>
      </c>
      <c r="AG500" t="s">
        <v>440</v>
      </c>
      <c r="AH500" t="s">
        <v>440</v>
      </c>
      <c r="AI500" t="s">
        <v>440</v>
      </c>
      <c r="AK500">
        <v>0.80000000000000016</v>
      </c>
      <c r="AL500">
        <v>0</v>
      </c>
      <c r="AM500">
        <v>0.5</v>
      </c>
      <c r="AN500">
        <v>0</v>
      </c>
      <c r="AO500" s="60" t="s">
        <v>3587</v>
      </c>
      <c r="AP500" s="60" t="s">
        <v>3679</v>
      </c>
      <c r="AQ500" s="60" t="s">
        <v>3600</v>
      </c>
      <c r="AT500" t="str">
        <f>IF(SpaceTypesTable[[#This Row],[Service Water Heating Peak Flow Rate (gal/h)]]=0,"",SpaceTypesTable[[#This Row],[Service Water Heating Peak Flow Rate (gal/h)]]/SpaceTypesTable[[#This Row],[Service Water Heating Area (ft^2)]])</f>
        <v/>
      </c>
      <c r="AX500" s="60"/>
      <c r="BD500" t="str">
        <f t="shared" si="51"/>
        <v/>
      </c>
    </row>
    <row r="501" spans="1:56">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3589</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3597</v>
      </c>
      <c r="AB501" t="s">
        <v>3576</v>
      </c>
      <c r="AC501">
        <v>4.4600000000000001E-2</v>
      </c>
      <c r="AE501" t="s">
        <v>3686</v>
      </c>
      <c r="AG501" t="s">
        <v>440</v>
      </c>
      <c r="AH501" t="s">
        <v>440</v>
      </c>
      <c r="AI501" t="s">
        <v>440</v>
      </c>
      <c r="AK501">
        <v>0.80000000000000016</v>
      </c>
      <c r="AL501">
        <v>0</v>
      </c>
      <c r="AM501">
        <v>0.5</v>
      </c>
      <c r="AN501">
        <v>0</v>
      </c>
      <c r="AO501" t="s">
        <v>3587</v>
      </c>
      <c r="AP501" t="s">
        <v>3679</v>
      </c>
      <c r="AQ501" t="s">
        <v>3600</v>
      </c>
      <c r="AT501" t="s">
        <v>440</v>
      </c>
      <c r="BD501" t="s">
        <v>440</v>
      </c>
    </row>
    <row r="502" spans="1:56">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D502" s="60">
        <v>0.22320000000000001</v>
      </c>
      <c r="AE502" s="60" t="s">
        <v>1422</v>
      </c>
      <c r="AG502" t="s">
        <v>440</v>
      </c>
      <c r="AH502" t="s">
        <v>440</v>
      </c>
      <c r="AI502" t="s">
        <v>440</v>
      </c>
      <c r="AK502">
        <v>5</v>
      </c>
      <c r="AL502">
        <v>0</v>
      </c>
      <c r="AM502">
        <v>0.3</v>
      </c>
      <c r="AN502">
        <v>0.7</v>
      </c>
      <c r="AO502" s="60" t="s">
        <v>1351</v>
      </c>
      <c r="AP502" s="60" t="s">
        <v>1447</v>
      </c>
      <c r="AQ502" s="60" t="s">
        <v>1461</v>
      </c>
      <c r="AT502" t="str">
        <f>IF(SpaceTypesTable[[#This Row],[Service Water Heating Peak Flow Rate (gal/h)]]=0,"",SpaceTypesTable[[#This Row],[Service Water Heating Peak Flow Rate (gal/h)]]/SpaceTypesTable[[#This Row],[Service Water Heating Area (ft^2)]])</f>
        <v/>
      </c>
      <c r="AX502" s="60"/>
      <c r="BD502" t="str">
        <f t="shared" ref="BD502:BD507" si="52">IF(ISBLANK(BC502),"",BC502/(AZ502/AY502))</f>
        <v/>
      </c>
    </row>
    <row r="503" spans="1:56">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E503" t="s">
        <v>1422</v>
      </c>
      <c r="AG503" t="s">
        <v>440</v>
      </c>
      <c r="AH503" t="s">
        <v>440</v>
      </c>
      <c r="AI503" t="s">
        <v>440</v>
      </c>
      <c r="AK503">
        <v>3.64</v>
      </c>
      <c r="AL503">
        <v>0</v>
      </c>
      <c r="AM503">
        <v>0.3</v>
      </c>
      <c r="AN503">
        <v>0.7</v>
      </c>
      <c r="AO503" t="s">
        <v>1351</v>
      </c>
      <c r="AP503" t="s">
        <v>1447</v>
      </c>
      <c r="AQ503" t="s">
        <v>1461</v>
      </c>
      <c r="AT503" t="str">
        <f>IF(SpaceTypesTable[[#This Row],[Service Water Heating Peak Flow Rate (gal/h)]]=0,"",SpaceTypesTable[[#This Row],[Service Water Heating Peak Flow Rate (gal/h)]]/SpaceTypesTable[[#This Row],[Service Water Heating Area (ft^2)]])</f>
        <v/>
      </c>
      <c r="BD503" t="str">
        <f t="shared" si="52"/>
        <v/>
      </c>
    </row>
    <row r="504" spans="1:56">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E504" t="s">
        <v>1422</v>
      </c>
      <c r="AG504" t="s">
        <v>440</v>
      </c>
      <c r="AH504" t="s">
        <v>440</v>
      </c>
      <c r="AI504" t="s">
        <v>440</v>
      </c>
      <c r="AK504">
        <v>3.64</v>
      </c>
      <c r="AL504">
        <v>0</v>
      </c>
      <c r="AM504">
        <v>0.3</v>
      </c>
      <c r="AN504">
        <v>0.7</v>
      </c>
      <c r="AO504" t="s">
        <v>1351</v>
      </c>
      <c r="AP504" t="s">
        <v>1447</v>
      </c>
      <c r="AQ504" t="s">
        <v>1461</v>
      </c>
      <c r="AT504" t="str">
        <f>IF(SpaceTypesTable[[#This Row],[Service Water Heating Peak Flow Rate (gal/h)]]=0,"",SpaceTypesTable[[#This Row],[Service Water Heating Peak Flow Rate (gal/h)]]/SpaceTypesTable[[#This Row],[Service Water Heating Area (ft^2)]])</f>
        <v/>
      </c>
      <c r="BD504" t="str">
        <f t="shared" si="52"/>
        <v/>
      </c>
    </row>
    <row r="505" spans="1:56">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D505" s="60">
        <v>0.22320000000000001</v>
      </c>
      <c r="AE505" t="s">
        <v>1422</v>
      </c>
      <c r="AG505" t="s">
        <v>440</v>
      </c>
      <c r="AH505" t="s">
        <v>440</v>
      </c>
      <c r="AI505" t="s">
        <v>440</v>
      </c>
      <c r="AK505">
        <v>5</v>
      </c>
      <c r="AL505">
        <v>0</v>
      </c>
      <c r="AM505">
        <v>0.3</v>
      </c>
      <c r="AN505">
        <v>0.7</v>
      </c>
      <c r="AO505" t="s">
        <v>1351</v>
      </c>
      <c r="AP505" t="s">
        <v>1447</v>
      </c>
      <c r="AQ505" t="s">
        <v>1461</v>
      </c>
      <c r="AT505" t="str">
        <f>IF(SpaceTypesTable[[#This Row],[Service Water Heating Peak Flow Rate (gal/h)]]=0,"",SpaceTypesTable[[#This Row],[Service Water Heating Peak Flow Rate (gal/h)]]/SpaceTypesTable[[#This Row],[Service Water Heating Area (ft^2)]])</f>
        <v/>
      </c>
      <c r="BD505" t="str">
        <f t="shared" si="52"/>
        <v/>
      </c>
    </row>
    <row r="506" spans="1:56">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3593</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3597</v>
      </c>
      <c r="AB506" s="60" t="s">
        <v>3576</v>
      </c>
      <c r="AC506">
        <v>5.9499999999999997E-2</v>
      </c>
      <c r="AE506" s="60" t="s">
        <v>3686</v>
      </c>
      <c r="AG506" t="s">
        <v>440</v>
      </c>
      <c r="AH506" t="s">
        <v>440</v>
      </c>
      <c r="AI506" t="s">
        <v>440</v>
      </c>
      <c r="AK506">
        <v>5</v>
      </c>
      <c r="AL506">
        <v>0</v>
      </c>
      <c r="AM506">
        <v>0.3</v>
      </c>
      <c r="AN506">
        <v>0.7</v>
      </c>
      <c r="AO506" s="60" t="s">
        <v>3587</v>
      </c>
      <c r="AP506" s="60" t="s">
        <v>3679</v>
      </c>
      <c r="AQ506" s="60" t="s">
        <v>3600</v>
      </c>
      <c r="AT506" t="str">
        <f>IF(SpaceTypesTable[[#This Row],[Service Water Heating Peak Flow Rate (gal/h)]]=0,"",SpaceTypesTable[[#This Row],[Service Water Heating Peak Flow Rate (gal/h)]]/SpaceTypesTable[[#This Row],[Service Water Heating Area (ft^2)]])</f>
        <v/>
      </c>
      <c r="AX506" s="60"/>
      <c r="BD506" t="str">
        <f t="shared" si="52"/>
        <v/>
      </c>
    </row>
    <row r="507" spans="1:56">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3593</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3597</v>
      </c>
      <c r="AB507" s="60" t="s">
        <v>3576</v>
      </c>
      <c r="AC507">
        <v>4.4600000000000001E-2</v>
      </c>
      <c r="AE507" s="60" t="s">
        <v>3686</v>
      </c>
      <c r="AG507" t="s">
        <v>440</v>
      </c>
      <c r="AH507" t="s">
        <v>440</v>
      </c>
      <c r="AI507" t="s">
        <v>440</v>
      </c>
      <c r="AK507">
        <v>3.64</v>
      </c>
      <c r="AL507">
        <v>0</v>
      </c>
      <c r="AM507">
        <v>0.3</v>
      </c>
      <c r="AN507">
        <v>0.7</v>
      </c>
      <c r="AO507" s="60" t="s">
        <v>3587</v>
      </c>
      <c r="AP507" s="60" t="s">
        <v>3679</v>
      </c>
      <c r="AQ507" s="60" t="s">
        <v>3600</v>
      </c>
      <c r="AT507" t="str">
        <f>IF(SpaceTypesTable[[#This Row],[Service Water Heating Peak Flow Rate (gal/h)]]=0,"",SpaceTypesTable[[#This Row],[Service Water Heating Peak Flow Rate (gal/h)]]/SpaceTypesTable[[#This Row],[Service Water Heating Area (ft^2)]])</f>
        <v/>
      </c>
      <c r="AX507" s="60"/>
      <c r="BD507" t="str">
        <f t="shared" si="52"/>
        <v/>
      </c>
    </row>
    <row r="508" spans="1:56">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3593</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3597</v>
      </c>
      <c r="AB508" t="s">
        <v>3576</v>
      </c>
      <c r="AC508">
        <v>4.4600000000000001E-2</v>
      </c>
      <c r="AE508" t="s">
        <v>3686</v>
      </c>
      <c r="AG508" t="s">
        <v>440</v>
      </c>
      <c r="AH508" t="s">
        <v>440</v>
      </c>
      <c r="AI508" t="s">
        <v>440</v>
      </c>
      <c r="AK508">
        <v>3.64</v>
      </c>
      <c r="AL508">
        <v>0</v>
      </c>
      <c r="AM508">
        <v>0.3</v>
      </c>
      <c r="AN508">
        <v>0.7</v>
      </c>
      <c r="AO508" t="s">
        <v>3587</v>
      </c>
      <c r="AP508" t="s">
        <v>3679</v>
      </c>
      <c r="AQ508" t="s">
        <v>3600</v>
      </c>
      <c r="AT508" t="s">
        <v>440</v>
      </c>
      <c r="BD508" t="s">
        <v>440</v>
      </c>
    </row>
    <row r="509" spans="1:56">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D509" s="60">
        <v>0.22320000000000001</v>
      </c>
      <c r="AE509" s="60" t="s">
        <v>1422</v>
      </c>
      <c r="AG509" t="s">
        <v>440</v>
      </c>
      <c r="AH509" t="s">
        <v>440</v>
      </c>
      <c r="AI509" t="s">
        <v>440</v>
      </c>
      <c r="AK509">
        <v>1.1000000000000001</v>
      </c>
      <c r="AL509">
        <v>0</v>
      </c>
      <c r="AM509">
        <v>0.5</v>
      </c>
      <c r="AN509">
        <v>0</v>
      </c>
      <c r="AO509" s="60" t="s">
        <v>1351</v>
      </c>
      <c r="AP509" s="60" t="s">
        <v>1447</v>
      </c>
      <c r="AQ509" s="60" t="s">
        <v>1461</v>
      </c>
      <c r="AT509" t="str">
        <f>IF(SpaceTypesTable[[#This Row],[Service Water Heating Peak Flow Rate (gal/h)]]=0,"",SpaceTypesTable[[#This Row],[Service Water Heating Peak Flow Rate (gal/h)]]/SpaceTypesTable[[#This Row],[Service Water Heating Area (ft^2)]])</f>
        <v/>
      </c>
      <c r="AX509" s="60"/>
      <c r="BD509" t="str">
        <f t="shared" ref="BD509:BD514" si="53">IF(ISBLANK(BC509),"",BC509/(AZ509/AY509))</f>
        <v/>
      </c>
    </row>
    <row r="510" spans="1:56">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E510" t="s">
        <v>1422</v>
      </c>
      <c r="AG510" t="s">
        <v>440</v>
      </c>
      <c r="AH510" t="s">
        <v>440</v>
      </c>
      <c r="AI510" t="s">
        <v>440</v>
      </c>
      <c r="AK510">
        <v>0.80000000000000016</v>
      </c>
      <c r="AL510">
        <v>0</v>
      </c>
      <c r="AM510">
        <v>0.5</v>
      </c>
      <c r="AN510">
        <v>0</v>
      </c>
      <c r="AO510" t="s">
        <v>1351</v>
      </c>
      <c r="AP510" t="s">
        <v>1447</v>
      </c>
      <c r="AQ510" t="s">
        <v>1461</v>
      </c>
      <c r="AT510" t="str">
        <f>IF(SpaceTypesTable[[#This Row],[Service Water Heating Peak Flow Rate (gal/h)]]=0,"",SpaceTypesTable[[#This Row],[Service Water Heating Peak Flow Rate (gal/h)]]/SpaceTypesTable[[#This Row],[Service Water Heating Area (ft^2)]])</f>
        <v/>
      </c>
      <c r="BD510" t="str">
        <f t="shared" si="53"/>
        <v/>
      </c>
    </row>
    <row r="511" spans="1:56">
      <c r="A511" s="60"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E511" t="s">
        <v>1422</v>
      </c>
      <c r="AG511" t="s">
        <v>440</v>
      </c>
      <c r="AH511" t="s">
        <v>440</v>
      </c>
      <c r="AI511" t="s">
        <v>440</v>
      </c>
      <c r="AK511">
        <v>0.80000000000000016</v>
      </c>
      <c r="AL511">
        <v>0</v>
      </c>
      <c r="AM511">
        <v>0.5</v>
      </c>
      <c r="AN511">
        <v>0</v>
      </c>
      <c r="AO511" t="s">
        <v>1351</v>
      </c>
      <c r="AP511" t="s">
        <v>1447</v>
      </c>
      <c r="AQ511" t="s">
        <v>1461</v>
      </c>
      <c r="AT511" t="str">
        <f>IF(SpaceTypesTable[[#This Row],[Service Water Heating Peak Flow Rate (gal/h)]]=0,"",SpaceTypesTable[[#This Row],[Service Water Heating Peak Flow Rate (gal/h)]]/SpaceTypesTable[[#This Row],[Service Water Heating Area (ft^2)]])</f>
        <v/>
      </c>
      <c r="BD511" t="str">
        <f t="shared" si="53"/>
        <v/>
      </c>
    </row>
    <row r="512" spans="1:56">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D512" s="60">
        <v>0.22320000000000001</v>
      </c>
      <c r="AE512" t="s">
        <v>1422</v>
      </c>
      <c r="AG512" t="s">
        <v>440</v>
      </c>
      <c r="AH512" t="s">
        <v>440</v>
      </c>
      <c r="AI512" t="s">
        <v>440</v>
      </c>
      <c r="AK512">
        <v>1.1000000000000001</v>
      </c>
      <c r="AL512">
        <v>0</v>
      </c>
      <c r="AM512">
        <v>0.5</v>
      </c>
      <c r="AN512">
        <v>0</v>
      </c>
      <c r="AO512" t="s">
        <v>1351</v>
      </c>
      <c r="AP512" t="s">
        <v>1447</v>
      </c>
      <c r="AQ512" t="s">
        <v>1461</v>
      </c>
      <c r="AT512" t="str">
        <f>IF(SpaceTypesTable[[#This Row],[Service Water Heating Peak Flow Rate (gal/h)]]=0,"",SpaceTypesTable[[#This Row],[Service Water Heating Peak Flow Rate (gal/h)]]/SpaceTypesTable[[#This Row],[Service Water Heating Area (ft^2)]])</f>
        <v/>
      </c>
      <c r="BD512" t="str">
        <f t="shared" si="53"/>
        <v/>
      </c>
    </row>
    <row r="513" spans="1:57">
      <c r="A513" s="60"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3592</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3597</v>
      </c>
      <c r="AB513" s="60" t="s">
        <v>3576</v>
      </c>
      <c r="AC513">
        <v>4.4600000000000001E-2</v>
      </c>
      <c r="AE513" s="60" t="s">
        <v>3686</v>
      </c>
      <c r="AG513" t="s">
        <v>440</v>
      </c>
      <c r="AH513" t="s">
        <v>440</v>
      </c>
      <c r="AI513" t="s">
        <v>440</v>
      </c>
      <c r="AK513">
        <v>0.80000000000000016</v>
      </c>
      <c r="AL513">
        <v>0</v>
      </c>
      <c r="AM513">
        <v>0.5</v>
      </c>
      <c r="AN513">
        <v>0</v>
      </c>
      <c r="AO513" s="60" t="s">
        <v>3587</v>
      </c>
      <c r="AP513" s="60" t="s">
        <v>3679</v>
      </c>
      <c r="AQ513" s="60" t="s">
        <v>3600</v>
      </c>
      <c r="AT513" t="str">
        <f>IF(SpaceTypesTable[[#This Row],[Service Water Heating Peak Flow Rate (gal/h)]]=0,"",SpaceTypesTable[[#This Row],[Service Water Heating Peak Flow Rate (gal/h)]]/SpaceTypesTable[[#This Row],[Service Water Heating Area (ft^2)]])</f>
        <v/>
      </c>
      <c r="AX513" s="60"/>
      <c r="BD513" t="str">
        <f t="shared" si="53"/>
        <v/>
      </c>
    </row>
    <row r="514" spans="1:57">
      <c r="A514" s="60"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3592</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3597</v>
      </c>
      <c r="AB514" t="s">
        <v>3576</v>
      </c>
      <c r="AC514">
        <v>5.9499999999999997E-2</v>
      </c>
      <c r="AE514" t="s">
        <v>3686</v>
      </c>
      <c r="AG514" t="s">
        <v>440</v>
      </c>
      <c r="AH514" t="s">
        <v>440</v>
      </c>
      <c r="AI514" t="s">
        <v>440</v>
      </c>
      <c r="AK514">
        <v>1.1000000000000001</v>
      </c>
      <c r="AL514">
        <v>0</v>
      </c>
      <c r="AM514">
        <v>0.5</v>
      </c>
      <c r="AN514">
        <v>0</v>
      </c>
      <c r="AO514" t="s">
        <v>3587</v>
      </c>
      <c r="AP514" t="s">
        <v>3679</v>
      </c>
      <c r="AQ514" t="s">
        <v>3600</v>
      </c>
      <c r="AT514" t="str">
        <f>IF(SpaceTypesTable[[#This Row],[Service Water Heating Peak Flow Rate (gal/h)]]=0,"",SpaceTypesTable[[#This Row],[Service Water Heating Peak Flow Rate (gal/h)]]/SpaceTypesTable[[#This Row],[Service Water Heating Area (ft^2)]])</f>
        <v/>
      </c>
      <c r="BD514" t="str">
        <f t="shared" si="53"/>
        <v/>
      </c>
    </row>
    <row r="515" spans="1:57">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3592</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3597</v>
      </c>
      <c r="AB515" s="60" t="s">
        <v>3576</v>
      </c>
      <c r="AC515">
        <v>4.4600000000000001E-2</v>
      </c>
      <c r="AE515" s="60" t="s">
        <v>3686</v>
      </c>
      <c r="AG515" t="s">
        <v>440</v>
      </c>
      <c r="AH515" t="s">
        <v>440</v>
      </c>
      <c r="AI515" t="s">
        <v>440</v>
      </c>
      <c r="AK515">
        <v>0.80000000000000016</v>
      </c>
      <c r="AL515">
        <v>0</v>
      </c>
      <c r="AM515">
        <v>0.5</v>
      </c>
      <c r="AN515">
        <v>0</v>
      </c>
      <c r="AO515" s="60" t="s">
        <v>3587</v>
      </c>
      <c r="AP515" s="60" t="s">
        <v>3679</v>
      </c>
      <c r="AQ515" s="60" t="s">
        <v>3600</v>
      </c>
      <c r="AT515" t="s">
        <v>440</v>
      </c>
      <c r="AX515" s="60"/>
      <c r="BD515" t="s">
        <v>440</v>
      </c>
    </row>
    <row r="516" spans="1:57">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D516" s="60">
        <v>0.22320000000000001</v>
      </c>
      <c r="AE516" t="s">
        <v>1422</v>
      </c>
      <c r="AG516" t="s">
        <v>440</v>
      </c>
      <c r="AH516" t="s">
        <v>440</v>
      </c>
      <c r="AI516" t="s">
        <v>440</v>
      </c>
      <c r="AK516">
        <v>1</v>
      </c>
      <c r="AL516">
        <v>0</v>
      </c>
      <c r="AM516">
        <v>0.5</v>
      </c>
      <c r="AN516">
        <v>0</v>
      </c>
      <c r="AO516" t="s">
        <v>1351</v>
      </c>
      <c r="AP516" t="s">
        <v>1447</v>
      </c>
      <c r="AQ516" t="s">
        <v>1461</v>
      </c>
      <c r="AT516" t="str">
        <f>IF(SpaceTypesTable[[#This Row],[Service Water Heating Peak Flow Rate (gal/h)]]=0,"",SpaceTypesTable[[#This Row],[Service Water Heating Peak Flow Rate (gal/h)]]/SpaceTypesTable[[#This Row],[Service Water Heating Area (ft^2)]])</f>
        <v/>
      </c>
      <c r="BD516" t="str">
        <f t="shared" ref="BD516:BD521" si="54">IF(ISBLANK(BC516),"",BC516/(AZ516/AY516))</f>
        <v/>
      </c>
    </row>
    <row r="517" spans="1:57">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E517" t="s">
        <v>1422</v>
      </c>
      <c r="AG517" t="s">
        <v>440</v>
      </c>
      <c r="AH517" t="s">
        <v>440</v>
      </c>
      <c r="AI517" t="s">
        <v>440</v>
      </c>
      <c r="AK517">
        <v>0.73</v>
      </c>
      <c r="AL517">
        <v>0</v>
      </c>
      <c r="AM517">
        <v>0.5</v>
      </c>
      <c r="AN517">
        <v>0</v>
      </c>
      <c r="AO517" t="s">
        <v>1351</v>
      </c>
      <c r="AP517" t="s">
        <v>1447</v>
      </c>
      <c r="AQ517" t="s">
        <v>1461</v>
      </c>
      <c r="AT517" t="str">
        <f>IF(SpaceTypesTable[[#This Row],[Service Water Heating Peak Flow Rate (gal/h)]]=0,"",SpaceTypesTable[[#This Row],[Service Water Heating Peak Flow Rate (gal/h)]]/SpaceTypesTable[[#This Row],[Service Water Heating Area (ft^2)]])</f>
        <v/>
      </c>
      <c r="BD517" t="str">
        <f t="shared" si="54"/>
        <v/>
      </c>
    </row>
    <row r="518" spans="1:57">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E518" t="s">
        <v>1422</v>
      </c>
      <c r="AG518" t="s">
        <v>440</v>
      </c>
      <c r="AH518" t="s">
        <v>440</v>
      </c>
      <c r="AI518" t="s">
        <v>440</v>
      </c>
      <c r="AK518">
        <v>0.73</v>
      </c>
      <c r="AL518">
        <v>0</v>
      </c>
      <c r="AM518">
        <v>0.5</v>
      </c>
      <c r="AN518">
        <v>0</v>
      </c>
      <c r="AO518" t="s">
        <v>1351</v>
      </c>
      <c r="AP518" t="s">
        <v>1447</v>
      </c>
      <c r="AQ518" t="s">
        <v>1461</v>
      </c>
      <c r="AT518" t="str">
        <f>IF(SpaceTypesTable[[#This Row],[Service Water Heating Peak Flow Rate (gal/h)]]=0,"",SpaceTypesTable[[#This Row],[Service Water Heating Peak Flow Rate (gal/h)]]/SpaceTypesTable[[#This Row],[Service Water Heating Area (ft^2)]])</f>
        <v/>
      </c>
      <c r="BD518" t="str">
        <f t="shared" si="54"/>
        <v/>
      </c>
    </row>
    <row r="519" spans="1:57">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D519" s="60">
        <v>0.22320000000000001</v>
      </c>
      <c r="AE519" s="60" t="s">
        <v>1422</v>
      </c>
      <c r="AG519" t="s">
        <v>440</v>
      </c>
      <c r="AH519" t="s">
        <v>440</v>
      </c>
      <c r="AI519" t="s">
        <v>440</v>
      </c>
      <c r="AK519">
        <v>1</v>
      </c>
      <c r="AL519">
        <v>0</v>
      </c>
      <c r="AM519">
        <v>0.5</v>
      </c>
      <c r="AN519">
        <v>0</v>
      </c>
      <c r="AO519" s="60" t="s">
        <v>1351</v>
      </c>
      <c r="AP519" s="60" t="s">
        <v>1447</v>
      </c>
      <c r="AQ519" s="60" t="s">
        <v>1461</v>
      </c>
      <c r="AT519" t="str">
        <f>IF(SpaceTypesTable[[#This Row],[Service Water Heating Peak Flow Rate (gal/h)]]=0,"",SpaceTypesTable[[#This Row],[Service Water Heating Peak Flow Rate (gal/h)]]/SpaceTypesTable[[#This Row],[Service Water Heating Area (ft^2)]])</f>
        <v/>
      </c>
      <c r="BD519" t="str">
        <f t="shared" si="54"/>
        <v/>
      </c>
      <c r="BE519" s="60"/>
    </row>
    <row r="520" spans="1:57">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3592</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3597</v>
      </c>
      <c r="AB520" s="60" t="s">
        <v>3576</v>
      </c>
      <c r="AC520">
        <v>4.4600000000000001E-2</v>
      </c>
      <c r="AE520" s="60" t="s">
        <v>3686</v>
      </c>
      <c r="AG520" t="s">
        <v>440</v>
      </c>
      <c r="AH520" t="s">
        <v>440</v>
      </c>
      <c r="AI520" t="s">
        <v>440</v>
      </c>
      <c r="AK520">
        <v>0.73</v>
      </c>
      <c r="AL520">
        <v>0</v>
      </c>
      <c r="AM520">
        <v>0.5</v>
      </c>
      <c r="AN520">
        <v>0</v>
      </c>
      <c r="AO520" s="60" t="s">
        <v>3587</v>
      </c>
      <c r="AP520" s="60" t="s">
        <v>3679</v>
      </c>
      <c r="AQ520" s="60" t="s">
        <v>3600</v>
      </c>
      <c r="AT520" t="str">
        <f>IF(SpaceTypesTable[[#This Row],[Service Water Heating Peak Flow Rate (gal/h)]]=0,"",SpaceTypesTable[[#This Row],[Service Water Heating Peak Flow Rate (gal/h)]]/SpaceTypesTable[[#This Row],[Service Water Heating Area (ft^2)]])</f>
        <v/>
      </c>
      <c r="BD520" t="str">
        <f t="shared" si="54"/>
        <v/>
      </c>
      <c r="BE520" s="60"/>
    </row>
    <row r="521" spans="1:57">
      <c r="A521" t="s">
        <v>1556</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3592</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3597</v>
      </c>
      <c r="AB521" t="s">
        <v>3576</v>
      </c>
      <c r="AC521">
        <v>5.9499999999999997E-2</v>
      </c>
      <c r="AE521" t="s">
        <v>3686</v>
      </c>
      <c r="AG521" t="s">
        <v>440</v>
      </c>
      <c r="AH521" t="s">
        <v>440</v>
      </c>
      <c r="AI521" t="s">
        <v>440</v>
      </c>
      <c r="AK521">
        <v>1</v>
      </c>
      <c r="AL521">
        <v>0</v>
      </c>
      <c r="AM521">
        <v>0.5</v>
      </c>
      <c r="AN521">
        <v>0</v>
      </c>
      <c r="AO521" t="s">
        <v>3587</v>
      </c>
      <c r="AP521" t="s">
        <v>3679</v>
      </c>
      <c r="AQ521" t="s">
        <v>3600</v>
      </c>
      <c r="AT521" t="str">
        <f>IF(SpaceTypesTable[[#This Row],[Service Water Heating Peak Flow Rate (gal/h)]]=0,"",SpaceTypesTable[[#This Row],[Service Water Heating Peak Flow Rate (gal/h)]]/SpaceTypesTable[[#This Row],[Service Water Heating Area (ft^2)]])</f>
        <v/>
      </c>
      <c r="BD521" t="str">
        <f t="shared" si="54"/>
        <v/>
      </c>
    </row>
    <row r="522" spans="1:57">
      <c r="A522" s="60" t="s">
        <v>1619</v>
      </c>
      <c r="B522" s="60" t="s">
        <v>259</v>
      </c>
      <c r="C522" s="60" t="s">
        <v>262</v>
      </c>
      <c r="D522" s="60"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3592</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3597</v>
      </c>
      <c r="AB522" s="60" t="s">
        <v>3576</v>
      </c>
      <c r="AC522">
        <v>4.4600000000000001E-2</v>
      </c>
      <c r="AE522" s="60" t="s">
        <v>3686</v>
      </c>
      <c r="AG522" t="s">
        <v>440</v>
      </c>
      <c r="AH522" t="s">
        <v>440</v>
      </c>
      <c r="AI522" t="s">
        <v>440</v>
      </c>
      <c r="AK522">
        <v>0.73</v>
      </c>
      <c r="AL522">
        <v>0</v>
      </c>
      <c r="AM522">
        <v>0.5</v>
      </c>
      <c r="AN522">
        <v>0</v>
      </c>
      <c r="AO522" s="60" t="s">
        <v>3587</v>
      </c>
      <c r="AP522" s="60" t="s">
        <v>3679</v>
      </c>
      <c r="AQ522" s="60" t="s">
        <v>3600</v>
      </c>
      <c r="AT522" t="s">
        <v>440</v>
      </c>
      <c r="BD522" t="s">
        <v>440</v>
      </c>
      <c r="BE522" s="60"/>
    </row>
    <row r="523" spans="1:57">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D523" s="60">
        <v>0.22320000000000001</v>
      </c>
      <c r="AE523" t="s">
        <v>1422</v>
      </c>
      <c r="AG523" t="s">
        <v>440</v>
      </c>
      <c r="AH523" t="s">
        <v>440</v>
      </c>
      <c r="AI523" t="s">
        <v>440</v>
      </c>
      <c r="AK523">
        <v>2</v>
      </c>
      <c r="AL523">
        <v>0</v>
      </c>
      <c r="AM523">
        <v>0.5</v>
      </c>
      <c r="AN523">
        <v>0</v>
      </c>
      <c r="AO523" t="s">
        <v>1351</v>
      </c>
      <c r="AP523" t="s">
        <v>1447</v>
      </c>
      <c r="AQ523" t="s">
        <v>1461</v>
      </c>
      <c r="AT523" t="str">
        <f>IF(SpaceTypesTable[[#This Row],[Service Water Heating Peak Flow Rate (gal/h)]]=0,"",SpaceTypesTable[[#This Row],[Service Water Heating Peak Flow Rate (gal/h)]]/SpaceTypesTable[[#This Row],[Service Water Heating Area (ft^2)]])</f>
        <v/>
      </c>
      <c r="BD523" t="str">
        <f t="shared" ref="BD523:BD528" si="55">IF(ISBLANK(BC523),"",BC523/(AZ523/AY523))</f>
        <v/>
      </c>
    </row>
    <row r="524" spans="1:57">
      <c r="A524" t="s">
        <v>1557</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E524" t="s">
        <v>1422</v>
      </c>
      <c r="AG524" t="s">
        <v>440</v>
      </c>
      <c r="AH524" t="s">
        <v>440</v>
      </c>
      <c r="AI524" t="s">
        <v>440</v>
      </c>
      <c r="AK524">
        <v>1.46</v>
      </c>
      <c r="AL524">
        <v>0</v>
      </c>
      <c r="AM524">
        <v>0.5</v>
      </c>
      <c r="AN524">
        <v>0</v>
      </c>
      <c r="AO524" t="s">
        <v>1351</v>
      </c>
      <c r="AP524" t="s">
        <v>1447</v>
      </c>
      <c r="AQ524" t="s">
        <v>1461</v>
      </c>
      <c r="AT524" t="str">
        <f>IF(SpaceTypesTable[[#This Row],[Service Water Heating Peak Flow Rate (gal/h)]]=0,"",SpaceTypesTable[[#This Row],[Service Water Heating Peak Flow Rate (gal/h)]]/SpaceTypesTable[[#This Row],[Service Water Heating Area (ft^2)]])</f>
        <v/>
      </c>
      <c r="BD524" t="str">
        <f t="shared" si="55"/>
        <v/>
      </c>
    </row>
    <row r="525" spans="1:57">
      <c r="A525" s="60" t="s">
        <v>1557</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E525" t="s">
        <v>1422</v>
      </c>
      <c r="AG525" t="s">
        <v>440</v>
      </c>
      <c r="AH525" t="s">
        <v>440</v>
      </c>
      <c r="AI525" t="s">
        <v>440</v>
      </c>
      <c r="AK525">
        <v>1.46</v>
      </c>
      <c r="AL525">
        <v>0</v>
      </c>
      <c r="AM525">
        <v>0.5</v>
      </c>
      <c r="AN525">
        <v>0</v>
      </c>
      <c r="AO525" t="s">
        <v>1351</v>
      </c>
      <c r="AP525" t="s">
        <v>1447</v>
      </c>
      <c r="AQ525" t="s">
        <v>1461</v>
      </c>
      <c r="AT525" t="str">
        <f>IF(SpaceTypesTable[[#This Row],[Service Water Heating Peak Flow Rate (gal/h)]]=0,"",SpaceTypesTable[[#This Row],[Service Water Heating Peak Flow Rate (gal/h)]]/SpaceTypesTable[[#This Row],[Service Water Heating Area (ft^2)]])</f>
        <v/>
      </c>
      <c r="BD525" t="str">
        <f t="shared" si="55"/>
        <v/>
      </c>
    </row>
    <row r="526" spans="1:57">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D526" s="60">
        <v>0.22320000000000001</v>
      </c>
      <c r="AE526" s="60" t="s">
        <v>1422</v>
      </c>
      <c r="AG526" t="s">
        <v>440</v>
      </c>
      <c r="AH526" t="s">
        <v>440</v>
      </c>
      <c r="AI526" t="s">
        <v>440</v>
      </c>
      <c r="AK526">
        <v>2</v>
      </c>
      <c r="AL526">
        <v>0</v>
      </c>
      <c r="AM526">
        <v>0.5</v>
      </c>
      <c r="AN526">
        <v>0</v>
      </c>
      <c r="AO526" s="60" t="s">
        <v>1351</v>
      </c>
      <c r="AP526" s="60" t="s">
        <v>1447</v>
      </c>
      <c r="AQ526" s="60" t="s">
        <v>1461</v>
      </c>
      <c r="AT526" t="str">
        <f>IF(SpaceTypesTable[[#This Row],[Service Water Heating Peak Flow Rate (gal/h)]]=0,"",SpaceTypesTable[[#This Row],[Service Water Heating Peak Flow Rate (gal/h)]]/SpaceTypesTable[[#This Row],[Service Water Heating Area (ft^2)]])</f>
        <v/>
      </c>
      <c r="BD526" t="str">
        <f t="shared" si="55"/>
        <v/>
      </c>
    </row>
    <row r="527" spans="1:57">
      <c r="A527" s="60" t="s">
        <v>1556</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3592</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3597</v>
      </c>
      <c r="AB527" t="s">
        <v>3576</v>
      </c>
      <c r="AC527">
        <v>5.9499999999999997E-2</v>
      </c>
      <c r="AE527" t="s">
        <v>3686</v>
      </c>
      <c r="AG527" t="s">
        <v>440</v>
      </c>
      <c r="AH527" t="s">
        <v>440</v>
      </c>
      <c r="AI527" t="s">
        <v>440</v>
      </c>
      <c r="AK527">
        <v>2</v>
      </c>
      <c r="AL527">
        <v>0</v>
      </c>
      <c r="AM527">
        <v>0.5</v>
      </c>
      <c r="AN527">
        <v>0</v>
      </c>
      <c r="AO527" t="s">
        <v>3587</v>
      </c>
      <c r="AP527" t="s">
        <v>3679</v>
      </c>
      <c r="AQ527" t="s">
        <v>3600</v>
      </c>
      <c r="AT527" t="str">
        <f>IF(SpaceTypesTable[[#This Row],[Service Water Heating Peak Flow Rate (gal/h)]]=0,"",SpaceTypesTable[[#This Row],[Service Water Heating Peak Flow Rate (gal/h)]]/SpaceTypesTable[[#This Row],[Service Water Heating Area (ft^2)]])</f>
        <v/>
      </c>
      <c r="BD527" t="str">
        <f t="shared" si="55"/>
        <v/>
      </c>
    </row>
    <row r="528" spans="1:57">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3592</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3597</v>
      </c>
      <c r="AB528" s="60" t="s">
        <v>3576</v>
      </c>
      <c r="AC528">
        <v>4.4600000000000001E-2</v>
      </c>
      <c r="AE528" s="60" t="s">
        <v>3686</v>
      </c>
      <c r="AG528" t="s">
        <v>440</v>
      </c>
      <c r="AH528" t="s">
        <v>440</v>
      </c>
      <c r="AI528" t="s">
        <v>440</v>
      </c>
      <c r="AK528">
        <v>1.46</v>
      </c>
      <c r="AL528">
        <v>0</v>
      </c>
      <c r="AM528">
        <v>0.5</v>
      </c>
      <c r="AN528">
        <v>0</v>
      </c>
      <c r="AO528" s="60" t="s">
        <v>3587</v>
      </c>
      <c r="AP528" s="60" t="s">
        <v>3679</v>
      </c>
      <c r="AQ528" s="60" t="s">
        <v>3600</v>
      </c>
      <c r="AT528" t="str">
        <f>IF(SpaceTypesTable[[#This Row],[Service Water Heating Peak Flow Rate (gal/h)]]=0,"",SpaceTypesTable[[#This Row],[Service Water Heating Peak Flow Rate (gal/h)]]/SpaceTypesTable[[#This Row],[Service Water Heating Area (ft^2)]])</f>
        <v/>
      </c>
      <c r="BD528" t="str">
        <f t="shared" si="55"/>
        <v/>
      </c>
    </row>
    <row r="529" spans="1:57">
      <c r="A529" s="60" t="s">
        <v>1619</v>
      </c>
      <c r="B529" s="60" t="s">
        <v>259</v>
      </c>
      <c r="C529" s="60" t="s">
        <v>262</v>
      </c>
      <c r="D529" s="60"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3592</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3597</v>
      </c>
      <c r="AB529" t="s">
        <v>3576</v>
      </c>
      <c r="AC529">
        <v>4.4600000000000001E-2</v>
      </c>
      <c r="AE529" t="s">
        <v>3686</v>
      </c>
      <c r="AG529" t="s">
        <v>440</v>
      </c>
      <c r="AH529" t="s">
        <v>440</v>
      </c>
      <c r="AI529" t="s">
        <v>440</v>
      </c>
      <c r="AK529">
        <v>1.46</v>
      </c>
      <c r="AL529">
        <v>0</v>
      </c>
      <c r="AM529">
        <v>0.5</v>
      </c>
      <c r="AN529">
        <v>0</v>
      </c>
      <c r="AO529" t="s">
        <v>3587</v>
      </c>
      <c r="AP529" t="s">
        <v>3679</v>
      </c>
      <c r="AQ529" t="s">
        <v>3600</v>
      </c>
      <c r="AT529" t="s">
        <v>440</v>
      </c>
      <c r="BD529" t="s">
        <v>440</v>
      </c>
    </row>
    <row r="530" spans="1:57">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21.2</v>
      </c>
      <c r="Y530">
        <f>VLOOKUP(SpaceTypesTable[[#This Row],[Lookup]],VentilationStandardsTable[],7,FALSE)</f>
        <v>0</v>
      </c>
      <c r="Z530">
        <v>92.94</v>
      </c>
      <c r="AA530" t="s">
        <v>1397</v>
      </c>
      <c r="AB530" t="s">
        <v>1404</v>
      </c>
      <c r="AD530" s="60">
        <v>0.22320000000000001</v>
      </c>
      <c r="AE530" t="s">
        <v>1422</v>
      </c>
      <c r="AG530" t="s">
        <v>440</v>
      </c>
      <c r="AH530" t="s">
        <v>440</v>
      </c>
      <c r="AI530" t="s">
        <v>440</v>
      </c>
      <c r="AK530">
        <v>1</v>
      </c>
      <c r="AL530">
        <v>0</v>
      </c>
      <c r="AM530">
        <v>0.5</v>
      </c>
      <c r="AN530">
        <v>0</v>
      </c>
      <c r="AO530" t="s">
        <v>1351</v>
      </c>
      <c r="AP530" t="s">
        <v>1447</v>
      </c>
      <c r="AQ530" t="s">
        <v>1461</v>
      </c>
      <c r="AT530" t="str">
        <f>IF(SpaceTypesTable[[#This Row],[Service Water Heating Peak Flow Rate (gal/h)]]=0,"",SpaceTypesTable[[#This Row],[Service Water Heating Peak Flow Rate (gal/h)]]/SpaceTypesTable[[#This Row],[Service Water Heating Area (ft^2)]])</f>
        <v/>
      </c>
      <c r="BD530" t="str">
        <f t="shared" ref="BD530:BD535" si="56">IF(ISBLANK(BC530),"",BC530/(AZ530/AY530))</f>
        <v/>
      </c>
    </row>
    <row r="531" spans="1:57">
      <c r="A531" t="s">
        <v>1557</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21.2</v>
      </c>
      <c r="Y531">
        <f>VLOOKUP(SpaceTypesTable[[#This Row],[Lookup]],VentilationStandardsTable[],7,FALSE)</f>
        <v>0</v>
      </c>
      <c r="Z531">
        <v>92.94</v>
      </c>
      <c r="AA531" t="s">
        <v>1397</v>
      </c>
      <c r="AB531" t="s">
        <v>1404</v>
      </c>
      <c r="AC531">
        <v>5.9499999999999997E-2</v>
      </c>
      <c r="AE531" t="s">
        <v>1422</v>
      </c>
      <c r="AG531" t="s">
        <v>440</v>
      </c>
      <c r="AH531" t="s">
        <v>440</v>
      </c>
      <c r="AI531" t="s">
        <v>440</v>
      </c>
      <c r="AK531">
        <v>0.73</v>
      </c>
      <c r="AL531">
        <v>0</v>
      </c>
      <c r="AM531">
        <v>0.5</v>
      </c>
      <c r="AN531">
        <v>0</v>
      </c>
      <c r="AO531" t="s">
        <v>1351</v>
      </c>
      <c r="AP531" t="s">
        <v>1447</v>
      </c>
      <c r="AQ531" t="s">
        <v>1461</v>
      </c>
      <c r="AT531" t="str">
        <f>IF(SpaceTypesTable[[#This Row],[Service Water Heating Peak Flow Rate (gal/h)]]=0,"",SpaceTypesTable[[#This Row],[Service Water Heating Peak Flow Rate (gal/h)]]/SpaceTypesTable[[#This Row],[Service Water Heating Area (ft^2)]])</f>
        <v/>
      </c>
      <c r="BD531" t="str">
        <f t="shared" si="56"/>
        <v/>
      </c>
    </row>
    <row r="532" spans="1:57">
      <c r="A532" s="60" t="s">
        <v>1557</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21.2</v>
      </c>
      <c r="Y532">
        <f>VLOOKUP(SpaceTypesTable[[#This Row],[Lookup]],VentilationStandardsTable[],7,FALSE)</f>
        <v>0</v>
      </c>
      <c r="Z532">
        <v>92.94</v>
      </c>
      <c r="AA532" s="60" t="s">
        <v>1397</v>
      </c>
      <c r="AB532" s="60" t="s">
        <v>1404</v>
      </c>
      <c r="AC532">
        <v>4.4600000000000001E-2</v>
      </c>
      <c r="AE532" s="60" t="s">
        <v>1422</v>
      </c>
      <c r="AG532" t="s">
        <v>440</v>
      </c>
      <c r="AH532" t="s">
        <v>440</v>
      </c>
      <c r="AI532" t="s">
        <v>440</v>
      </c>
      <c r="AK532">
        <v>0.73</v>
      </c>
      <c r="AL532">
        <v>0</v>
      </c>
      <c r="AM532">
        <v>0.5</v>
      </c>
      <c r="AN532">
        <v>0</v>
      </c>
      <c r="AO532" s="60" t="s">
        <v>1351</v>
      </c>
      <c r="AP532" s="60" t="s">
        <v>1447</v>
      </c>
      <c r="AQ532" s="60" t="s">
        <v>1461</v>
      </c>
      <c r="AT532" t="str">
        <f>IF(SpaceTypesTable[[#This Row],[Service Water Heating Peak Flow Rate (gal/h)]]=0,"",SpaceTypesTable[[#This Row],[Service Water Heating Peak Flow Rate (gal/h)]]/SpaceTypesTable[[#This Row],[Service Water Heating Area (ft^2)]])</f>
        <v/>
      </c>
      <c r="BD532" t="str">
        <f t="shared" si="56"/>
        <v/>
      </c>
    </row>
    <row r="533" spans="1:57">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21.2</v>
      </c>
      <c r="Y533">
        <f>VLOOKUP(SpaceTypesTable[[#This Row],[Lookup]],VentilationStandardsTable[],7,FALSE)</f>
        <v>0</v>
      </c>
      <c r="Z533">
        <v>92.94</v>
      </c>
      <c r="AA533" s="60" t="s">
        <v>1397</v>
      </c>
      <c r="AB533" s="60" t="s">
        <v>1404</v>
      </c>
      <c r="AD533" s="60">
        <v>0.22320000000000001</v>
      </c>
      <c r="AE533" s="60" t="s">
        <v>1422</v>
      </c>
      <c r="AG533" t="s">
        <v>440</v>
      </c>
      <c r="AH533" t="s">
        <v>440</v>
      </c>
      <c r="AI533" t="s">
        <v>440</v>
      </c>
      <c r="AK533">
        <v>1</v>
      </c>
      <c r="AL533">
        <v>0</v>
      </c>
      <c r="AM533">
        <v>0.5</v>
      </c>
      <c r="AN533">
        <v>0</v>
      </c>
      <c r="AO533" s="60" t="s">
        <v>1351</v>
      </c>
      <c r="AP533" s="60" t="s">
        <v>1447</v>
      </c>
      <c r="AQ533" s="60" t="s">
        <v>1461</v>
      </c>
      <c r="AT533" t="str">
        <f>IF(SpaceTypesTable[[#This Row],[Service Water Heating Peak Flow Rate (gal/h)]]=0,"",SpaceTypesTable[[#This Row],[Service Water Heating Peak Flow Rate (gal/h)]]/SpaceTypesTable[[#This Row],[Service Water Heating Area (ft^2)]])</f>
        <v/>
      </c>
      <c r="BD533" t="str">
        <f t="shared" si="56"/>
        <v/>
      </c>
      <c r="BE533" s="60"/>
    </row>
    <row r="534" spans="1:57">
      <c r="A534" s="60" t="s">
        <v>1558</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3592</v>
      </c>
      <c r="S534" t="s">
        <v>109</v>
      </c>
      <c r="T534" t="s">
        <v>18</v>
      </c>
      <c r="U534" t="s">
        <v>1577</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3597</v>
      </c>
      <c r="AB534" s="60" t="s">
        <v>3576</v>
      </c>
      <c r="AC534">
        <v>4.4600000000000001E-2</v>
      </c>
      <c r="AE534" s="60" t="s">
        <v>3686</v>
      </c>
      <c r="AG534" t="s">
        <v>440</v>
      </c>
      <c r="AH534" t="s">
        <v>440</v>
      </c>
      <c r="AI534" t="s">
        <v>440</v>
      </c>
      <c r="AK534">
        <v>0.73</v>
      </c>
      <c r="AL534">
        <v>0</v>
      </c>
      <c r="AM534">
        <v>0.5</v>
      </c>
      <c r="AN534">
        <v>0</v>
      </c>
      <c r="AO534" s="60" t="s">
        <v>3587</v>
      </c>
      <c r="AP534" s="60" t="s">
        <v>3679</v>
      </c>
      <c r="AQ534" s="60" t="s">
        <v>3600</v>
      </c>
      <c r="AT534" t="str">
        <f>IF(SpaceTypesTable[[#This Row],[Service Water Heating Peak Flow Rate (gal/h)]]=0,"",SpaceTypesTable[[#This Row],[Service Water Heating Peak Flow Rate (gal/h)]]/SpaceTypesTable[[#This Row],[Service Water Heating Area (ft^2)]])</f>
        <v/>
      </c>
      <c r="BD534" t="str">
        <f t="shared" si="56"/>
        <v/>
      </c>
      <c r="BE534" s="60"/>
    </row>
    <row r="535" spans="1:57">
      <c r="A535" s="60" t="s">
        <v>1556</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3592</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21.2</v>
      </c>
      <c r="Y535">
        <f>VLOOKUP(SpaceTypesTable[[#This Row],[Lookup]],VentilationStandardsTable[],7,FALSE)</f>
        <v>0</v>
      </c>
      <c r="Z535">
        <v>92.94</v>
      </c>
      <c r="AA535" s="60" t="s">
        <v>3597</v>
      </c>
      <c r="AB535" s="60" t="s">
        <v>3576</v>
      </c>
      <c r="AC535">
        <v>5.9499999999999997E-2</v>
      </c>
      <c r="AE535" s="60" t="s">
        <v>3686</v>
      </c>
      <c r="AG535" t="s">
        <v>440</v>
      </c>
      <c r="AH535" t="s">
        <v>440</v>
      </c>
      <c r="AI535" t="s">
        <v>440</v>
      </c>
      <c r="AK535">
        <v>1</v>
      </c>
      <c r="AL535">
        <v>0</v>
      </c>
      <c r="AM535">
        <v>0.5</v>
      </c>
      <c r="AN535">
        <v>0</v>
      </c>
      <c r="AO535" s="60" t="s">
        <v>3587</v>
      </c>
      <c r="AP535" s="60" t="s">
        <v>3679</v>
      </c>
      <c r="AQ535" s="60" t="s">
        <v>3600</v>
      </c>
      <c r="AT535" t="str">
        <f>IF(SpaceTypesTable[[#This Row],[Service Water Heating Peak Flow Rate (gal/h)]]=0,"",SpaceTypesTable[[#This Row],[Service Water Heating Peak Flow Rate (gal/h)]]/SpaceTypesTable[[#This Row],[Service Water Heating Area (ft^2)]])</f>
        <v/>
      </c>
      <c r="BD535" t="str">
        <f t="shared" si="56"/>
        <v/>
      </c>
      <c r="BE535" s="60"/>
    </row>
    <row r="536" spans="1:57">
      <c r="A536" s="60" t="s">
        <v>1619</v>
      </c>
      <c r="B536" s="60" t="s">
        <v>259</v>
      </c>
      <c r="C536" s="60" t="s">
        <v>262</v>
      </c>
      <c r="D536" s="60"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3592</v>
      </c>
      <c r="S536" t="s">
        <v>110</v>
      </c>
      <c r="T536" t="s">
        <v>18</v>
      </c>
      <c r="U536" t="s">
        <v>1577</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3597</v>
      </c>
      <c r="AB536" t="s">
        <v>3576</v>
      </c>
      <c r="AC536">
        <v>4.4600000000000001E-2</v>
      </c>
      <c r="AE536" t="s">
        <v>3686</v>
      </c>
      <c r="AG536" t="s">
        <v>440</v>
      </c>
      <c r="AH536" t="s">
        <v>440</v>
      </c>
      <c r="AI536" t="s">
        <v>440</v>
      </c>
      <c r="AK536">
        <v>0.73</v>
      </c>
      <c r="AL536">
        <v>0</v>
      </c>
      <c r="AM536">
        <v>0.5</v>
      </c>
      <c r="AN536">
        <v>0</v>
      </c>
      <c r="AO536" t="s">
        <v>3587</v>
      </c>
      <c r="AP536" t="s">
        <v>3679</v>
      </c>
      <c r="AQ536" t="s">
        <v>3600</v>
      </c>
      <c r="AT536" t="s">
        <v>440</v>
      </c>
      <c r="BD536" t="s">
        <v>440</v>
      </c>
    </row>
    <row r="537" spans="1:57">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D537" s="60">
        <v>0.22320000000000001</v>
      </c>
      <c r="AE537" s="60" t="s">
        <v>1422</v>
      </c>
      <c r="AG537" t="s">
        <v>440</v>
      </c>
      <c r="AH537" t="s">
        <v>440</v>
      </c>
      <c r="AI537" t="s">
        <v>440</v>
      </c>
      <c r="AK537">
        <v>9.9999999999999992E-2</v>
      </c>
      <c r="AL537">
        <v>0</v>
      </c>
      <c r="AM537">
        <v>0.5</v>
      </c>
      <c r="AN537">
        <v>0</v>
      </c>
      <c r="AO537" s="60" t="s">
        <v>1351</v>
      </c>
      <c r="AP537" s="60" t="s">
        <v>1447</v>
      </c>
      <c r="AQ537" s="60" t="s">
        <v>1461</v>
      </c>
      <c r="AT537" t="str">
        <f>IF(SpaceTypesTable[[#This Row],[Service Water Heating Peak Flow Rate (gal/h)]]=0,"",SpaceTypesTable[[#This Row],[Service Water Heating Peak Flow Rate (gal/h)]]/SpaceTypesTable[[#This Row],[Service Water Heating Area (ft^2)]])</f>
        <v/>
      </c>
      <c r="AX537" s="60"/>
      <c r="BD537" t="str">
        <f t="shared" ref="BD537:BD542" si="57">IF(ISBLANK(BC537),"",BC537/(AZ537/AY537))</f>
        <v/>
      </c>
    </row>
    <row r="538" spans="1:57">
      <c r="A538" t="s">
        <v>1557</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E538" t="s">
        <v>1422</v>
      </c>
      <c r="AG538" t="s">
        <v>440</v>
      </c>
      <c r="AH538" t="s">
        <v>440</v>
      </c>
      <c r="AI538" t="s">
        <v>440</v>
      </c>
      <c r="AK538">
        <v>7.0000000000000048E-2</v>
      </c>
      <c r="AL538">
        <v>0</v>
      </c>
      <c r="AM538">
        <v>0.5</v>
      </c>
      <c r="AN538">
        <v>0</v>
      </c>
      <c r="AO538" t="s">
        <v>1351</v>
      </c>
      <c r="AP538" t="s">
        <v>1447</v>
      </c>
      <c r="AQ538" t="s">
        <v>1461</v>
      </c>
      <c r="AT538" t="str">
        <f>IF(SpaceTypesTable[[#This Row],[Service Water Heating Peak Flow Rate (gal/h)]]=0,"",SpaceTypesTable[[#This Row],[Service Water Heating Peak Flow Rate (gal/h)]]/SpaceTypesTable[[#This Row],[Service Water Heating Area (ft^2)]])</f>
        <v/>
      </c>
      <c r="BD538" t="str">
        <f t="shared" si="57"/>
        <v/>
      </c>
    </row>
    <row r="539" spans="1:57">
      <c r="A539" s="60" t="s">
        <v>1557</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E539" t="s">
        <v>1422</v>
      </c>
      <c r="AG539" t="s">
        <v>440</v>
      </c>
      <c r="AH539" t="s">
        <v>440</v>
      </c>
      <c r="AI539" t="s">
        <v>440</v>
      </c>
      <c r="AK539">
        <v>7.0000000000000048E-2</v>
      </c>
      <c r="AL539">
        <v>0</v>
      </c>
      <c r="AM539">
        <v>0.5</v>
      </c>
      <c r="AN539">
        <v>0</v>
      </c>
      <c r="AO539" t="s">
        <v>1351</v>
      </c>
      <c r="AP539" t="s">
        <v>1447</v>
      </c>
      <c r="AQ539" t="s">
        <v>1461</v>
      </c>
      <c r="AT539" t="str">
        <f>IF(SpaceTypesTable[[#This Row],[Service Water Heating Peak Flow Rate (gal/h)]]=0,"",SpaceTypesTable[[#This Row],[Service Water Heating Peak Flow Rate (gal/h)]]/SpaceTypesTable[[#This Row],[Service Water Heating Area (ft^2)]])</f>
        <v/>
      </c>
      <c r="BD539" t="str">
        <f t="shared" si="57"/>
        <v/>
      </c>
    </row>
    <row r="540" spans="1:57">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D540" s="60">
        <v>0.22320000000000001</v>
      </c>
      <c r="AE540" t="s">
        <v>1422</v>
      </c>
      <c r="AG540" t="s">
        <v>440</v>
      </c>
      <c r="AH540" t="s">
        <v>440</v>
      </c>
      <c r="AI540" t="s">
        <v>440</v>
      </c>
      <c r="AK540">
        <v>9.9999999999999992E-2</v>
      </c>
      <c r="AL540">
        <v>0</v>
      </c>
      <c r="AM540">
        <v>0.5</v>
      </c>
      <c r="AN540">
        <v>0</v>
      </c>
      <c r="AO540" t="s">
        <v>1351</v>
      </c>
      <c r="AP540" t="s">
        <v>1447</v>
      </c>
      <c r="AQ540" t="s">
        <v>1461</v>
      </c>
      <c r="AT540" t="str">
        <f>IF(SpaceTypesTable[[#This Row],[Service Water Heating Peak Flow Rate (gal/h)]]=0,"",SpaceTypesTable[[#This Row],[Service Water Heating Peak Flow Rate (gal/h)]]/SpaceTypesTable[[#This Row],[Service Water Heating Area (ft^2)]])</f>
        <v/>
      </c>
      <c r="BD540" t="str">
        <f t="shared" si="57"/>
        <v/>
      </c>
    </row>
    <row r="541" spans="1:57">
      <c r="A541" s="60" t="s">
        <v>1556</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3592</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3597</v>
      </c>
      <c r="AB541" s="60" t="s">
        <v>3576</v>
      </c>
      <c r="AC541">
        <v>5.9499999999999997E-2</v>
      </c>
      <c r="AE541" s="60" t="s">
        <v>3686</v>
      </c>
      <c r="AG541" t="s">
        <v>440</v>
      </c>
      <c r="AH541" t="s">
        <v>440</v>
      </c>
      <c r="AI541" t="s">
        <v>440</v>
      </c>
      <c r="AK541">
        <v>9.9999999999999992E-2</v>
      </c>
      <c r="AL541">
        <v>0</v>
      </c>
      <c r="AM541">
        <v>0.5</v>
      </c>
      <c r="AN541">
        <v>0</v>
      </c>
      <c r="AO541" s="60" t="s">
        <v>3587</v>
      </c>
      <c r="AP541" s="60" t="s">
        <v>3679</v>
      </c>
      <c r="AQ541" s="60" t="s">
        <v>3600</v>
      </c>
      <c r="AT541" t="str">
        <f>IF(SpaceTypesTable[[#This Row],[Service Water Heating Peak Flow Rate (gal/h)]]=0,"",SpaceTypesTable[[#This Row],[Service Water Heating Peak Flow Rate (gal/h)]]/SpaceTypesTable[[#This Row],[Service Water Heating Area (ft^2)]])</f>
        <v/>
      </c>
      <c r="AX541" s="60"/>
      <c r="BD541" t="str">
        <f t="shared" si="57"/>
        <v/>
      </c>
    </row>
    <row r="542" spans="1:57">
      <c r="A542" s="60" t="s">
        <v>1558</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3592</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3597</v>
      </c>
      <c r="AB542" s="60" t="s">
        <v>3576</v>
      </c>
      <c r="AC542">
        <v>4.4600000000000001E-2</v>
      </c>
      <c r="AE542" s="60" t="s">
        <v>3686</v>
      </c>
      <c r="AG542" t="s">
        <v>440</v>
      </c>
      <c r="AH542" t="s">
        <v>440</v>
      </c>
      <c r="AI542" t="s">
        <v>440</v>
      </c>
      <c r="AK542">
        <v>7.0000000000000048E-2</v>
      </c>
      <c r="AL542">
        <v>0</v>
      </c>
      <c r="AM542">
        <v>0.5</v>
      </c>
      <c r="AN542">
        <v>0</v>
      </c>
      <c r="AO542" s="60" t="s">
        <v>3587</v>
      </c>
      <c r="AP542" s="60" t="s">
        <v>3679</v>
      </c>
      <c r="AQ542" s="60" t="s">
        <v>3600</v>
      </c>
      <c r="AT542" t="str">
        <f>IF(SpaceTypesTable[[#This Row],[Service Water Heating Peak Flow Rate (gal/h)]]=0,"",SpaceTypesTable[[#This Row],[Service Water Heating Peak Flow Rate (gal/h)]]/SpaceTypesTable[[#This Row],[Service Water Heating Area (ft^2)]])</f>
        <v/>
      </c>
      <c r="AX542" s="60"/>
      <c r="BD542" t="str">
        <f t="shared" si="57"/>
        <v/>
      </c>
    </row>
    <row r="543" spans="1:57">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3592</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3597</v>
      </c>
      <c r="AB543" s="60" t="s">
        <v>3576</v>
      </c>
      <c r="AC543">
        <v>4.4600000000000001E-2</v>
      </c>
      <c r="AE543" t="s">
        <v>3686</v>
      </c>
      <c r="AG543" t="s">
        <v>440</v>
      </c>
      <c r="AH543" t="s">
        <v>440</v>
      </c>
      <c r="AI543" t="s">
        <v>440</v>
      </c>
      <c r="AK543">
        <v>7.0000000000000048E-2</v>
      </c>
      <c r="AL543">
        <v>0</v>
      </c>
      <c r="AM543">
        <v>0.5</v>
      </c>
      <c r="AN543">
        <v>0</v>
      </c>
      <c r="AO543" t="s">
        <v>3587</v>
      </c>
      <c r="AP543" s="60" t="s">
        <v>3679</v>
      </c>
      <c r="AQ543" s="60" t="s">
        <v>3600</v>
      </c>
      <c r="AT543" t="s">
        <v>440</v>
      </c>
      <c r="BD543" t="s">
        <v>440</v>
      </c>
    </row>
    <row r="544" spans="1:57">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D544" s="60">
        <v>0.22320000000000001</v>
      </c>
      <c r="AE544" t="s">
        <v>1422</v>
      </c>
      <c r="AG544" t="s">
        <v>440</v>
      </c>
      <c r="AH544" t="s">
        <v>440</v>
      </c>
      <c r="AI544" t="s">
        <v>440</v>
      </c>
      <c r="AK544">
        <v>2</v>
      </c>
      <c r="AL544">
        <v>0</v>
      </c>
      <c r="AM544">
        <v>0.5</v>
      </c>
      <c r="AN544">
        <v>0</v>
      </c>
      <c r="AO544" t="s">
        <v>1351</v>
      </c>
      <c r="AP544" t="s">
        <v>1447</v>
      </c>
      <c r="AQ544" t="s">
        <v>1461</v>
      </c>
      <c r="AR544">
        <v>1</v>
      </c>
      <c r="AS544">
        <v>108</v>
      </c>
      <c r="AT544">
        <f>IF(SpaceTypesTable[[#This Row],[Service Water Heating Peak Flow Rate (gal/h)]]=0,"",SpaceTypesTable[[#This Row],[Service Water Heating Peak Flow Rate (gal/h)]]/SpaceTypesTable[[#This Row],[Service Water Heating Area (ft^2)]])</f>
        <v>9.2592592592592587E-3</v>
      </c>
      <c r="AU544">
        <v>43.3</v>
      </c>
      <c r="AV544">
        <v>0.2</v>
      </c>
      <c r="AW544">
        <v>0.05</v>
      </c>
      <c r="AX544" t="s">
        <v>1532</v>
      </c>
      <c r="AY544">
        <v>1.3333346236599153</v>
      </c>
      <c r="AZ544">
        <v>144</v>
      </c>
      <c r="BA544">
        <v>0.31</v>
      </c>
      <c r="BB544">
        <v>1</v>
      </c>
      <c r="BC544">
        <v>54.520672421626536</v>
      </c>
      <c r="BD544">
        <f t="shared" ref="BD544:BD549" si="58">IF(ISBLANK(BC544),"",BC544/(AZ544/AY544))</f>
        <v>0.50482152947899261</v>
      </c>
      <c r="BE544" t="s">
        <v>441</v>
      </c>
    </row>
    <row r="545" spans="1:57">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E545" s="60" t="s">
        <v>1422</v>
      </c>
      <c r="AG545" t="s">
        <v>440</v>
      </c>
      <c r="AH545" t="s">
        <v>440</v>
      </c>
      <c r="AI545" t="s">
        <v>440</v>
      </c>
      <c r="AK545">
        <v>1.46</v>
      </c>
      <c r="AL545">
        <v>0</v>
      </c>
      <c r="AM545">
        <v>0.5</v>
      </c>
      <c r="AN545">
        <v>0</v>
      </c>
      <c r="AO545" s="60" t="s">
        <v>1351</v>
      </c>
      <c r="AP545" s="60" t="s">
        <v>1447</v>
      </c>
      <c r="AQ545" s="60" t="s">
        <v>1461</v>
      </c>
      <c r="AR545">
        <v>1</v>
      </c>
      <c r="AS545">
        <v>108</v>
      </c>
      <c r="AT545">
        <f>IF(SpaceTypesTable[[#This Row],[Service Water Heating Peak Flow Rate (gal/h)]]=0,"",SpaceTypesTable[[#This Row],[Service Water Heating Peak Flow Rate (gal/h)]]/SpaceTypesTable[[#This Row],[Service Water Heating Area (ft^2)]])</f>
        <v>9.2592592592592587E-3</v>
      </c>
      <c r="AU545">
        <v>43.3</v>
      </c>
      <c r="AV545">
        <v>0.2</v>
      </c>
      <c r="AW545">
        <v>0.05</v>
      </c>
      <c r="AX545" t="s">
        <v>1532</v>
      </c>
      <c r="AY545">
        <v>1.3333346236599153</v>
      </c>
      <c r="AZ545">
        <v>144</v>
      </c>
      <c r="BA545">
        <v>0.31</v>
      </c>
      <c r="BB545">
        <v>1</v>
      </c>
      <c r="BC545">
        <v>54.520672421626536</v>
      </c>
      <c r="BD545">
        <f t="shared" si="58"/>
        <v>0.50482152947899261</v>
      </c>
      <c r="BE545" t="s">
        <v>441</v>
      </c>
    </row>
    <row r="546" spans="1:57">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E546" t="s">
        <v>1422</v>
      </c>
      <c r="AG546" t="s">
        <v>440</v>
      </c>
      <c r="AH546" t="s">
        <v>440</v>
      </c>
      <c r="AI546" t="s">
        <v>440</v>
      </c>
      <c r="AK546">
        <v>1.46</v>
      </c>
      <c r="AL546">
        <v>0</v>
      </c>
      <c r="AM546">
        <v>0.5</v>
      </c>
      <c r="AN546">
        <v>0</v>
      </c>
      <c r="AO546" t="s">
        <v>1351</v>
      </c>
      <c r="AP546" t="s">
        <v>1447</v>
      </c>
      <c r="AQ546" t="s">
        <v>1461</v>
      </c>
      <c r="AR546">
        <v>1</v>
      </c>
      <c r="AS546">
        <v>108</v>
      </c>
      <c r="AT546">
        <f>IF(SpaceTypesTable[[#This Row],[Service Water Heating Peak Flow Rate (gal/h)]]=0,"",SpaceTypesTable[[#This Row],[Service Water Heating Peak Flow Rate (gal/h)]]/SpaceTypesTable[[#This Row],[Service Water Heating Area (ft^2)]])</f>
        <v>9.2592592592592587E-3</v>
      </c>
      <c r="AU546">
        <v>43.3</v>
      </c>
      <c r="AV546">
        <v>0.2</v>
      </c>
      <c r="AW546">
        <v>0.05</v>
      </c>
      <c r="AX546" t="s">
        <v>1532</v>
      </c>
      <c r="AY546">
        <v>1.3333346236599153</v>
      </c>
      <c r="AZ546">
        <v>144</v>
      </c>
      <c r="BA546">
        <v>0.31</v>
      </c>
      <c r="BB546">
        <v>1</v>
      </c>
      <c r="BC546">
        <v>54.520672421626536</v>
      </c>
      <c r="BD546">
        <f t="shared" si="58"/>
        <v>0.50482152947899261</v>
      </c>
      <c r="BE546" t="s">
        <v>441</v>
      </c>
    </row>
    <row r="547" spans="1:57">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D547" s="60">
        <v>0.22320000000000001</v>
      </c>
      <c r="AE547" t="s">
        <v>1422</v>
      </c>
      <c r="AG547" t="s">
        <v>440</v>
      </c>
      <c r="AH547" t="s">
        <v>440</v>
      </c>
      <c r="AI547" t="s">
        <v>440</v>
      </c>
      <c r="AK547">
        <v>2</v>
      </c>
      <c r="AL547">
        <v>0</v>
      </c>
      <c r="AM547">
        <v>0.5</v>
      </c>
      <c r="AN547">
        <v>0</v>
      </c>
      <c r="AO547" t="s">
        <v>1351</v>
      </c>
      <c r="AP547" t="s">
        <v>1447</v>
      </c>
      <c r="AQ547" t="s">
        <v>1461</v>
      </c>
      <c r="AR547">
        <v>1</v>
      </c>
      <c r="AS547">
        <v>108</v>
      </c>
      <c r="AT547">
        <f>IF(SpaceTypesTable[[#This Row],[Service Water Heating Peak Flow Rate (gal/h)]]=0,"",SpaceTypesTable[[#This Row],[Service Water Heating Peak Flow Rate (gal/h)]]/SpaceTypesTable[[#This Row],[Service Water Heating Area (ft^2)]])</f>
        <v>9.2592592592592587E-3</v>
      </c>
      <c r="AU547">
        <v>43.3</v>
      </c>
      <c r="AV547">
        <v>0.2</v>
      </c>
      <c r="AW547">
        <v>0.05</v>
      </c>
      <c r="AX547" t="s">
        <v>1532</v>
      </c>
      <c r="AY547">
        <v>1.3333346236599153</v>
      </c>
      <c r="AZ547">
        <v>144</v>
      </c>
      <c r="BA547">
        <v>0.31</v>
      </c>
      <c r="BB547">
        <v>1</v>
      </c>
      <c r="BC547">
        <v>54.520672421626536</v>
      </c>
      <c r="BD547">
        <f t="shared" si="58"/>
        <v>0.50482152947899261</v>
      </c>
      <c r="BE547" t="s">
        <v>441</v>
      </c>
    </row>
    <row r="548" spans="1:57">
      <c r="A548" t="s">
        <v>1556</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3592</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3597</v>
      </c>
      <c r="AB548" t="s">
        <v>3576</v>
      </c>
      <c r="AC548">
        <v>5.9499999999999997E-2</v>
      </c>
      <c r="AE548" t="s">
        <v>3686</v>
      </c>
      <c r="AG548" t="s">
        <v>440</v>
      </c>
      <c r="AH548" t="s">
        <v>440</v>
      </c>
      <c r="AI548" t="s">
        <v>440</v>
      </c>
      <c r="AK548">
        <v>2</v>
      </c>
      <c r="AL548">
        <v>0</v>
      </c>
      <c r="AM548">
        <v>0.5</v>
      </c>
      <c r="AN548">
        <v>0</v>
      </c>
      <c r="AO548" t="s">
        <v>3587</v>
      </c>
      <c r="AP548" t="s">
        <v>3679</v>
      </c>
      <c r="AQ548" t="s">
        <v>3600</v>
      </c>
      <c r="AR548">
        <v>1</v>
      </c>
      <c r="AS548">
        <v>108</v>
      </c>
      <c r="AT548">
        <f>IF(SpaceTypesTable[[#This Row],[Service Water Heating Peak Flow Rate (gal/h)]]=0,"",SpaceTypesTable[[#This Row],[Service Water Heating Peak Flow Rate (gal/h)]]/SpaceTypesTable[[#This Row],[Service Water Heating Area (ft^2)]])</f>
        <v>9.2592592592592587E-3</v>
      </c>
      <c r="AU548">
        <v>43.3</v>
      </c>
      <c r="AV548">
        <v>0.2</v>
      </c>
      <c r="AW548">
        <v>0.05</v>
      </c>
      <c r="AX548" t="s">
        <v>3598</v>
      </c>
      <c r="AY548">
        <v>1.3333346236599153</v>
      </c>
      <c r="AZ548">
        <v>144</v>
      </c>
      <c r="BA548">
        <v>0.31</v>
      </c>
      <c r="BB548">
        <v>1</v>
      </c>
      <c r="BC548">
        <v>54.520672421626536</v>
      </c>
      <c r="BD548">
        <f t="shared" si="58"/>
        <v>0.50482152947899261</v>
      </c>
      <c r="BE548" t="s">
        <v>3678</v>
      </c>
    </row>
    <row r="549" spans="1:57">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3592</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3597</v>
      </c>
      <c r="AB549" s="60" t="s">
        <v>3576</v>
      </c>
      <c r="AC549">
        <v>4.4600000000000001E-2</v>
      </c>
      <c r="AE549" s="60" t="s">
        <v>3686</v>
      </c>
      <c r="AG549" t="s">
        <v>440</v>
      </c>
      <c r="AH549" t="s">
        <v>440</v>
      </c>
      <c r="AI549" t="s">
        <v>440</v>
      </c>
      <c r="AK549">
        <v>1.46</v>
      </c>
      <c r="AL549">
        <v>0</v>
      </c>
      <c r="AM549">
        <v>0.5</v>
      </c>
      <c r="AN549">
        <v>0</v>
      </c>
      <c r="AO549" s="60" t="s">
        <v>3587</v>
      </c>
      <c r="AP549" s="60" t="s">
        <v>3679</v>
      </c>
      <c r="AQ549" s="60" t="s">
        <v>3600</v>
      </c>
      <c r="AR549">
        <v>1</v>
      </c>
      <c r="AS549">
        <v>108</v>
      </c>
      <c r="AT549">
        <f>IF(SpaceTypesTable[[#This Row],[Service Water Heating Peak Flow Rate (gal/h)]]=0,"",SpaceTypesTable[[#This Row],[Service Water Heating Peak Flow Rate (gal/h)]]/SpaceTypesTable[[#This Row],[Service Water Heating Area (ft^2)]])</f>
        <v>9.2592592592592587E-3</v>
      </c>
      <c r="AU549">
        <v>43.3</v>
      </c>
      <c r="AV549">
        <v>0.2</v>
      </c>
      <c r="AW549">
        <v>0.05</v>
      </c>
      <c r="AX549" t="s">
        <v>3598</v>
      </c>
      <c r="AY549">
        <v>1.3333346236599153</v>
      </c>
      <c r="AZ549">
        <v>144</v>
      </c>
      <c r="BA549">
        <v>0.31</v>
      </c>
      <c r="BB549">
        <v>1</v>
      </c>
      <c r="BC549">
        <v>54.520672421626536</v>
      </c>
      <c r="BD549">
        <f t="shared" si="58"/>
        <v>0.50482152947899261</v>
      </c>
      <c r="BE549" t="s">
        <v>3678</v>
      </c>
    </row>
    <row r="550" spans="1:57">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3592</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3597</v>
      </c>
      <c r="AB550" t="s">
        <v>3576</v>
      </c>
      <c r="AC550">
        <v>4.4600000000000001E-2</v>
      </c>
      <c r="AE550" t="s">
        <v>3686</v>
      </c>
      <c r="AG550" t="s">
        <v>440</v>
      </c>
      <c r="AH550" t="s">
        <v>440</v>
      </c>
      <c r="AI550" t="s">
        <v>440</v>
      </c>
      <c r="AK550">
        <v>1.46</v>
      </c>
      <c r="AL550">
        <v>0</v>
      </c>
      <c r="AM550">
        <v>0.5</v>
      </c>
      <c r="AN550">
        <v>0</v>
      </c>
      <c r="AO550" t="s">
        <v>3587</v>
      </c>
      <c r="AP550" t="s">
        <v>3679</v>
      </c>
      <c r="AQ550" t="s">
        <v>3600</v>
      </c>
      <c r="AR550">
        <v>1</v>
      </c>
      <c r="AS550">
        <v>108</v>
      </c>
      <c r="AT550">
        <v>9.2592592592592587E-3</v>
      </c>
      <c r="AU550">
        <v>43.3</v>
      </c>
      <c r="AV550">
        <v>0.2</v>
      </c>
      <c r="AW550">
        <v>0.05</v>
      </c>
      <c r="AX550" t="s">
        <v>3598</v>
      </c>
      <c r="AY550">
        <v>1.3333346236599153</v>
      </c>
      <c r="AZ550">
        <v>144</v>
      </c>
      <c r="BA550">
        <v>0.31</v>
      </c>
      <c r="BB550">
        <v>1</v>
      </c>
      <c r="BC550">
        <v>54.520672421626536</v>
      </c>
      <c r="BD550">
        <v>0.50482152947899261</v>
      </c>
      <c r="BE550" t="s">
        <v>3678</v>
      </c>
    </row>
    <row r="551" spans="1:57">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3939</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60" t="s">
        <v>3939</v>
      </c>
      <c r="AB551" s="60" t="s">
        <v>3930</v>
      </c>
      <c r="AC551">
        <v>5.9499999999999997E-2</v>
      </c>
      <c r="AE551" s="60" t="s">
        <v>3991</v>
      </c>
      <c r="AG551" t="s">
        <v>440</v>
      </c>
      <c r="AH551" t="s">
        <v>440</v>
      </c>
      <c r="AI551" t="s">
        <v>440</v>
      </c>
      <c r="AK551">
        <v>0.37</v>
      </c>
      <c r="AL551">
        <v>0</v>
      </c>
      <c r="AM551">
        <v>0.5</v>
      </c>
      <c r="AN551">
        <v>0</v>
      </c>
      <c r="AO551" s="60" t="s">
        <v>3938</v>
      </c>
      <c r="AP551" s="60" t="s">
        <v>3978</v>
      </c>
      <c r="AQ551" s="60" t="s">
        <v>3956</v>
      </c>
      <c r="AR551">
        <v>56.5</v>
      </c>
      <c r="AS551">
        <v>2045</v>
      </c>
      <c r="AT551">
        <f>IF(SpaceTypesTable[[#This Row],[Service Water Heating Peak Flow Rate (gal/h)]]=0,"",SpaceTypesTable[[#This Row],[Service Water Heating Peak Flow Rate (gal/h)]]/SpaceTypesTable[[#This Row],[Service Water Heating Area (ft^2)]])</f>
        <v>2.762836185819071E-2</v>
      </c>
      <c r="AU551">
        <v>43.3</v>
      </c>
      <c r="AV551">
        <v>0.2</v>
      </c>
      <c r="AW551">
        <v>0.05</v>
      </c>
      <c r="AX551" t="s">
        <v>3952</v>
      </c>
      <c r="AY551">
        <v>0.29337830496772599</v>
      </c>
      <c r="AZ551">
        <v>600</v>
      </c>
      <c r="BA551">
        <v>0.33800000000000002</v>
      </c>
      <c r="BB551">
        <v>0.5</v>
      </c>
      <c r="BC551">
        <v>104.17534794566214</v>
      </c>
      <c r="BD551">
        <f>IF(ISBLANK(BC551),"",BC551/(AZ551/AY551))</f>
        <v>5.0937978332869061E-2</v>
      </c>
    </row>
    <row r="552" spans="1:57">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3939</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3939</v>
      </c>
      <c r="AB552" t="s">
        <v>3930</v>
      </c>
      <c r="AC552">
        <v>4.4600000000000001E-2</v>
      </c>
      <c r="AE552" t="s">
        <v>3991</v>
      </c>
      <c r="AG552" t="s">
        <v>440</v>
      </c>
      <c r="AH552" t="s">
        <v>440</v>
      </c>
      <c r="AI552" t="s">
        <v>440</v>
      </c>
      <c r="AK552">
        <v>0.27</v>
      </c>
      <c r="AL552">
        <v>0</v>
      </c>
      <c r="AM552">
        <v>0.5</v>
      </c>
      <c r="AN552">
        <v>0</v>
      </c>
      <c r="AO552" t="s">
        <v>3938</v>
      </c>
      <c r="AP552" t="s">
        <v>3978</v>
      </c>
      <c r="AQ552" t="s">
        <v>3956</v>
      </c>
      <c r="AR552">
        <v>56.5</v>
      </c>
      <c r="AS552">
        <v>2045</v>
      </c>
      <c r="AT552">
        <f>IF(SpaceTypesTable[[#This Row],[Service Water Heating Peak Flow Rate (gal/h)]]=0,"",SpaceTypesTable[[#This Row],[Service Water Heating Peak Flow Rate (gal/h)]]/SpaceTypesTable[[#This Row],[Service Water Heating Area (ft^2)]])</f>
        <v>2.762836185819071E-2</v>
      </c>
      <c r="AU552">
        <v>43.3</v>
      </c>
      <c r="AV552">
        <v>0.2</v>
      </c>
      <c r="AW552">
        <v>0.05</v>
      </c>
      <c r="AX552" t="s">
        <v>3952</v>
      </c>
      <c r="AY552">
        <v>0.29337830496772599</v>
      </c>
      <c r="AZ552">
        <v>600</v>
      </c>
      <c r="BA552">
        <v>0.33800000000000002</v>
      </c>
      <c r="BB552">
        <v>0.5</v>
      </c>
      <c r="BC552">
        <v>104.17534794566214</v>
      </c>
      <c r="BD552">
        <f>IF(ISBLANK(BC552),"",BC552/(AZ552/AY552))</f>
        <v>5.0937978332869061E-2</v>
      </c>
    </row>
    <row r="553" spans="1:57">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3939</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3939</v>
      </c>
      <c r="AB553" t="s">
        <v>3930</v>
      </c>
      <c r="AC553">
        <v>4.4600000000000001E-2</v>
      </c>
      <c r="AE553" t="s">
        <v>3991</v>
      </c>
      <c r="AG553" t="s">
        <v>440</v>
      </c>
      <c r="AH553" t="s">
        <v>440</v>
      </c>
      <c r="AI553" t="s">
        <v>440</v>
      </c>
      <c r="AK553">
        <v>0.27</v>
      </c>
      <c r="AL553">
        <v>0</v>
      </c>
      <c r="AM553">
        <v>0.5</v>
      </c>
      <c r="AN553">
        <v>0</v>
      </c>
      <c r="AO553" t="s">
        <v>3938</v>
      </c>
      <c r="AP553" t="s">
        <v>3978</v>
      </c>
      <c r="AQ553" t="s">
        <v>3956</v>
      </c>
      <c r="AR553">
        <v>56.5</v>
      </c>
      <c r="AS553">
        <v>2045</v>
      </c>
      <c r="AT553">
        <v>2.762836185819071E-2</v>
      </c>
      <c r="AU553">
        <v>43.3</v>
      </c>
      <c r="AV553">
        <v>0.2</v>
      </c>
      <c r="AW553">
        <v>0.05</v>
      </c>
      <c r="AX553" t="s">
        <v>3952</v>
      </c>
      <c r="AY553">
        <v>0.29337830496772599</v>
      </c>
      <c r="AZ553">
        <v>600</v>
      </c>
      <c r="BA553">
        <v>0.33800000000000002</v>
      </c>
      <c r="BB553">
        <v>0.5</v>
      </c>
      <c r="BC553">
        <v>104.17534794566214</v>
      </c>
      <c r="BD553">
        <v>5.0937978332869061E-2</v>
      </c>
    </row>
    <row r="554" spans="1:57">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D554" s="60">
        <v>0.22320000000000001</v>
      </c>
      <c r="AE554" t="s">
        <v>1423</v>
      </c>
      <c r="AG554" t="s">
        <v>440</v>
      </c>
      <c r="AH554" t="s">
        <v>440</v>
      </c>
      <c r="AI554" t="s">
        <v>440</v>
      </c>
      <c r="AK554">
        <v>0.37</v>
      </c>
      <c r="AL554">
        <v>0</v>
      </c>
      <c r="AM554">
        <v>0.5</v>
      </c>
      <c r="AN554">
        <v>0</v>
      </c>
      <c r="AO554" t="s">
        <v>1480</v>
      </c>
      <c r="AP554" t="s">
        <v>1499</v>
      </c>
      <c r="AQ554" t="s">
        <v>1524</v>
      </c>
      <c r="AR554">
        <v>56.5</v>
      </c>
      <c r="AS554">
        <v>2045</v>
      </c>
      <c r="AT554">
        <f>IF(SpaceTypesTable[[#This Row],[Service Water Heating Peak Flow Rate (gal/h)]]=0,"",SpaceTypesTable[[#This Row],[Service Water Heating Peak Flow Rate (gal/h)]]/SpaceTypesTable[[#This Row],[Service Water Heating Area (ft^2)]])</f>
        <v>2.762836185819071E-2</v>
      </c>
      <c r="AU554">
        <v>43.3</v>
      </c>
      <c r="AV554">
        <v>0.2</v>
      </c>
      <c r="AW554">
        <v>0.05</v>
      </c>
      <c r="AX554" t="s">
        <v>1533</v>
      </c>
      <c r="AY554">
        <v>0.29337830496772599</v>
      </c>
      <c r="AZ554">
        <v>600</v>
      </c>
      <c r="BA554">
        <v>0.33800000000000002</v>
      </c>
      <c r="BB554">
        <v>0.5</v>
      </c>
      <c r="BC554">
        <v>104.17534794566214</v>
      </c>
      <c r="BD554">
        <f t="shared" ref="BD554:BD563" si="59">IF(ISBLANK(BC554),"",BC554/(AZ554/AY554))</f>
        <v>5.0937978332869061E-2</v>
      </c>
    </row>
    <row r="555" spans="1:57">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E555" s="60" t="s">
        <v>1423</v>
      </c>
      <c r="AG555" t="s">
        <v>440</v>
      </c>
      <c r="AH555" t="s">
        <v>440</v>
      </c>
      <c r="AI555" t="s">
        <v>440</v>
      </c>
      <c r="AK555">
        <v>0.27</v>
      </c>
      <c r="AL555">
        <v>0</v>
      </c>
      <c r="AM555">
        <v>0.5</v>
      </c>
      <c r="AN555">
        <v>0</v>
      </c>
      <c r="AO555" s="60" t="s">
        <v>1480</v>
      </c>
      <c r="AP555" s="60" t="s">
        <v>1499</v>
      </c>
      <c r="AQ555" s="60" t="s">
        <v>1524</v>
      </c>
      <c r="AR555">
        <v>56.5</v>
      </c>
      <c r="AS555">
        <v>2045</v>
      </c>
      <c r="AT555">
        <f>IF(SpaceTypesTable[[#This Row],[Service Water Heating Peak Flow Rate (gal/h)]]=0,"",SpaceTypesTable[[#This Row],[Service Water Heating Peak Flow Rate (gal/h)]]/SpaceTypesTable[[#This Row],[Service Water Heating Area (ft^2)]])</f>
        <v>2.762836185819071E-2</v>
      </c>
      <c r="AU555">
        <v>43.3</v>
      </c>
      <c r="AV555">
        <v>0.2</v>
      </c>
      <c r="AW555">
        <v>0.05</v>
      </c>
      <c r="AX555" t="s">
        <v>1533</v>
      </c>
      <c r="AY555">
        <v>0.29337830496772599</v>
      </c>
      <c r="AZ555">
        <v>600</v>
      </c>
      <c r="BA555">
        <v>0.33800000000000002</v>
      </c>
      <c r="BB555">
        <v>0.5</v>
      </c>
      <c r="BC555">
        <v>104.17534794566214</v>
      </c>
      <c r="BD555">
        <f t="shared" si="59"/>
        <v>5.0937978332869061E-2</v>
      </c>
    </row>
    <row r="556" spans="1:57">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E556" s="60" t="s">
        <v>1423</v>
      </c>
      <c r="AG556" t="s">
        <v>440</v>
      </c>
      <c r="AH556" t="s">
        <v>440</v>
      </c>
      <c r="AI556" t="s">
        <v>440</v>
      </c>
      <c r="AK556">
        <v>0.27</v>
      </c>
      <c r="AL556">
        <v>0</v>
      </c>
      <c r="AM556">
        <v>0.5</v>
      </c>
      <c r="AN556">
        <v>0</v>
      </c>
      <c r="AO556" s="60" t="s">
        <v>1480</v>
      </c>
      <c r="AP556" s="60" t="s">
        <v>1499</v>
      </c>
      <c r="AQ556" s="60" t="s">
        <v>1524</v>
      </c>
      <c r="AR556">
        <v>56.5</v>
      </c>
      <c r="AS556">
        <v>2045</v>
      </c>
      <c r="AT556">
        <f>IF(SpaceTypesTable[[#This Row],[Service Water Heating Peak Flow Rate (gal/h)]]=0,"",SpaceTypesTable[[#This Row],[Service Water Heating Peak Flow Rate (gal/h)]]/SpaceTypesTable[[#This Row],[Service Water Heating Area (ft^2)]])</f>
        <v>2.762836185819071E-2</v>
      </c>
      <c r="AU556">
        <v>43.3</v>
      </c>
      <c r="AV556">
        <v>0.2</v>
      </c>
      <c r="AW556">
        <v>0.05</v>
      </c>
      <c r="AX556" t="s">
        <v>1533</v>
      </c>
      <c r="AY556">
        <v>0.29337830496772599</v>
      </c>
      <c r="AZ556">
        <v>600</v>
      </c>
      <c r="BA556">
        <v>0.33800000000000002</v>
      </c>
      <c r="BB556">
        <v>0.5</v>
      </c>
      <c r="BC556">
        <v>104.17534794566214</v>
      </c>
      <c r="BD556">
        <f t="shared" si="59"/>
        <v>5.0937978332869061E-2</v>
      </c>
    </row>
    <row r="557" spans="1:57">
      <c r="A557" t="s">
        <v>1554</v>
      </c>
      <c r="B557" t="s">
        <v>259</v>
      </c>
      <c r="C557" t="s">
        <v>265</v>
      </c>
      <c r="D557" t="s">
        <v>252</v>
      </c>
      <c r="E557" t="s">
        <v>470</v>
      </c>
      <c r="I557" t="str">
        <f>SpaceTypesTable[[#This Row],[Lighting Standard]]&amp;SpaceTypesTable[[#This Row],[Lighting Primary Space Type]]&amp;SpaceTypesTable[[#This Row],[Lighting Secondary Space Type]]</f>
        <v/>
      </c>
      <c r="L557">
        <v>0.9</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D557" s="60">
        <v>0.22320000000000001</v>
      </c>
      <c r="AE557" t="s">
        <v>1423</v>
      </c>
      <c r="AG557" t="s">
        <v>440</v>
      </c>
      <c r="AH557" t="s">
        <v>440</v>
      </c>
      <c r="AI557" t="s">
        <v>440</v>
      </c>
      <c r="AK557">
        <v>0.37</v>
      </c>
      <c r="AL557">
        <v>0</v>
      </c>
      <c r="AM557">
        <v>0.5</v>
      </c>
      <c r="AN557">
        <v>0</v>
      </c>
      <c r="AO557" t="s">
        <v>1480</v>
      </c>
      <c r="AP557" t="s">
        <v>1499</v>
      </c>
      <c r="AQ557" t="s">
        <v>1524</v>
      </c>
      <c r="AR557">
        <v>56.5</v>
      </c>
      <c r="AS557">
        <v>2045</v>
      </c>
      <c r="AT557">
        <f>IF(SpaceTypesTable[[#This Row],[Service Water Heating Peak Flow Rate (gal/h)]]=0,"",SpaceTypesTable[[#This Row],[Service Water Heating Peak Flow Rate (gal/h)]]/SpaceTypesTable[[#This Row],[Service Water Heating Area (ft^2)]])</f>
        <v>2.762836185819071E-2</v>
      </c>
      <c r="AU557">
        <v>43.3</v>
      </c>
      <c r="AV557">
        <v>0.2</v>
      </c>
      <c r="AW557">
        <v>0.05</v>
      </c>
      <c r="AX557" t="s">
        <v>1533</v>
      </c>
      <c r="AY557">
        <v>0.29337830496772599</v>
      </c>
      <c r="AZ557">
        <v>600</v>
      </c>
      <c r="BA557">
        <v>0.33800000000000002</v>
      </c>
      <c r="BB557">
        <v>0.5</v>
      </c>
      <c r="BC557">
        <v>104.17534794566214</v>
      </c>
      <c r="BD557">
        <f t="shared" si="59"/>
        <v>5.0937978332869061E-2</v>
      </c>
    </row>
    <row r="558" spans="1:57">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21.2</v>
      </c>
      <c r="Y558">
        <f>VLOOKUP(SpaceTypesTable[[#This Row],[Lookup]],VentilationStandardsTable[],7,FALSE)</f>
        <v>0</v>
      </c>
      <c r="Z558">
        <v>4.6500000000000004</v>
      </c>
      <c r="AA558" s="60" t="s">
        <v>1394</v>
      </c>
      <c r="AB558" s="60" t="s">
        <v>1514</v>
      </c>
      <c r="AD558" s="60">
        <v>0.22320000000000001</v>
      </c>
      <c r="AE558" s="60" t="s">
        <v>1423</v>
      </c>
      <c r="AG558" t="s">
        <v>440</v>
      </c>
      <c r="AH558" t="s">
        <v>440</v>
      </c>
      <c r="AI558" t="s">
        <v>440</v>
      </c>
      <c r="AK558">
        <v>1</v>
      </c>
      <c r="AL558">
        <v>0</v>
      </c>
      <c r="AM558">
        <v>0.5</v>
      </c>
      <c r="AN558">
        <v>0</v>
      </c>
      <c r="AO558" s="60" t="s">
        <v>1480</v>
      </c>
      <c r="AP558" s="60" t="s">
        <v>1448</v>
      </c>
      <c r="AQ558" s="60" t="s">
        <v>1462</v>
      </c>
      <c r="AT558" t="str">
        <f>IF(SpaceTypesTable[[#This Row],[Service Water Heating Peak Flow Rate (gal/h)]]=0,"",SpaceTypesTable[[#This Row],[Service Water Heating Peak Flow Rate (gal/h)]]/SpaceTypesTable[[#This Row],[Service Water Heating Area (ft^2)]])</f>
        <v/>
      </c>
      <c r="BD558" t="str">
        <f t="shared" si="59"/>
        <v/>
      </c>
    </row>
    <row r="559" spans="1:57">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21.2</v>
      </c>
      <c r="Y559">
        <f>VLOOKUP(SpaceTypesTable[[#This Row],[Lookup]],VentilationStandardsTable[],7,FALSE)</f>
        <v>0</v>
      </c>
      <c r="Z559">
        <v>4.6500000000000004</v>
      </c>
      <c r="AA559" t="s">
        <v>1394</v>
      </c>
      <c r="AB559" t="s">
        <v>1514</v>
      </c>
      <c r="AC559">
        <v>5.9499999999999997E-2</v>
      </c>
      <c r="AE559" t="s">
        <v>1423</v>
      </c>
      <c r="AG559" t="s">
        <v>440</v>
      </c>
      <c r="AH559" t="s">
        <v>440</v>
      </c>
      <c r="AI559" t="s">
        <v>440</v>
      </c>
      <c r="AK559">
        <v>0.73</v>
      </c>
      <c r="AL559">
        <v>0</v>
      </c>
      <c r="AM559">
        <v>0.5</v>
      </c>
      <c r="AN559">
        <v>0</v>
      </c>
      <c r="AO559" t="s">
        <v>1480</v>
      </c>
      <c r="AP559" t="s">
        <v>1448</v>
      </c>
      <c r="AQ559" t="s">
        <v>1462</v>
      </c>
      <c r="AT559" t="str">
        <f>IF(SpaceTypesTable[[#This Row],[Service Water Heating Peak Flow Rate (gal/h)]]=0,"",SpaceTypesTable[[#This Row],[Service Water Heating Peak Flow Rate (gal/h)]]/SpaceTypesTable[[#This Row],[Service Water Heating Area (ft^2)]])</f>
        <v/>
      </c>
      <c r="BD559" t="str">
        <f t="shared" si="59"/>
        <v/>
      </c>
    </row>
    <row r="560" spans="1:57">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21.2</v>
      </c>
      <c r="Y560">
        <f>VLOOKUP(SpaceTypesTable[[#This Row],[Lookup]],VentilationStandardsTable[],7,FALSE)</f>
        <v>0</v>
      </c>
      <c r="Z560">
        <v>4.6500000000000004</v>
      </c>
      <c r="AA560" t="s">
        <v>1394</v>
      </c>
      <c r="AB560" t="s">
        <v>1514</v>
      </c>
      <c r="AC560">
        <v>4.4600000000000001E-2</v>
      </c>
      <c r="AE560" t="s">
        <v>1423</v>
      </c>
      <c r="AG560" t="s">
        <v>440</v>
      </c>
      <c r="AH560" t="s">
        <v>440</v>
      </c>
      <c r="AI560" t="s">
        <v>440</v>
      </c>
      <c r="AK560">
        <v>0.73</v>
      </c>
      <c r="AL560">
        <v>0</v>
      </c>
      <c r="AM560">
        <v>0.5</v>
      </c>
      <c r="AN560">
        <v>0</v>
      </c>
      <c r="AO560" t="s">
        <v>1480</v>
      </c>
      <c r="AP560" t="s">
        <v>1448</v>
      </c>
      <c r="AQ560" t="s">
        <v>1462</v>
      </c>
      <c r="AT560" t="str">
        <f>IF(SpaceTypesTable[[#This Row],[Service Water Heating Peak Flow Rate (gal/h)]]=0,"",SpaceTypesTable[[#This Row],[Service Water Heating Peak Flow Rate (gal/h)]]/SpaceTypesTable[[#This Row],[Service Water Heating Area (ft^2)]])</f>
        <v/>
      </c>
      <c r="BD560" t="str">
        <f t="shared" si="59"/>
        <v/>
      </c>
    </row>
    <row r="561" spans="1:57">
      <c r="A561" t="s">
        <v>1554</v>
      </c>
      <c r="B561" t="s">
        <v>259</v>
      </c>
      <c r="C561" t="s">
        <v>265</v>
      </c>
      <c r="D561" t="s">
        <v>222</v>
      </c>
      <c r="E561" t="s">
        <v>462</v>
      </c>
      <c r="I561" t="str">
        <f>SpaceTypesTable[[#This Row],[Lighting Standard]]&amp;SpaceTypesTable[[#This Row],[Lighting Primary Space Type]]&amp;SpaceTypesTable[[#This Row],[Lighting Secondary Space Type]]</f>
        <v/>
      </c>
      <c r="L561" s="60">
        <v>1.89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21.2</v>
      </c>
      <c r="Y561">
        <f>VLOOKUP(SpaceTypesTable[[#This Row],[Lookup]],VentilationStandardsTable[],7,FALSE)</f>
        <v>0</v>
      </c>
      <c r="Z561">
        <v>4.6500000000000004</v>
      </c>
      <c r="AA561" t="s">
        <v>1394</v>
      </c>
      <c r="AB561" t="s">
        <v>1514</v>
      </c>
      <c r="AD561" s="60">
        <v>0.22320000000000001</v>
      </c>
      <c r="AE561" t="s">
        <v>1423</v>
      </c>
      <c r="AG561" t="s">
        <v>440</v>
      </c>
      <c r="AH561" t="s">
        <v>440</v>
      </c>
      <c r="AI561" t="s">
        <v>440</v>
      </c>
      <c r="AK561">
        <v>1</v>
      </c>
      <c r="AL561">
        <v>0</v>
      </c>
      <c r="AM561">
        <v>0.5</v>
      </c>
      <c r="AN561">
        <v>0</v>
      </c>
      <c r="AO561" t="s">
        <v>1480</v>
      </c>
      <c r="AP561" t="s">
        <v>1448</v>
      </c>
      <c r="AQ561" t="s">
        <v>1462</v>
      </c>
      <c r="AT561" t="str">
        <f>IF(SpaceTypesTable[[#This Row],[Service Water Heating Peak Flow Rate (gal/h)]]=0,"",SpaceTypesTable[[#This Row],[Service Water Heating Peak Flow Rate (gal/h)]]/SpaceTypesTable[[#This Row],[Service Water Heating Area (ft^2)]])</f>
        <v/>
      </c>
      <c r="BD561" t="str">
        <f t="shared" si="59"/>
        <v/>
      </c>
    </row>
    <row r="562" spans="1:57">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3946</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21.2</v>
      </c>
      <c r="Y562">
        <f>VLOOKUP(SpaceTypesTable[[#This Row],[Lookup]],VentilationStandardsTable[],7,FALSE)</f>
        <v>0</v>
      </c>
      <c r="Z562">
        <v>4.6500000000000004</v>
      </c>
      <c r="AA562" s="60" t="s">
        <v>3945</v>
      </c>
      <c r="AB562" s="60" t="s">
        <v>3930</v>
      </c>
      <c r="AC562">
        <v>5.9499999999999997E-2</v>
      </c>
      <c r="AE562" s="60" t="s">
        <v>3991</v>
      </c>
      <c r="AG562" t="s">
        <v>440</v>
      </c>
      <c r="AH562" t="s">
        <v>440</v>
      </c>
      <c r="AI562" t="s">
        <v>440</v>
      </c>
      <c r="AK562">
        <v>1</v>
      </c>
      <c r="AL562">
        <v>0</v>
      </c>
      <c r="AM562">
        <v>0.5</v>
      </c>
      <c r="AN562">
        <v>0</v>
      </c>
      <c r="AO562" s="60" t="s">
        <v>3938</v>
      </c>
      <c r="AP562" s="60" t="s">
        <v>3978</v>
      </c>
      <c r="AQ562" s="60" t="s">
        <v>3956</v>
      </c>
      <c r="AT562" t="str">
        <f>IF(SpaceTypesTable[[#This Row],[Service Water Heating Peak Flow Rate (gal/h)]]=0,"",SpaceTypesTable[[#This Row],[Service Water Heating Peak Flow Rate (gal/h)]]/SpaceTypesTable[[#This Row],[Service Water Heating Area (ft^2)]])</f>
        <v/>
      </c>
      <c r="BD562" t="str">
        <f t="shared" si="59"/>
        <v/>
      </c>
    </row>
    <row r="563" spans="1:57">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3946</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60" t="s">
        <v>3945</v>
      </c>
      <c r="AB563" s="60" t="s">
        <v>3930</v>
      </c>
      <c r="AC563">
        <v>4.4600000000000001E-2</v>
      </c>
      <c r="AE563" s="60" t="s">
        <v>3991</v>
      </c>
      <c r="AG563" t="s">
        <v>440</v>
      </c>
      <c r="AH563" t="s">
        <v>440</v>
      </c>
      <c r="AI563" t="s">
        <v>440</v>
      </c>
      <c r="AK563">
        <v>0.73</v>
      </c>
      <c r="AL563">
        <v>0</v>
      </c>
      <c r="AM563">
        <v>0.5</v>
      </c>
      <c r="AN563">
        <v>0</v>
      </c>
      <c r="AO563" s="60" t="s">
        <v>3938</v>
      </c>
      <c r="AP563" s="60" t="s">
        <v>3978</v>
      </c>
      <c r="AQ563" s="60" t="s">
        <v>3956</v>
      </c>
      <c r="AT563" t="str">
        <f>IF(SpaceTypesTable[[#This Row],[Service Water Heating Peak Flow Rate (gal/h)]]=0,"",SpaceTypesTable[[#This Row],[Service Water Heating Peak Flow Rate (gal/h)]]/SpaceTypesTable[[#This Row],[Service Water Heating Area (ft^2)]])</f>
        <v/>
      </c>
      <c r="BD563" t="str">
        <f t="shared" si="59"/>
        <v/>
      </c>
    </row>
    <row r="564" spans="1:57">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3946</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3945</v>
      </c>
      <c r="AB564" t="s">
        <v>3930</v>
      </c>
      <c r="AC564">
        <v>4.4600000000000001E-2</v>
      </c>
      <c r="AE564" t="s">
        <v>3991</v>
      </c>
      <c r="AG564" t="s">
        <v>440</v>
      </c>
      <c r="AH564" t="s">
        <v>440</v>
      </c>
      <c r="AI564" t="s">
        <v>440</v>
      </c>
      <c r="AK564">
        <v>0.73</v>
      </c>
      <c r="AL564">
        <v>0</v>
      </c>
      <c r="AM564">
        <v>0.5</v>
      </c>
      <c r="AN564">
        <v>0</v>
      </c>
      <c r="AO564" t="s">
        <v>3938</v>
      </c>
      <c r="AP564" t="s">
        <v>3978</v>
      </c>
      <c r="AQ564" t="s">
        <v>3956</v>
      </c>
      <c r="AT564" t="s">
        <v>440</v>
      </c>
      <c r="BD564" t="s">
        <v>440</v>
      </c>
    </row>
    <row r="565" spans="1:57">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D565" s="60">
        <v>0.22320000000000001</v>
      </c>
      <c r="AE565" s="60" t="s">
        <v>1423</v>
      </c>
      <c r="AG565" t="s">
        <v>440</v>
      </c>
      <c r="AH565" t="s">
        <v>440</v>
      </c>
      <c r="AI565" t="s">
        <v>440</v>
      </c>
      <c r="AK565">
        <v>0.37</v>
      </c>
      <c r="AL565">
        <v>0</v>
      </c>
      <c r="AM565">
        <v>0.5</v>
      </c>
      <c r="AN565">
        <v>0</v>
      </c>
      <c r="AO565" s="60" t="s">
        <v>1480</v>
      </c>
      <c r="AP565" s="60" t="s">
        <v>1499</v>
      </c>
      <c r="AQ565" s="60" t="s">
        <v>1524</v>
      </c>
      <c r="AT565" t="str">
        <f>IF(SpaceTypesTable[[#This Row],[Service Water Heating Peak Flow Rate (gal/h)]]=0,"",SpaceTypesTable[[#This Row],[Service Water Heating Peak Flow Rate (gal/h)]]/SpaceTypesTable[[#This Row],[Service Water Heating Area (ft^2)]])</f>
        <v/>
      </c>
      <c r="BD565" t="str">
        <f t="shared" ref="BD565:BD570" si="60">IF(ISBLANK(BC565),"",BC565/(AZ565/AY565))</f>
        <v/>
      </c>
    </row>
    <row r="566" spans="1:57">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E566" t="s">
        <v>1423</v>
      </c>
      <c r="AG566" t="s">
        <v>440</v>
      </c>
      <c r="AH566" t="s">
        <v>440</v>
      </c>
      <c r="AI566" t="s">
        <v>440</v>
      </c>
      <c r="AK566">
        <v>0.27</v>
      </c>
      <c r="AL566">
        <v>0</v>
      </c>
      <c r="AM566">
        <v>0.5</v>
      </c>
      <c r="AN566">
        <v>0</v>
      </c>
      <c r="AO566" t="s">
        <v>1480</v>
      </c>
      <c r="AP566" t="s">
        <v>1499</v>
      </c>
      <c r="AQ566" t="s">
        <v>1524</v>
      </c>
      <c r="AT566" t="str">
        <f>IF(SpaceTypesTable[[#This Row],[Service Water Heating Peak Flow Rate (gal/h)]]=0,"",SpaceTypesTable[[#This Row],[Service Water Heating Peak Flow Rate (gal/h)]]/SpaceTypesTable[[#This Row],[Service Water Heating Area (ft^2)]])</f>
        <v/>
      </c>
      <c r="BD566" t="str">
        <f t="shared" si="60"/>
        <v/>
      </c>
    </row>
    <row r="567" spans="1:57">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E567" t="s">
        <v>1423</v>
      </c>
      <c r="AG567" t="s">
        <v>440</v>
      </c>
      <c r="AH567" t="s">
        <v>440</v>
      </c>
      <c r="AI567" t="s">
        <v>440</v>
      </c>
      <c r="AK567">
        <v>0.27</v>
      </c>
      <c r="AL567">
        <v>0</v>
      </c>
      <c r="AM567">
        <v>0.5</v>
      </c>
      <c r="AN567">
        <v>0</v>
      </c>
      <c r="AO567" t="s">
        <v>1480</v>
      </c>
      <c r="AP567" t="s">
        <v>1499</v>
      </c>
      <c r="AQ567" t="s">
        <v>1524</v>
      </c>
      <c r="AT567" t="str">
        <f>IF(SpaceTypesTable[[#This Row],[Service Water Heating Peak Flow Rate (gal/h)]]=0,"",SpaceTypesTable[[#This Row],[Service Water Heating Peak Flow Rate (gal/h)]]/SpaceTypesTable[[#This Row],[Service Water Heating Area (ft^2)]])</f>
        <v/>
      </c>
      <c r="BD567" t="str">
        <f t="shared" si="60"/>
        <v/>
      </c>
    </row>
    <row r="568" spans="1:57">
      <c r="A568" t="s">
        <v>1554</v>
      </c>
      <c r="B568" t="s">
        <v>259</v>
      </c>
      <c r="C568" t="s">
        <v>265</v>
      </c>
      <c r="D568" t="s">
        <v>278</v>
      </c>
      <c r="E568" t="s">
        <v>468</v>
      </c>
      <c r="I568" t="str">
        <f>SpaceTypesTable[[#This Row],[Lighting Standard]]&amp;SpaceTypesTable[[#This Row],[Lighting Primary Space Type]]&amp;SpaceTypesTable[[#This Row],[Lighting Secondary Space Type]]</f>
        <v/>
      </c>
      <c r="L568">
        <v>0.77</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D568" s="60">
        <v>0.22320000000000001</v>
      </c>
      <c r="AE568" t="s">
        <v>1423</v>
      </c>
      <c r="AG568" t="s">
        <v>440</v>
      </c>
      <c r="AH568" t="s">
        <v>440</v>
      </c>
      <c r="AI568" t="s">
        <v>440</v>
      </c>
      <c r="AK568">
        <v>0.37</v>
      </c>
      <c r="AL568">
        <v>0</v>
      </c>
      <c r="AM568">
        <v>0.5</v>
      </c>
      <c r="AN568">
        <v>0</v>
      </c>
      <c r="AO568" t="s">
        <v>1480</v>
      </c>
      <c r="AP568" t="s">
        <v>1499</v>
      </c>
      <c r="AQ568" t="s">
        <v>1524</v>
      </c>
      <c r="AT568" t="str">
        <f>IF(SpaceTypesTable[[#This Row],[Service Water Heating Peak Flow Rate (gal/h)]]=0,"",SpaceTypesTable[[#This Row],[Service Water Heating Peak Flow Rate (gal/h)]]/SpaceTypesTable[[#This Row],[Service Water Heating Area (ft^2)]])</f>
        <v/>
      </c>
      <c r="BD568" t="str">
        <f t="shared" si="60"/>
        <v/>
      </c>
    </row>
    <row r="569" spans="1:57">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3946</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60" t="s">
        <v>3946</v>
      </c>
      <c r="AB569" s="60" t="s">
        <v>3930</v>
      </c>
      <c r="AC569">
        <v>5.9499999999999997E-2</v>
      </c>
      <c r="AE569" s="60" t="s">
        <v>3991</v>
      </c>
      <c r="AG569" t="s">
        <v>440</v>
      </c>
      <c r="AH569" t="s">
        <v>440</v>
      </c>
      <c r="AI569" t="s">
        <v>440</v>
      </c>
      <c r="AK569">
        <v>0.37</v>
      </c>
      <c r="AL569">
        <v>0</v>
      </c>
      <c r="AM569">
        <v>0.5</v>
      </c>
      <c r="AN569">
        <v>0</v>
      </c>
      <c r="AO569" s="60" t="s">
        <v>3938</v>
      </c>
      <c r="AP569" s="60" t="s">
        <v>3978</v>
      </c>
      <c r="AQ569" s="60" t="s">
        <v>3956</v>
      </c>
      <c r="AT569" t="str">
        <f>IF(SpaceTypesTable[[#This Row],[Service Water Heating Peak Flow Rate (gal/h)]]=0,"",SpaceTypesTable[[#This Row],[Service Water Heating Peak Flow Rate (gal/h)]]/SpaceTypesTable[[#This Row],[Service Water Heating Area (ft^2)]])</f>
        <v/>
      </c>
      <c r="BD569" t="str">
        <f t="shared" si="60"/>
        <v/>
      </c>
    </row>
    <row r="570" spans="1:57">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3946</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60" t="s">
        <v>3946</v>
      </c>
      <c r="AB570" s="60" t="s">
        <v>3930</v>
      </c>
      <c r="AC570">
        <v>4.4600000000000001E-2</v>
      </c>
      <c r="AE570" s="60" t="s">
        <v>3991</v>
      </c>
      <c r="AG570" t="s">
        <v>440</v>
      </c>
      <c r="AH570" t="s">
        <v>440</v>
      </c>
      <c r="AI570" t="s">
        <v>440</v>
      </c>
      <c r="AK570">
        <v>0.27</v>
      </c>
      <c r="AL570">
        <v>0</v>
      </c>
      <c r="AM570">
        <v>0.5</v>
      </c>
      <c r="AN570">
        <v>0</v>
      </c>
      <c r="AO570" s="60" t="s">
        <v>3938</v>
      </c>
      <c r="AP570" s="60" t="s">
        <v>3978</v>
      </c>
      <c r="AQ570" s="60" t="s">
        <v>3956</v>
      </c>
      <c r="AT570" t="str">
        <f>IF(SpaceTypesTable[[#This Row],[Service Water Heating Peak Flow Rate (gal/h)]]=0,"",SpaceTypesTable[[#This Row],[Service Water Heating Peak Flow Rate (gal/h)]]/SpaceTypesTable[[#This Row],[Service Water Heating Area (ft^2)]])</f>
        <v/>
      </c>
      <c r="BD570" t="str">
        <f t="shared" si="60"/>
        <v/>
      </c>
    </row>
    <row r="571" spans="1:57">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3946</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3946</v>
      </c>
      <c r="AB571" t="s">
        <v>3930</v>
      </c>
      <c r="AC571">
        <v>4.4600000000000001E-2</v>
      </c>
      <c r="AE571" t="s">
        <v>3991</v>
      </c>
      <c r="AG571" t="s">
        <v>440</v>
      </c>
      <c r="AH571" t="s">
        <v>440</v>
      </c>
      <c r="AI571" t="s">
        <v>440</v>
      </c>
      <c r="AK571">
        <v>0.27</v>
      </c>
      <c r="AL571">
        <v>0</v>
      </c>
      <c r="AM571">
        <v>0.5</v>
      </c>
      <c r="AN571">
        <v>0</v>
      </c>
      <c r="AO571" t="s">
        <v>3938</v>
      </c>
      <c r="AP571" t="s">
        <v>3978</v>
      </c>
      <c r="AQ571" t="s">
        <v>3956</v>
      </c>
      <c r="AT571" t="s">
        <v>440</v>
      </c>
      <c r="BD571" t="s">
        <v>440</v>
      </c>
    </row>
    <row r="572" spans="1:57">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D572" s="60">
        <v>0.22320000000000001</v>
      </c>
      <c r="AE572" s="60" t="s">
        <v>1423</v>
      </c>
      <c r="AG572" t="s">
        <v>440</v>
      </c>
      <c r="AH572" t="s">
        <v>440</v>
      </c>
      <c r="AI572" t="s">
        <v>440</v>
      </c>
      <c r="AK572">
        <v>0.37</v>
      </c>
      <c r="AL572">
        <v>0</v>
      </c>
      <c r="AM572">
        <v>0.5</v>
      </c>
      <c r="AN572">
        <v>0</v>
      </c>
      <c r="AO572" s="60" t="s">
        <v>1480</v>
      </c>
      <c r="AP572" s="60" t="s">
        <v>1448</v>
      </c>
      <c r="AQ572" s="60" t="s">
        <v>1462</v>
      </c>
      <c r="AT572" t="str">
        <f>IF(SpaceTypesTable[[#This Row],[Service Water Heating Peak Flow Rate (gal/h)]]=0,"",SpaceTypesTable[[#This Row],[Service Water Heating Peak Flow Rate (gal/h)]]/SpaceTypesTable[[#This Row],[Service Water Heating Area (ft^2)]])</f>
        <v/>
      </c>
      <c r="AX572" s="60"/>
      <c r="BD572" t="str">
        <f t="shared" ref="BD572:BD577" si="61">IF(ISBLANK(BC572),"",BC572/(AZ572/AY572))</f>
        <v/>
      </c>
      <c r="BE572" s="60"/>
    </row>
    <row r="573" spans="1:57">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E573" t="s">
        <v>1423</v>
      </c>
      <c r="AG573" t="s">
        <v>440</v>
      </c>
      <c r="AH573" t="s">
        <v>440</v>
      </c>
      <c r="AI573" t="s">
        <v>440</v>
      </c>
      <c r="AK573">
        <v>0.27</v>
      </c>
      <c r="AL573">
        <v>0</v>
      </c>
      <c r="AM573">
        <v>0.5</v>
      </c>
      <c r="AN573">
        <v>0</v>
      </c>
      <c r="AO573" t="s">
        <v>1480</v>
      </c>
      <c r="AP573" t="s">
        <v>1448</v>
      </c>
      <c r="AQ573" t="s">
        <v>1462</v>
      </c>
      <c r="AT573" t="str">
        <f>IF(SpaceTypesTable[[#This Row],[Service Water Heating Peak Flow Rate (gal/h)]]=0,"",SpaceTypesTable[[#This Row],[Service Water Heating Peak Flow Rate (gal/h)]]/SpaceTypesTable[[#This Row],[Service Water Heating Area (ft^2)]])</f>
        <v/>
      </c>
      <c r="BD573" t="str">
        <f t="shared" si="61"/>
        <v/>
      </c>
    </row>
    <row r="574" spans="1:57">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E574" t="s">
        <v>1423</v>
      </c>
      <c r="AG574" t="s">
        <v>440</v>
      </c>
      <c r="AH574" t="s">
        <v>440</v>
      </c>
      <c r="AI574" t="s">
        <v>440</v>
      </c>
      <c r="AK574">
        <v>0.27</v>
      </c>
      <c r="AL574">
        <v>0</v>
      </c>
      <c r="AM574">
        <v>0.5</v>
      </c>
      <c r="AN574">
        <v>0</v>
      </c>
      <c r="AO574" t="s">
        <v>1480</v>
      </c>
      <c r="AP574" t="s">
        <v>1448</v>
      </c>
      <c r="AQ574" t="s">
        <v>1462</v>
      </c>
      <c r="AT574" t="str">
        <f>IF(SpaceTypesTable[[#This Row],[Service Water Heating Peak Flow Rate (gal/h)]]=0,"",SpaceTypesTable[[#This Row],[Service Water Heating Peak Flow Rate (gal/h)]]/SpaceTypesTable[[#This Row],[Service Water Heating Area (ft^2)]])</f>
        <v/>
      </c>
      <c r="BD574" t="str">
        <f t="shared" si="61"/>
        <v/>
      </c>
    </row>
    <row r="575" spans="1:57">
      <c r="A575" t="s">
        <v>1554</v>
      </c>
      <c r="B575" t="s">
        <v>259</v>
      </c>
      <c r="C575" t="s">
        <v>265</v>
      </c>
      <c r="D575" t="s">
        <v>246</v>
      </c>
      <c r="E575" t="s">
        <v>467</v>
      </c>
      <c r="I575" t="str">
        <f>SpaceTypesTable[[#This Row],[Lighting Standard]]&amp;SpaceTypesTable[[#This Row],[Lighting Primary Space Type]]&amp;SpaceTypesTable[[#This Row],[Lighting Secondary Space Type]]</f>
        <v/>
      </c>
      <c r="L575">
        <v>1.3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D575" s="60">
        <v>0.22320000000000001</v>
      </c>
      <c r="AE575" t="s">
        <v>1423</v>
      </c>
      <c r="AG575" t="s">
        <v>440</v>
      </c>
      <c r="AH575" t="s">
        <v>440</v>
      </c>
      <c r="AI575" t="s">
        <v>440</v>
      </c>
      <c r="AK575">
        <v>0.37</v>
      </c>
      <c r="AL575">
        <v>0</v>
      </c>
      <c r="AM575">
        <v>0.5</v>
      </c>
      <c r="AN575">
        <v>0</v>
      </c>
      <c r="AO575" t="s">
        <v>1480</v>
      </c>
      <c r="AP575" t="s">
        <v>1448</v>
      </c>
      <c r="AQ575" t="s">
        <v>1462</v>
      </c>
      <c r="AT575" t="str">
        <f>IF(SpaceTypesTable[[#This Row],[Service Water Heating Peak Flow Rate (gal/h)]]=0,"",SpaceTypesTable[[#This Row],[Service Water Heating Peak Flow Rate (gal/h)]]/SpaceTypesTable[[#This Row],[Service Water Heating Area (ft^2)]])</f>
        <v/>
      </c>
      <c r="BD575" t="str">
        <f t="shared" si="61"/>
        <v/>
      </c>
    </row>
    <row r="576" spans="1:57">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3944</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3944</v>
      </c>
      <c r="AB576" s="60" t="s">
        <v>3930</v>
      </c>
      <c r="AC576">
        <v>4.4600000000000001E-2</v>
      </c>
      <c r="AE576" s="60" t="s">
        <v>3991</v>
      </c>
      <c r="AG576" t="s">
        <v>440</v>
      </c>
      <c r="AH576" t="s">
        <v>440</v>
      </c>
      <c r="AI576" t="s">
        <v>440</v>
      </c>
      <c r="AJ576" s="60"/>
      <c r="AK576">
        <v>0.27</v>
      </c>
      <c r="AL576">
        <v>0</v>
      </c>
      <c r="AM576">
        <v>0.5</v>
      </c>
      <c r="AN576">
        <v>0</v>
      </c>
      <c r="AO576" s="60" t="s">
        <v>3938</v>
      </c>
      <c r="AP576" s="60" t="s">
        <v>3978</v>
      </c>
      <c r="AQ576" s="60" t="s">
        <v>3956</v>
      </c>
      <c r="AT576" t="str">
        <f>IF(SpaceTypesTable[[#This Row],[Service Water Heating Peak Flow Rate (gal/h)]]=0,"",SpaceTypesTable[[#This Row],[Service Water Heating Peak Flow Rate (gal/h)]]/SpaceTypesTable[[#This Row],[Service Water Heating Area (ft^2)]])</f>
        <v/>
      </c>
      <c r="AX576" s="60"/>
      <c r="BD576" t="str">
        <f t="shared" si="61"/>
        <v/>
      </c>
      <c r="BE576" s="60"/>
    </row>
    <row r="577" spans="1:57">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3944</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3944</v>
      </c>
      <c r="AB577" s="60" t="s">
        <v>3930</v>
      </c>
      <c r="AC577">
        <v>5.9499999999999997E-2</v>
      </c>
      <c r="AE577" s="60" t="s">
        <v>3991</v>
      </c>
      <c r="AG577" t="s">
        <v>440</v>
      </c>
      <c r="AH577" t="s">
        <v>440</v>
      </c>
      <c r="AI577" t="s">
        <v>440</v>
      </c>
      <c r="AJ577" s="60"/>
      <c r="AK577">
        <v>0.37</v>
      </c>
      <c r="AL577">
        <v>0</v>
      </c>
      <c r="AM577">
        <v>0.5</v>
      </c>
      <c r="AN577">
        <v>0</v>
      </c>
      <c r="AO577" s="60" t="s">
        <v>3938</v>
      </c>
      <c r="AP577" s="60" t="s">
        <v>3978</v>
      </c>
      <c r="AQ577" s="60" t="s">
        <v>3956</v>
      </c>
      <c r="AT577" t="str">
        <f>IF(SpaceTypesTable[[#This Row],[Service Water Heating Peak Flow Rate (gal/h)]]=0,"",SpaceTypesTable[[#This Row],[Service Water Heating Peak Flow Rate (gal/h)]]/SpaceTypesTable[[#This Row],[Service Water Heating Area (ft^2)]])</f>
        <v/>
      </c>
      <c r="AX577" s="60"/>
      <c r="BD577" t="str">
        <f t="shared" si="61"/>
        <v/>
      </c>
      <c r="BE577" s="60"/>
    </row>
    <row r="578" spans="1:57">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3944</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3944</v>
      </c>
      <c r="AB578" t="s">
        <v>3930</v>
      </c>
      <c r="AC578">
        <v>4.4600000000000001E-2</v>
      </c>
      <c r="AE578" t="s">
        <v>3991</v>
      </c>
      <c r="AG578" t="s">
        <v>440</v>
      </c>
      <c r="AH578" t="s">
        <v>440</v>
      </c>
      <c r="AI578" t="s">
        <v>440</v>
      </c>
      <c r="AK578">
        <v>0.27</v>
      </c>
      <c r="AL578">
        <v>0</v>
      </c>
      <c r="AM578">
        <v>0.5</v>
      </c>
      <c r="AN578">
        <v>0</v>
      </c>
      <c r="AO578" t="s">
        <v>3938</v>
      </c>
      <c r="AP578" t="s">
        <v>3978</v>
      </c>
      <c r="AQ578" t="s">
        <v>3956</v>
      </c>
      <c r="AT578" t="s">
        <v>440</v>
      </c>
      <c r="BD578" t="s">
        <v>440</v>
      </c>
    </row>
    <row r="579" spans="1:57">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16.95</v>
      </c>
      <c r="Y579">
        <f>VLOOKUP(SpaceTypesTable[[#This Row],[Lookup]],VentilationStandardsTable[],7,FALSE)</f>
        <v>0</v>
      </c>
      <c r="Z579">
        <v>21.36</v>
      </c>
      <c r="AA579" s="60" t="s">
        <v>1394</v>
      </c>
      <c r="AB579" s="60" t="s">
        <v>1514</v>
      </c>
      <c r="AD579" s="60">
        <v>0.22320000000000001</v>
      </c>
      <c r="AE579" s="60" t="s">
        <v>1423</v>
      </c>
      <c r="AG579" t="s">
        <v>440</v>
      </c>
      <c r="AH579" t="s">
        <v>440</v>
      </c>
      <c r="AI579" t="s">
        <v>440</v>
      </c>
      <c r="AK579">
        <v>1.39</v>
      </c>
      <c r="AL579">
        <v>0</v>
      </c>
      <c r="AM579">
        <v>0.5</v>
      </c>
      <c r="AN579">
        <v>0</v>
      </c>
      <c r="AO579" s="60" t="s">
        <v>1480</v>
      </c>
      <c r="AP579" s="60" t="s">
        <v>1448</v>
      </c>
      <c r="AQ579" s="60" t="s">
        <v>1462</v>
      </c>
      <c r="AT579" t="str">
        <f>IF(SpaceTypesTable[[#This Row],[Service Water Heating Peak Flow Rate (gal/h)]]=0,"",SpaceTypesTable[[#This Row],[Service Water Heating Peak Flow Rate (gal/h)]]/SpaceTypesTable[[#This Row],[Service Water Heating Area (ft^2)]])</f>
        <v/>
      </c>
      <c r="BD579" t="str">
        <f t="shared" ref="BD579:BD584" si="62">IF(ISBLANK(BC579),"",BC579/(AZ579/AY579))</f>
        <v/>
      </c>
    </row>
    <row r="580" spans="1:57">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16.95</v>
      </c>
      <c r="Y580">
        <f>VLOOKUP(SpaceTypesTable[[#This Row],[Lookup]],VentilationStandardsTable[],7,FALSE)</f>
        <v>0</v>
      </c>
      <c r="Z580">
        <v>21.36</v>
      </c>
      <c r="AA580" t="s">
        <v>1394</v>
      </c>
      <c r="AB580" t="s">
        <v>1514</v>
      </c>
      <c r="AC580">
        <v>5.9499999999999997E-2</v>
      </c>
      <c r="AE580" t="s">
        <v>1423</v>
      </c>
      <c r="AG580" t="s">
        <v>440</v>
      </c>
      <c r="AH580" t="s">
        <v>440</v>
      </c>
      <c r="AI580" t="s">
        <v>440</v>
      </c>
      <c r="AK580">
        <v>1.02</v>
      </c>
      <c r="AL580">
        <v>0</v>
      </c>
      <c r="AM580">
        <v>0.5</v>
      </c>
      <c r="AN580">
        <v>0</v>
      </c>
      <c r="AO580" t="s">
        <v>1480</v>
      </c>
      <c r="AP580" t="s">
        <v>1448</v>
      </c>
      <c r="AQ580" t="s">
        <v>1462</v>
      </c>
      <c r="AT580" t="str">
        <f>IF(SpaceTypesTable[[#This Row],[Service Water Heating Peak Flow Rate (gal/h)]]=0,"",SpaceTypesTable[[#This Row],[Service Water Heating Peak Flow Rate (gal/h)]]/SpaceTypesTable[[#This Row],[Service Water Heating Area (ft^2)]])</f>
        <v/>
      </c>
      <c r="BD580" t="str">
        <f t="shared" si="62"/>
        <v/>
      </c>
    </row>
    <row r="581" spans="1:57">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16.95</v>
      </c>
      <c r="Y581">
        <f>VLOOKUP(SpaceTypesTable[[#This Row],[Lookup]],VentilationStandardsTable[],7,FALSE)</f>
        <v>0</v>
      </c>
      <c r="Z581">
        <v>21.36</v>
      </c>
      <c r="AA581" t="s">
        <v>1394</v>
      </c>
      <c r="AB581" t="s">
        <v>1514</v>
      </c>
      <c r="AC581">
        <v>4.4600000000000001E-2</v>
      </c>
      <c r="AE581" t="s">
        <v>1423</v>
      </c>
      <c r="AG581" t="s">
        <v>440</v>
      </c>
      <c r="AH581" t="s">
        <v>440</v>
      </c>
      <c r="AI581" t="s">
        <v>440</v>
      </c>
      <c r="AK581">
        <v>1.02</v>
      </c>
      <c r="AL581">
        <v>0</v>
      </c>
      <c r="AM581">
        <v>0.5</v>
      </c>
      <c r="AN581">
        <v>0</v>
      </c>
      <c r="AO581" t="s">
        <v>1480</v>
      </c>
      <c r="AP581" t="s">
        <v>1448</v>
      </c>
      <c r="AQ581" t="s">
        <v>1462</v>
      </c>
      <c r="AT581" t="str">
        <f>IF(SpaceTypesTable[[#This Row],[Service Water Heating Peak Flow Rate (gal/h)]]=0,"",SpaceTypesTable[[#This Row],[Service Water Heating Peak Flow Rate (gal/h)]]/SpaceTypesTable[[#This Row],[Service Water Heating Area (ft^2)]])</f>
        <v/>
      </c>
      <c r="BD581" t="str">
        <f t="shared" si="62"/>
        <v/>
      </c>
    </row>
    <row r="582" spans="1:57">
      <c r="A582" t="s">
        <v>1554</v>
      </c>
      <c r="B582" t="s">
        <v>259</v>
      </c>
      <c r="C582" t="s">
        <v>265</v>
      </c>
      <c r="D582" t="s">
        <v>204</v>
      </c>
      <c r="E582" t="s">
        <v>465</v>
      </c>
      <c r="I582" t="str">
        <f>SpaceTypesTable[[#This Row],[Lighting Standard]]&amp;SpaceTypesTable[[#This Row],[Lighting Primary Space Type]]&amp;SpaceTypesTable[[#This Row],[Lighting Secondary Space Type]]</f>
        <v/>
      </c>
      <c r="L582" s="60">
        <v>2.11</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16.95</v>
      </c>
      <c r="Y582">
        <f>VLOOKUP(SpaceTypesTable[[#This Row],[Lookup]],VentilationStandardsTable[],7,FALSE)</f>
        <v>0</v>
      </c>
      <c r="Z582">
        <v>21.36</v>
      </c>
      <c r="AA582" t="s">
        <v>1394</v>
      </c>
      <c r="AB582" t="s">
        <v>1514</v>
      </c>
      <c r="AD582" s="60">
        <v>0.22320000000000001</v>
      </c>
      <c r="AE582" t="s">
        <v>1423</v>
      </c>
      <c r="AG582" t="s">
        <v>440</v>
      </c>
      <c r="AH582" t="s">
        <v>440</v>
      </c>
      <c r="AI582" t="s">
        <v>440</v>
      </c>
      <c r="AK582">
        <v>1.39</v>
      </c>
      <c r="AL582">
        <v>0</v>
      </c>
      <c r="AM582">
        <v>0.5</v>
      </c>
      <c r="AN582">
        <v>0</v>
      </c>
      <c r="AO582" t="s">
        <v>1480</v>
      </c>
      <c r="AP582" t="s">
        <v>1448</v>
      </c>
      <c r="AQ582" t="s">
        <v>1462</v>
      </c>
      <c r="AT582" t="str">
        <f>IF(SpaceTypesTable[[#This Row],[Service Water Heating Peak Flow Rate (gal/h)]]=0,"",SpaceTypesTable[[#This Row],[Service Water Heating Peak Flow Rate (gal/h)]]/SpaceTypesTable[[#This Row],[Service Water Heating Area (ft^2)]])</f>
        <v/>
      </c>
      <c r="BD582" t="str">
        <f t="shared" si="62"/>
        <v/>
      </c>
    </row>
    <row r="583" spans="1:57">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3943</v>
      </c>
      <c r="S583" t="s">
        <v>109</v>
      </c>
      <c r="T583" t="s">
        <v>1288</v>
      </c>
      <c r="U583" t="s">
        <v>1571</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60" t="s">
        <v>3943</v>
      </c>
      <c r="AB583" s="60" t="s">
        <v>3930</v>
      </c>
      <c r="AC583">
        <v>4.4600000000000001E-2</v>
      </c>
      <c r="AE583" s="60" t="s">
        <v>3991</v>
      </c>
      <c r="AG583" t="s">
        <v>440</v>
      </c>
      <c r="AH583" t="s">
        <v>440</v>
      </c>
      <c r="AI583" t="s">
        <v>440</v>
      </c>
      <c r="AK583">
        <v>1.02</v>
      </c>
      <c r="AL583">
        <v>0</v>
      </c>
      <c r="AM583">
        <v>0.5</v>
      </c>
      <c r="AN583">
        <v>0</v>
      </c>
      <c r="AO583" s="60" t="s">
        <v>3938</v>
      </c>
      <c r="AP583" s="60" t="s">
        <v>3978</v>
      </c>
      <c r="AQ583" s="60" t="s">
        <v>3956</v>
      </c>
      <c r="AT583" t="str">
        <f>IF(SpaceTypesTable[[#This Row],[Service Water Heating Peak Flow Rate (gal/h)]]=0,"",SpaceTypesTable[[#This Row],[Service Water Heating Peak Flow Rate (gal/h)]]/SpaceTypesTable[[#This Row],[Service Water Heating Area (ft^2)]])</f>
        <v/>
      </c>
      <c r="BD583" t="str">
        <f t="shared" si="62"/>
        <v/>
      </c>
    </row>
    <row r="584" spans="1:57">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3943</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16.95</v>
      </c>
      <c r="Y584">
        <f>VLOOKUP(SpaceTypesTable[[#This Row],[Lookup]],VentilationStandardsTable[],7,FALSE)</f>
        <v>0</v>
      </c>
      <c r="Z584">
        <v>21.36</v>
      </c>
      <c r="AA584" t="s">
        <v>3943</v>
      </c>
      <c r="AB584" t="s">
        <v>3930</v>
      </c>
      <c r="AC584">
        <v>5.9499999999999997E-2</v>
      </c>
      <c r="AE584" t="s">
        <v>3991</v>
      </c>
      <c r="AF584">
        <v>0</v>
      </c>
      <c r="AG584" t="s">
        <v>440</v>
      </c>
      <c r="AH584" t="s">
        <v>440</v>
      </c>
      <c r="AI584" t="s">
        <v>440</v>
      </c>
      <c r="AK584">
        <v>1.39</v>
      </c>
      <c r="AL584">
        <v>0</v>
      </c>
      <c r="AM584">
        <v>0.5</v>
      </c>
      <c r="AN584">
        <v>0</v>
      </c>
      <c r="AO584" t="s">
        <v>3938</v>
      </c>
      <c r="AP584" t="s">
        <v>3978</v>
      </c>
      <c r="AQ584" t="s">
        <v>3956</v>
      </c>
      <c r="AT584" t="str">
        <f>IF(SpaceTypesTable[[#This Row],[Service Water Heating Peak Flow Rate (gal/h)]]=0,"",SpaceTypesTable[[#This Row],[Service Water Heating Peak Flow Rate (gal/h)]]/SpaceTypesTable[[#This Row],[Service Water Heating Area (ft^2)]])</f>
        <v/>
      </c>
      <c r="BD584" t="str">
        <f t="shared" si="62"/>
        <v/>
      </c>
    </row>
    <row r="585" spans="1:57">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3943</v>
      </c>
      <c r="S585" t="s">
        <v>110</v>
      </c>
      <c r="T585" t="s">
        <v>1288</v>
      </c>
      <c r="U585" t="s">
        <v>1571</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3943</v>
      </c>
      <c r="AB585" s="60" t="s">
        <v>3930</v>
      </c>
      <c r="AC585">
        <v>4.4600000000000001E-2</v>
      </c>
      <c r="AE585" s="60" t="s">
        <v>3991</v>
      </c>
      <c r="AG585" t="s">
        <v>440</v>
      </c>
      <c r="AH585" t="s">
        <v>440</v>
      </c>
      <c r="AI585" t="s">
        <v>440</v>
      </c>
      <c r="AK585">
        <v>1.02</v>
      </c>
      <c r="AL585">
        <v>0</v>
      </c>
      <c r="AM585">
        <v>0.5</v>
      </c>
      <c r="AN585">
        <v>0</v>
      </c>
      <c r="AO585" s="60" t="s">
        <v>3938</v>
      </c>
      <c r="AP585" s="60" t="s">
        <v>3978</v>
      </c>
      <c r="AQ585" s="60" t="s">
        <v>3956</v>
      </c>
      <c r="AT585" t="s">
        <v>440</v>
      </c>
      <c r="BD585" t="s">
        <v>440</v>
      </c>
    </row>
    <row r="586" spans="1:57">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16.95</v>
      </c>
      <c r="Y586">
        <f>VLOOKUP(SpaceTypesTable[[#This Row],[Lookup]],VentilationStandardsTable[],7,FALSE)</f>
        <v>0</v>
      </c>
      <c r="Z586">
        <v>13.93</v>
      </c>
      <c r="AA586" t="s">
        <v>1394</v>
      </c>
      <c r="AB586" t="s">
        <v>1514</v>
      </c>
      <c r="AD586" s="60">
        <v>0.22320000000000001</v>
      </c>
      <c r="AE586" t="s">
        <v>1423</v>
      </c>
      <c r="AF586">
        <v>302.60000000000002</v>
      </c>
      <c r="AG586">
        <v>0.1</v>
      </c>
      <c r="AH586">
        <v>0.2</v>
      </c>
      <c r="AI586">
        <v>0.7</v>
      </c>
      <c r="AJ586" t="s">
        <v>1435</v>
      </c>
      <c r="AK586">
        <v>17.7</v>
      </c>
      <c r="AL586">
        <v>0.25</v>
      </c>
      <c r="AM586">
        <v>0.3</v>
      </c>
      <c r="AN586">
        <v>0.2</v>
      </c>
      <c r="AO586" t="s">
        <v>1507</v>
      </c>
      <c r="AP586" t="s">
        <v>1499</v>
      </c>
      <c r="AQ586" t="s">
        <v>1524</v>
      </c>
      <c r="AR586">
        <v>100</v>
      </c>
      <c r="AS586">
        <v>1808</v>
      </c>
      <c r="AT586">
        <f>IF(SpaceTypesTable[[#This Row],[Service Water Heating Peak Flow Rate (gal/h)]]=0,"",SpaceTypesTable[[#This Row],[Service Water Heating Peak Flow Rate (gal/h)]]/SpaceTypesTable[[#This Row],[Service Water Heating Area (ft^2)]])</f>
        <v>5.5309734513274339E-2</v>
      </c>
      <c r="AU586">
        <v>49</v>
      </c>
      <c r="AV586">
        <v>0.2</v>
      </c>
      <c r="AW586">
        <v>0.05</v>
      </c>
      <c r="AX586" t="s">
        <v>1533</v>
      </c>
      <c r="AY586">
        <v>0.7</v>
      </c>
      <c r="AZ586">
        <v>3300</v>
      </c>
      <c r="BA586">
        <v>0.33800000000000002</v>
      </c>
      <c r="BB586">
        <v>0.5</v>
      </c>
      <c r="BC586">
        <v>572.96441370114178</v>
      </c>
      <c r="BD586">
        <f t="shared" ref="BD586:BD591" si="63">IF(ISBLANK(BC586),"",BC586/(AZ586/AY586))</f>
        <v>0.12153790593660582</v>
      </c>
      <c r="BE586" t="s">
        <v>1508</v>
      </c>
    </row>
    <row r="587" spans="1:57">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16.95</v>
      </c>
      <c r="Y587">
        <f>VLOOKUP(SpaceTypesTable[[#This Row],[Lookup]],VentilationStandardsTable[],7,FALSE)</f>
        <v>0</v>
      </c>
      <c r="Z587">
        <v>13.93</v>
      </c>
      <c r="AA587" t="s">
        <v>1394</v>
      </c>
      <c r="AB587" t="s">
        <v>1514</v>
      </c>
      <c r="AC587">
        <v>5.9499999999999997E-2</v>
      </c>
      <c r="AE587" t="s">
        <v>1423</v>
      </c>
      <c r="AF587">
        <v>220.5</v>
      </c>
      <c r="AG587">
        <v>0.1</v>
      </c>
      <c r="AH587">
        <v>0.2</v>
      </c>
      <c r="AI587">
        <v>0.7</v>
      </c>
      <c r="AJ587" t="s">
        <v>1435</v>
      </c>
      <c r="AK587">
        <v>13.130000000000003</v>
      </c>
      <c r="AL587">
        <v>0.25</v>
      </c>
      <c r="AM587">
        <v>0.3</v>
      </c>
      <c r="AN587">
        <v>0.2</v>
      </c>
      <c r="AO587" t="s">
        <v>1507</v>
      </c>
      <c r="AP587" t="s">
        <v>1499</v>
      </c>
      <c r="AQ587" t="s">
        <v>1524</v>
      </c>
      <c r="AR587">
        <v>100</v>
      </c>
      <c r="AS587">
        <v>1808</v>
      </c>
      <c r="AT587">
        <f>IF(SpaceTypesTable[[#This Row],[Service Water Heating Peak Flow Rate (gal/h)]]=0,"",SpaceTypesTable[[#This Row],[Service Water Heating Peak Flow Rate (gal/h)]]/SpaceTypesTable[[#This Row],[Service Water Heating Area (ft^2)]])</f>
        <v>5.5309734513274339E-2</v>
      </c>
      <c r="AU587">
        <v>49</v>
      </c>
      <c r="AV587">
        <v>0.2</v>
      </c>
      <c r="AW587">
        <v>0.05</v>
      </c>
      <c r="AX587" t="s">
        <v>1533</v>
      </c>
      <c r="AY587">
        <v>0.7</v>
      </c>
      <c r="AZ587">
        <v>3300</v>
      </c>
      <c r="BA587">
        <v>0.33800000000000002</v>
      </c>
      <c r="BB587">
        <v>0.5</v>
      </c>
      <c r="BC587">
        <v>572.96441370114178</v>
      </c>
      <c r="BD587">
        <f t="shared" si="63"/>
        <v>0.12153790593660582</v>
      </c>
      <c r="BE587" t="s">
        <v>1508</v>
      </c>
    </row>
    <row r="588" spans="1:57">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16.95</v>
      </c>
      <c r="Y588">
        <f>VLOOKUP(SpaceTypesTable[[#This Row],[Lookup]],VentilationStandardsTable[],7,FALSE)</f>
        <v>0</v>
      </c>
      <c r="Z588">
        <v>13.93</v>
      </c>
      <c r="AA588" t="s">
        <v>1394</v>
      </c>
      <c r="AB588" t="s">
        <v>1514</v>
      </c>
      <c r="AC588">
        <v>4.4600000000000001E-2</v>
      </c>
      <c r="AE588" t="s">
        <v>1423</v>
      </c>
      <c r="AF588">
        <v>220.5</v>
      </c>
      <c r="AG588">
        <v>0.1</v>
      </c>
      <c r="AH588">
        <v>0.2</v>
      </c>
      <c r="AI588">
        <v>0.7</v>
      </c>
      <c r="AJ588" t="s">
        <v>1435</v>
      </c>
      <c r="AK588">
        <v>13.130000000000003</v>
      </c>
      <c r="AL588">
        <v>0.25</v>
      </c>
      <c r="AM588">
        <v>0.3</v>
      </c>
      <c r="AN588">
        <v>0.2</v>
      </c>
      <c r="AO588" t="s">
        <v>1507</v>
      </c>
      <c r="AP588" t="s">
        <v>1499</v>
      </c>
      <c r="AQ588" t="s">
        <v>1524</v>
      </c>
      <c r="AR588">
        <v>100</v>
      </c>
      <c r="AS588">
        <v>1808</v>
      </c>
      <c r="AT588">
        <f>IF(SpaceTypesTable[[#This Row],[Service Water Heating Peak Flow Rate (gal/h)]]=0,"",SpaceTypesTable[[#This Row],[Service Water Heating Peak Flow Rate (gal/h)]]/SpaceTypesTable[[#This Row],[Service Water Heating Area (ft^2)]])</f>
        <v>5.5309734513274339E-2</v>
      </c>
      <c r="AU588">
        <v>49</v>
      </c>
      <c r="AV588">
        <v>0.2</v>
      </c>
      <c r="AW588">
        <v>0.05</v>
      </c>
      <c r="AX588" t="s">
        <v>1533</v>
      </c>
      <c r="AY588">
        <v>0.7</v>
      </c>
      <c r="AZ588">
        <v>3300</v>
      </c>
      <c r="BA588">
        <v>0.33800000000000002</v>
      </c>
      <c r="BB588">
        <v>0.5</v>
      </c>
      <c r="BC588">
        <v>572.96441370114178</v>
      </c>
      <c r="BD588">
        <f t="shared" si="63"/>
        <v>0.12153790593660582</v>
      </c>
      <c r="BE588" t="s">
        <v>1508</v>
      </c>
    </row>
    <row r="589" spans="1:57">
      <c r="A589" t="s">
        <v>1554</v>
      </c>
      <c r="B589" t="s">
        <v>259</v>
      </c>
      <c r="C589" t="s">
        <v>265</v>
      </c>
      <c r="D589" t="s">
        <v>276</v>
      </c>
      <c r="E589" t="s">
        <v>456</v>
      </c>
      <c r="I589" t="str">
        <f>SpaceTypesTable[[#This Row],[Lighting Standard]]&amp;SpaceTypesTable[[#This Row],[Lighting Primary Space Type]]&amp;SpaceTypesTable[[#This Row],[Lighting Secondary Space Type]]</f>
        <v/>
      </c>
      <c r="L589">
        <v>1.6</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16.95</v>
      </c>
      <c r="Y589">
        <f>VLOOKUP(SpaceTypesTable[[#This Row],[Lookup]],VentilationStandardsTable[],7,FALSE)</f>
        <v>0</v>
      </c>
      <c r="Z589">
        <v>13.93</v>
      </c>
      <c r="AA589" s="60" t="s">
        <v>1394</v>
      </c>
      <c r="AB589" s="60" t="s">
        <v>1514</v>
      </c>
      <c r="AD589" s="60">
        <v>0.22320000000000001</v>
      </c>
      <c r="AE589" s="60" t="s">
        <v>1423</v>
      </c>
      <c r="AF589">
        <v>302.60000000000002</v>
      </c>
      <c r="AG589">
        <v>0.1</v>
      </c>
      <c r="AH589">
        <v>0.2</v>
      </c>
      <c r="AI589">
        <v>0.7</v>
      </c>
      <c r="AJ589" t="s">
        <v>1435</v>
      </c>
      <c r="AK589">
        <v>17.7</v>
      </c>
      <c r="AL589">
        <v>0.25</v>
      </c>
      <c r="AM589">
        <v>0.3</v>
      </c>
      <c r="AN589">
        <v>0.2</v>
      </c>
      <c r="AO589" s="60" t="s">
        <v>1507</v>
      </c>
      <c r="AP589" s="60" t="s">
        <v>1499</v>
      </c>
      <c r="AQ589" s="60" t="s">
        <v>1524</v>
      </c>
      <c r="AR589">
        <v>100</v>
      </c>
      <c r="AS589">
        <v>1808</v>
      </c>
      <c r="AT589">
        <f>IF(SpaceTypesTable[[#This Row],[Service Water Heating Peak Flow Rate (gal/h)]]=0,"",SpaceTypesTable[[#This Row],[Service Water Heating Peak Flow Rate (gal/h)]]/SpaceTypesTable[[#This Row],[Service Water Heating Area (ft^2)]])</f>
        <v>5.5309734513274339E-2</v>
      </c>
      <c r="AU589">
        <v>49</v>
      </c>
      <c r="AV589">
        <v>0.2</v>
      </c>
      <c r="AW589">
        <v>0.05</v>
      </c>
      <c r="AX589" t="s">
        <v>1533</v>
      </c>
      <c r="AY589">
        <v>0.7</v>
      </c>
      <c r="AZ589">
        <v>3300</v>
      </c>
      <c r="BA589">
        <v>0.33800000000000002</v>
      </c>
      <c r="BB589">
        <v>0.5</v>
      </c>
      <c r="BC589">
        <v>572.96441370114178</v>
      </c>
      <c r="BD589">
        <f t="shared" si="63"/>
        <v>0.12153790593660582</v>
      </c>
      <c r="BE589" t="s">
        <v>1508</v>
      </c>
    </row>
    <row r="590" spans="1:57">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3946</v>
      </c>
      <c r="S590" t="s">
        <v>109</v>
      </c>
      <c r="T590" t="s">
        <v>18</v>
      </c>
      <c r="U590" t="s">
        <v>1577</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3946</v>
      </c>
      <c r="AB590" t="s">
        <v>3930</v>
      </c>
      <c r="AC590">
        <v>4.4600000000000001E-2</v>
      </c>
      <c r="AE590" t="s">
        <v>3991</v>
      </c>
      <c r="AF590">
        <v>220.5</v>
      </c>
      <c r="AG590">
        <v>0.1</v>
      </c>
      <c r="AH590">
        <v>0.2</v>
      </c>
      <c r="AI590">
        <v>0.7</v>
      </c>
      <c r="AJ590" t="s">
        <v>3995</v>
      </c>
      <c r="AK590">
        <v>13.130000000000003</v>
      </c>
      <c r="AL590">
        <v>0.25</v>
      </c>
      <c r="AM590">
        <v>0.3</v>
      </c>
      <c r="AN590">
        <v>0.2</v>
      </c>
      <c r="AO590" t="s">
        <v>3993</v>
      </c>
      <c r="AP590" t="s">
        <v>3978</v>
      </c>
      <c r="AQ590" t="s">
        <v>3956</v>
      </c>
      <c r="AR590">
        <v>100</v>
      </c>
      <c r="AS590">
        <v>1808</v>
      </c>
      <c r="AT590">
        <f>IF(SpaceTypesTable[[#This Row],[Service Water Heating Peak Flow Rate (gal/h)]]=0,"",SpaceTypesTable[[#This Row],[Service Water Heating Peak Flow Rate (gal/h)]]/SpaceTypesTable[[#This Row],[Service Water Heating Area (ft^2)]])</f>
        <v>5.5309734513274339E-2</v>
      </c>
      <c r="AU590">
        <v>49</v>
      </c>
      <c r="AV590">
        <v>0.2</v>
      </c>
      <c r="AW590">
        <v>0.05</v>
      </c>
      <c r="AX590" t="s">
        <v>3952</v>
      </c>
      <c r="AY590">
        <v>0.7</v>
      </c>
      <c r="AZ590">
        <v>3300</v>
      </c>
      <c r="BA590">
        <v>0.33800000000000002</v>
      </c>
      <c r="BB590">
        <v>0.5</v>
      </c>
      <c r="BC590">
        <v>572.96441370114178</v>
      </c>
      <c r="BD590">
        <f t="shared" si="63"/>
        <v>0.12153790593660582</v>
      </c>
      <c r="BE590" t="s">
        <v>3994</v>
      </c>
    </row>
    <row r="591" spans="1:57">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3946</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16.95</v>
      </c>
      <c r="Y591">
        <f>VLOOKUP(SpaceTypesTable[[#This Row],[Lookup]],VentilationStandardsTable[],7,FALSE)</f>
        <v>0</v>
      </c>
      <c r="Z591">
        <v>13.93</v>
      </c>
      <c r="AA591" s="60" t="s">
        <v>3946</v>
      </c>
      <c r="AB591" s="60" t="s">
        <v>3930</v>
      </c>
      <c r="AC591">
        <v>5.9499999999999997E-2</v>
      </c>
      <c r="AE591" s="60" t="s">
        <v>3991</v>
      </c>
      <c r="AF591">
        <v>302.60000000000002</v>
      </c>
      <c r="AG591">
        <v>0.1</v>
      </c>
      <c r="AH591">
        <v>0.2</v>
      </c>
      <c r="AI591">
        <v>0.7</v>
      </c>
      <c r="AJ591" t="s">
        <v>3995</v>
      </c>
      <c r="AK591">
        <v>17.7</v>
      </c>
      <c r="AL591">
        <v>0.25</v>
      </c>
      <c r="AM591">
        <v>0.3</v>
      </c>
      <c r="AN591">
        <v>0.2</v>
      </c>
      <c r="AO591" s="60" t="s">
        <v>3993</v>
      </c>
      <c r="AP591" s="60" t="s">
        <v>3978</v>
      </c>
      <c r="AQ591" s="60" t="s">
        <v>3956</v>
      </c>
      <c r="AR591">
        <v>100</v>
      </c>
      <c r="AS591">
        <v>1808</v>
      </c>
      <c r="AT591">
        <f>IF(SpaceTypesTable[[#This Row],[Service Water Heating Peak Flow Rate (gal/h)]]=0,"",SpaceTypesTable[[#This Row],[Service Water Heating Peak Flow Rate (gal/h)]]/SpaceTypesTable[[#This Row],[Service Water Heating Area (ft^2)]])</f>
        <v>5.5309734513274339E-2</v>
      </c>
      <c r="AU591">
        <v>49</v>
      </c>
      <c r="AV591">
        <v>0.2</v>
      </c>
      <c r="AW591">
        <v>0.05</v>
      </c>
      <c r="AX591" t="s">
        <v>3952</v>
      </c>
      <c r="AY591">
        <v>0.7</v>
      </c>
      <c r="AZ591">
        <v>3300</v>
      </c>
      <c r="BA591">
        <v>0.33800000000000002</v>
      </c>
      <c r="BB591">
        <v>0.5</v>
      </c>
      <c r="BC591">
        <v>572.96441370114178</v>
      </c>
      <c r="BD591">
        <f t="shared" si="63"/>
        <v>0.12153790593660582</v>
      </c>
      <c r="BE591" t="s">
        <v>3994</v>
      </c>
    </row>
    <row r="592" spans="1:57">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3946</v>
      </c>
      <c r="S592" t="s">
        <v>110</v>
      </c>
      <c r="T592" t="s">
        <v>18</v>
      </c>
      <c r="U592" t="s">
        <v>1577</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3946</v>
      </c>
      <c r="AB592" t="s">
        <v>3930</v>
      </c>
      <c r="AC592">
        <v>4.4600000000000001E-2</v>
      </c>
      <c r="AE592" t="s">
        <v>3991</v>
      </c>
      <c r="AF592">
        <v>220.5</v>
      </c>
      <c r="AG592">
        <v>0.1</v>
      </c>
      <c r="AH592">
        <v>0.2</v>
      </c>
      <c r="AI592">
        <v>0.7</v>
      </c>
      <c r="AJ592" t="s">
        <v>3995</v>
      </c>
      <c r="AK592">
        <v>13.130000000000003</v>
      </c>
      <c r="AL592">
        <v>0.25</v>
      </c>
      <c r="AM592">
        <v>0.3</v>
      </c>
      <c r="AN592">
        <v>0.2</v>
      </c>
      <c r="AO592" t="s">
        <v>3993</v>
      </c>
      <c r="AP592" t="s">
        <v>3978</v>
      </c>
      <c r="AQ592" t="s">
        <v>3956</v>
      </c>
      <c r="AR592">
        <v>100</v>
      </c>
      <c r="AS592">
        <v>1808</v>
      </c>
      <c r="AT592">
        <v>5.5309734513274339E-2</v>
      </c>
      <c r="AU592">
        <v>49</v>
      </c>
      <c r="AV592">
        <v>0.2</v>
      </c>
      <c r="AW592">
        <v>0.05</v>
      </c>
      <c r="AX592" t="s">
        <v>3952</v>
      </c>
      <c r="AY592">
        <v>0.7</v>
      </c>
      <c r="AZ592">
        <v>3300</v>
      </c>
      <c r="BA592">
        <v>0.33800000000000002</v>
      </c>
      <c r="BB592">
        <v>0.5</v>
      </c>
      <c r="BC592">
        <v>572.96441370114178</v>
      </c>
      <c r="BD592">
        <v>0.12153790593660582</v>
      </c>
      <c r="BE592" t="s">
        <v>3994</v>
      </c>
    </row>
    <row r="593" spans="1:56">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21.2</v>
      </c>
      <c r="Y593">
        <f>VLOOKUP(SpaceTypesTable[[#This Row],[Lookup]],VentilationStandardsTable[],7,FALSE)</f>
        <v>0</v>
      </c>
      <c r="Z593">
        <v>27.9</v>
      </c>
      <c r="AA593" t="s">
        <v>1395</v>
      </c>
      <c r="AB593" t="s">
        <v>1514</v>
      </c>
      <c r="AD593" s="60">
        <v>0.22320000000000001</v>
      </c>
      <c r="AE593" t="s">
        <v>1423</v>
      </c>
      <c r="AG593" t="s">
        <v>440</v>
      </c>
      <c r="AH593" t="s">
        <v>440</v>
      </c>
      <c r="AI593" t="s">
        <v>440</v>
      </c>
      <c r="AK593">
        <v>0.46</v>
      </c>
      <c r="AL593">
        <v>0</v>
      </c>
      <c r="AM593">
        <v>0.5</v>
      </c>
      <c r="AN593">
        <v>0</v>
      </c>
      <c r="AO593" t="s">
        <v>1480</v>
      </c>
      <c r="AP593" t="s">
        <v>1448</v>
      </c>
      <c r="AQ593" t="s">
        <v>1462</v>
      </c>
      <c r="AT593" t="str">
        <f>IF(SpaceTypesTable[[#This Row],[Service Water Heating Peak Flow Rate (gal/h)]]=0,"",SpaceTypesTable[[#This Row],[Service Water Heating Peak Flow Rate (gal/h)]]/SpaceTypesTable[[#This Row],[Service Water Heating Area (ft^2)]])</f>
        <v/>
      </c>
      <c r="BD593" t="str">
        <f t="shared" ref="BD593:BD598" si="64">IF(ISBLANK(BC593),"",BC593/(AZ593/AY593))</f>
        <v/>
      </c>
    </row>
    <row r="594" spans="1:56">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21.2</v>
      </c>
      <c r="Y594">
        <f>VLOOKUP(SpaceTypesTable[[#This Row],[Lookup]],VentilationStandardsTable[],7,FALSE)</f>
        <v>0</v>
      </c>
      <c r="Z594">
        <v>27.9</v>
      </c>
      <c r="AA594" t="s">
        <v>1395</v>
      </c>
      <c r="AB594" t="s">
        <v>1514</v>
      </c>
      <c r="AC594">
        <v>5.9499999999999997E-2</v>
      </c>
      <c r="AE594" t="s">
        <v>1423</v>
      </c>
      <c r="AG594" t="s">
        <v>440</v>
      </c>
      <c r="AH594" t="s">
        <v>440</v>
      </c>
      <c r="AI594" t="s">
        <v>440</v>
      </c>
      <c r="AK594">
        <v>0.34000000000000008</v>
      </c>
      <c r="AL594">
        <v>0</v>
      </c>
      <c r="AM594">
        <v>0.5</v>
      </c>
      <c r="AN594">
        <v>0</v>
      </c>
      <c r="AO594" t="s">
        <v>1480</v>
      </c>
      <c r="AP594" t="s">
        <v>1448</v>
      </c>
      <c r="AQ594" t="s">
        <v>1462</v>
      </c>
      <c r="AT594" t="str">
        <f>IF(SpaceTypesTable[[#This Row],[Service Water Heating Peak Flow Rate (gal/h)]]=0,"",SpaceTypesTable[[#This Row],[Service Water Heating Peak Flow Rate (gal/h)]]/SpaceTypesTable[[#This Row],[Service Water Heating Area (ft^2)]])</f>
        <v/>
      </c>
      <c r="BD594" t="str">
        <f t="shared" si="64"/>
        <v/>
      </c>
    </row>
    <row r="595" spans="1:56">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21.2</v>
      </c>
      <c r="Y595">
        <f>VLOOKUP(SpaceTypesTable[[#This Row],[Lookup]],VentilationStandardsTable[],7,FALSE)</f>
        <v>0</v>
      </c>
      <c r="Z595">
        <v>27.9</v>
      </c>
      <c r="AA595" s="60" t="s">
        <v>1395</v>
      </c>
      <c r="AB595" s="60" t="s">
        <v>1514</v>
      </c>
      <c r="AC595">
        <v>4.4600000000000001E-2</v>
      </c>
      <c r="AE595" s="60" t="s">
        <v>1423</v>
      </c>
      <c r="AG595" t="s">
        <v>440</v>
      </c>
      <c r="AH595" t="s">
        <v>440</v>
      </c>
      <c r="AI595" t="s">
        <v>440</v>
      </c>
      <c r="AK595">
        <v>0.34000000000000008</v>
      </c>
      <c r="AL595">
        <v>0</v>
      </c>
      <c r="AM595">
        <v>0.5</v>
      </c>
      <c r="AN595">
        <v>0</v>
      </c>
      <c r="AO595" s="60" t="s">
        <v>1480</v>
      </c>
      <c r="AP595" s="60" t="s">
        <v>1448</v>
      </c>
      <c r="AQ595" s="60" t="s">
        <v>1462</v>
      </c>
      <c r="AT595" t="str">
        <f>IF(SpaceTypesTable[[#This Row],[Service Water Heating Peak Flow Rate (gal/h)]]=0,"",SpaceTypesTable[[#This Row],[Service Water Heating Peak Flow Rate (gal/h)]]/SpaceTypesTable[[#This Row],[Service Water Heating Area (ft^2)]])</f>
        <v/>
      </c>
      <c r="BD595" t="str">
        <f t="shared" si="64"/>
        <v/>
      </c>
    </row>
    <row r="596" spans="1:56">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21.2</v>
      </c>
      <c r="Y596">
        <f>VLOOKUP(SpaceTypesTable[[#This Row],[Lookup]],VentilationStandardsTable[],7,FALSE)</f>
        <v>0</v>
      </c>
      <c r="Z596">
        <v>27.9</v>
      </c>
      <c r="AA596" t="s">
        <v>1395</v>
      </c>
      <c r="AB596" t="s">
        <v>1514</v>
      </c>
      <c r="AD596" s="60">
        <v>0.22320000000000001</v>
      </c>
      <c r="AE596" t="s">
        <v>1423</v>
      </c>
      <c r="AG596" t="s">
        <v>440</v>
      </c>
      <c r="AH596" t="s">
        <v>440</v>
      </c>
      <c r="AI596" t="s">
        <v>440</v>
      </c>
      <c r="AK596">
        <v>0.46</v>
      </c>
      <c r="AL596">
        <v>0</v>
      </c>
      <c r="AM596">
        <v>0.5</v>
      </c>
      <c r="AN596">
        <v>0</v>
      </c>
      <c r="AO596" t="s">
        <v>1480</v>
      </c>
      <c r="AP596" t="s">
        <v>1448</v>
      </c>
      <c r="AQ596" t="s">
        <v>1462</v>
      </c>
      <c r="AT596" t="str">
        <f>IF(SpaceTypesTable[[#This Row],[Service Water Heating Peak Flow Rate (gal/h)]]=0,"",SpaceTypesTable[[#This Row],[Service Water Heating Peak Flow Rate (gal/h)]]/SpaceTypesTable[[#This Row],[Service Water Heating Area (ft^2)]])</f>
        <v/>
      </c>
      <c r="BD596" t="str">
        <f t="shared" si="64"/>
        <v/>
      </c>
    </row>
    <row r="597" spans="1:56">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3942</v>
      </c>
      <c r="S597" t="s">
        <v>109</v>
      </c>
      <c r="T597" t="s">
        <v>1567</v>
      </c>
      <c r="U597" t="s">
        <v>1599</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60" t="s">
        <v>3942</v>
      </c>
      <c r="AB597" s="60" t="s">
        <v>3930</v>
      </c>
      <c r="AC597">
        <v>4.4600000000000001E-2</v>
      </c>
      <c r="AE597" s="60" t="s">
        <v>3991</v>
      </c>
      <c r="AG597" t="s">
        <v>440</v>
      </c>
      <c r="AH597" t="s">
        <v>440</v>
      </c>
      <c r="AI597" t="s">
        <v>440</v>
      </c>
      <c r="AK597">
        <v>0.34000000000000008</v>
      </c>
      <c r="AL597">
        <v>0</v>
      </c>
      <c r="AM597">
        <v>0.5</v>
      </c>
      <c r="AN597">
        <v>0</v>
      </c>
      <c r="AO597" s="60" t="s">
        <v>3938</v>
      </c>
      <c r="AP597" s="60" t="s">
        <v>3978</v>
      </c>
      <c r="AQ597" s="60" t="s">
        <v>3956</v>
      </c>
      <c r="AT597" t="str">
        <f>IF(SpaceTypesTable[[#This Row],[Service Water Heating Peak Flow Rate (gal/h)]]=0,"",SpaceTypesTable[[#This Row],[Service Water Heating Peak Flow Rate (gal/h)]]/SpaceTypesTable[[#This Row],[Service Water Heating Area (ft^2)]])</f>
        <v/>
      </c>
      <c r="BD597" t="str">
        <f t="shared" si="64"/>
        <v/>
      </c>
    </row>
    <row r="598" spans="1:56">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3942</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21.2</v>
      </c>
      <c r="Y598">
        <f>VLOOKUP(SpaceTypesTable[[#This Row],[Lookup]],VentilationStandardsTable[],7,FALSE)</f>
        <v>0</v>
      </c>
      <c r="Z598">
        <v>27.9</v>
      </c>
      <c r="AA598" t="s">
        <v>3942</v>
      </c>
      <c r="AB598" t="s">
        <v>3930</v>
      </c>
      <c r="AC598">
        <v>5.9499999999999997E-2</v>
      </c>
      <c r="AE598" t="s">
        <v>3991</v>
      </c>
      <c r="AG598" t="s">
        <v>440</v>
      </c>
      <c r="AH598" t="s">
        <v>440</v>
      </c>
      <c r="AI598" t="s">
        <v>440</v>
      </c>
      <c r="AK598">
        <v>0.46</v>
      </c>
      <c r="AL598">
        <v>0</v>
      </c>
      <c r="AM598">
        <v>0.5</v>
      </c>
      <c r="AN598">
        <v>0</v>
      </c>
      <c r="AO598" t="s">
        <v>3938</v>
      </c>
      <c r="AP598" t="s">
        <v>3978</v>
      </c>
      <c r="AQ598" t="s">
        <v>3956</v>
      </c>
      <c r="AT598" t="str">
        <f>IF(SpaceTypesTable[[#This Row],[Service Water Heating Peak Flow Rate (gal/h)]]=0,"",SpaceTypesTable[[#This Row],[Service Water Heating Peak Flow Rate (gal/h)]]/SpaceTypesTable[[#This Row],[Service Water Heating Area (ft^2)]])</f>
        <v/>
      </c>
      <c r="BD598" t="str">
        <f t="shared" si="64"/>
        <v/>
      </c>
    </row>
    <row r="599" spans="1:56">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3942</v>
      </c>
      <c r="S599" t="s">
        <v>110</v>
      </c>
      <c r="T599" t="s">
        <v>1567</v>
      </c>
      <c r="U599" t="s">
        <v>1599</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3942</v>
      </c>
      <c r="AB599" t="s">
        <v>3930</v>
      </c>
      <c r="AC599">
        <v>4.4600000000000001E-2</v>
      </c>
      <c r="AE599" t="s">
        <v>3991</v>
      </c>
      <c r="AG599" t="s">
        <v>440</v>
      </c>
      <c r="AH599" t="s">
        <v>440</v>
      </c>
      <c r="AI599" t="s">
        <v>440</v>
      </c>
      <c r="AK599">
        <v>0.34000000000000008</v>
      </c>
      <c r="AL599">
        <v>0</v>
      </c>
      <c r="AM599">
        <v>0.5</v>
      </c>
      <c r="AN599">
        <v>0</v>
      </c>
      <c r="AO599" t="s">
        <v>3938</v>
      </c>
      <c r="AP599" t="s">
        <v>3978</v>
      </c>
      <c r="AQ599" t="s">
        <v>3956</v>
      </c>
      <c r="AT599" t="s">
        <v>440</v>
      </c>
      <c r="BD599" t="s">
        <v>440</v>
      </c>
    </row>
    <row r="600" spans="1:56">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D600" s="60">
        <v>0.22320000000000001</v>
      </c>
      <c r="AE600" t="s">
        <v>1423</v>
      </c>
      <c r="AG600" t="s">
        <v>440</v>
      </c>
      <c r="AH600" t="s">
        <v>440</v>
      </c>
      <c r="AI600" t="s">
        <v>440</v>
      </c>
      <c r="AK600">
        <v>0.37</v>
      </c>
      <c r="AL600">
        <v>0</v>
      </c>
      <c r="AM600">
        <v>0.5</v>
      </c>
      <c r="AN600">
        <v>0</v>
      </c>
      <c r="AO600" t="s">
        <v>1480</v>
      </c>
      <c r="AP600" t="s">
        <v>1499</v>
      </c>
      <c r="AQ600" t="s">
        <v>1524</v>
      </c>
      <c r="AT600" t="str">
        <f>IF(SpaceTypesTable[[#This Row],[Service Water Heating Peak Flow Rate (gal/h)]]=0,"",SpaceTypesTable[[#This Row],[Service Water Heating Peak Flow Rate (gal/h)]]/SpaceTypesTable[[#This Row],[Service Water Heating Area (ft^2)]])</f>
        <v/>
      </c>
      <c r="BD600" t="str">
        <f t="shared" ref="BD600:BD605" si="65">IF(ISBLANK(BC600),"",BC600/(AZ600/AY600))</f>
        <v/>
      </c>
    </row>
    <row r="601" spans="1:56">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E601" s="60" t="s">
        <v>1423</v>
      </c>
      <c r="AG601" t="s">
        <v>440</v>
      </c>
      <c r="AH601" t="s">
        <v>440</v>
      </c>
      <c r="AI601" t="s">
        <v>440</v>
      </c>
      <c r="AK601">
        <v>0.27</v>
      </c>
      <c r="AL601">
        <v>0</v>
      </c>
      <c r="AM601">
        <v>0.5</v>
      </c>
      <c r="AN601">
        <v>0</v>
      </c>
      <c r="AO601" s="60" t="s">
        <v>1480</v>
      </c>
      <c r="AP601" s="60" t="s">
        <v>1499</v>
      </c>
      <c r="AQ601" s="60" t="s">
        <v>1524</v>
      </c>
      <c r="AT601" t="str">
        <f>IF(SpaceTypesTable[[#This Row],[Service Water Heating Peak Flow Rate (gal/h)]]=0,"",SpaceTypesTable[[#This Row],[Service Water Heating Peak Flow Rate (gal/h)]]/SpaceTypesTable[[#This Row],[Service Water Heating Area (ft^2)]])</f>
        <v/>
      </c>
      <c r="BD601" t="str">
        <f t="shared" si="65"/>
        <v/>
      </c>
    </row>
    <row r="602" spans="1:56">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E602" s="60" t="s">
        <v>1423</v>
      </c>
      <c r="AG602" t="s">
        <v>440</v>
      </c>
      <c r="AH602" t="s">
        <v>440</v>
      </c>
      <c r="AI602" t="s">
        <v>440</v>
      </c>
      <c r="AK602">
        <v>0.27</v>
      </c>
      <c r="AL602">
        <v>0</v>
      </c>
      <c r="AM602">
        <v>0.5</v>
      </c>
      <c r="AN602">
        <v>0</v>
      </c>
      <c r="AO602" s="60" t="s">
        <v>1480</v>
      </c>
      <c r="AP602" s="60" t="s">
        <v>1499</v>
      </c>
      <c r="AQ602" s="60" t="s">
        <v>1524</v>
      </c>
      <c r="AT602" t="str">
        <f>IF(SpaceTypesTable[[#This Row],[Service Water Heating Peak Flow Rate (gal/h)]]=0,"",SpaceTypesTable[[#This Row],[Service Water Heating Peak Flow Rate (gal/h)]]/SpaceTypesTable[[#This Row],[Service Water Heating Area (ft^2)]])</f>
        <v/>
      </c>
      <c r="BD602" t="str">
        <f t="shared" si="65"/>
        <v/>
      </c>
    </row>
    <row r="603" spans="1:56">
      <c r="A603" t="s">
        <v>1554</v>
      </c>
      <c r="B603" t="s">
        <v>259</v>
      </c>
      <c r="C603" t="s">
        <v>265</v>
      </c>
      <c r="D603" t="s">
        <v>273</v>
      </c>
      <c r="E603" t="s">
        <v>457</v>
      </c>
      <c r="I603" t="str">
        <f>SpaceTypesTable[[#This Row],[Lighting Standard]]&amp;SpaceTypesTable[[#This Row],[Lighting Primary Space Type]]&amp;SpaceTypesTable[[#This Row],[Lighting Secondary Space Type]]</f>
        <v/>
      </c>
      <c r="L603">
        <v>2</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D603" s="60">
        <v>0.22320000000000001</v>
      </c>
      <c r="AE603" t="s">
        <v>1423</v>
      </c>
      <c r="AG603" t="s">
        <v>440</v>
      </c>
      <c r="AH603" t="s">
        <v>440</v>
      </c>
      <c r="AI603" t="s">
        <v>440</v>
      </c>
      <c r="AK603">
        <v>0.37</v>
      </c>
      <c r="AL603">
        <v>0</v>
      </c>
      <c r="AM603">
        <v>0.5</v>
      </c>
      <c r="AN603">
        <v>0</v>
      </c>
      <c r="AO603" t="s">
        <v>1480</v>
      </c>
      <c r="AP603" t="s">
        <v>1499</v>
      </c>
      <c r="AQ603" t="s">
        <v>1524</v>
      </c>
      <c r="AT603" t="str">
        <f>IF(SpaceTypesTable[[#This Row],[Service Water Heating Peak Flow Rate (gal/h)]]=0,"",SpaceTypesTable[[#This Row],[Service Water Heating Peak Flow Rate (gal/h)]]/SpaceTypesTable[[#This Row],[Service Water Heating Area (ft^2)]])</f>
        <v/>
      </c>
      <c r="BD603" t="str">
        <f t="shared" si="65"/>
        <v/>
      </c>
    </row>
    <row r="604" spans="1:56">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3941</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60" t="s">
        <v>3941</v>
      </c>
      <c r="AB604" s="60" t="s">
        <v>3930</v>
      </c>
      <c r="AC604">
        <v>4.4600000000000001E-2</v>
      </c>
      <c r="AE604" s="60" t="s">
        <v>3991</v>
      </c>
      <c r="AG604" t="s">
        <v>440</v>
      </c>
      <c r="AH604" t="s">
        <v>440</v>
      </c>
      <c r="AI604" t="s">
        <v>440</v>
      </c>
      <c r="AK604">
        <v>0.27</v>
      </c>
      <c r="AL604">
        <v>0</v>
      </c>
      <c r="AM604">
        <v>0.5</v>
      </c>
      <c r="AN604">
        <v>0</v>
      </c>
      <c r="AO604" s="60" t="s">
        <v>3938</v>
      </c>
      <c r="AP604" s="60" t="s">
        <v>3978</v>
      </c>
      <c r="AQ604" s="60" t="s">
        <v>3956</v>
      </c>
      <c r="AT604" t="str">
        <f>IF(SpaceTypesTable[[#This Row],[Service Water Heating Peak Flow Rate (gal/h)]]=0,"",SpaceTypesTable[[#This Row],[Service Water Heating Peak Flow Rate (gal/h)]]/SpaceTypesTable[[#This Row],[Service Water Heating Area (ft^2)]])</f>
        <v/>
      </c>
      <c r="BD604" t="str">
        <f t="shared" si="65"/>
        <v/>
      </c>
    </row>
    <row r="605" spans="1:56">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3941</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3941</v>
      </c>
      <c r="AB605" t="s">
        <v>3930</v>
      </c>
      <c r="AC605">
        <v>5.9499999999999997E-2</v>
      </c>
      <c r="AE605" t="s">
        <v>3991</v>
      </c>
      <c r="AG605" t="s">
        <v>440</v>
      </c>
      <c r="AH605" t="s">
        <v>440</v>
      </c>
      <c r="AI605" t="s">
        <v>440</v>
      </c>
      <c r="AK605">
        <v>0.37</v>
      </c>
      <c r="AL605">
        <v>0</v>
      </c>
      <c r="AM605">
        <v>0.5</v>
      </c>
      <c r="AN605">
        <v>0</v>
      </c>
      <c r="AO605" t="s">
        <v>3938</v>
      </c>
      <c r="AP605" t="s">
        <v>3978</v>
      </c>
      <c r="AQ605" t="s">
        <v>3956</v>
      </c>
      <c r="AT605" t="str">
        <f>IF(SpaceTypesTable[[#This Row],[Service Water Heating Peak Flow Rate (gal/h)]]=0,"",SpaceTypesTable[[#This Row],[Service Water Heating Peak Flow Rate (gal/h)]]/SpaceTypesTable[[#This Row],[Service Water Heating Area (ft^2)]])</f>
        <v/>
      </c>
      <c r="BD605" t="str">
        <f t="shared" si="65"/>
        <v/>
      </c>
    </row>
    <row r="606" spans="1:56">
      <c r="A606" s="60" t="s">
        <v>1619</v>
      </c>
      <c r="B606" s="60" t="s">
        <v>259</v>
      </c>
      <c r="C606" s="60" t="s">
        <v>265</v>
      </c>
      <c r="D606" s="60"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3941</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3941</v>
      </c>
      <c r="AB606" t="s">
        <v>3930</v>
      </c>
      <c r="AC606">
        <v>4.4600000000000001E-2</v>
      </c>
      <c r="AE606" t="s">
        <v>3991</v>
      </c>
      <c r="AG606" t="s">
        <v>440</v>
      </c>
      <c r="AH606" t="s">
        <v>440</v>
      </c>
      <c r="AI606" t="s">
        <v>440</v>
      </c>
      <c r="AK606">
        <v>0.27</v>
      </c>
      <c r="AL606">
        <v>0</v>
      </c>
      <c r="AM606">
        <v>0.5</v>
      </c>
      <c r="AN606">
        <v>0</v>
      </c>
      <c r="AO606" t="s">
        <v>3938</v>
      </c>
      <c r="AP606" t="s">
        <v>3978</v>
      </c>
      <c r="AQ606" t="s">
        <v>3956</v>
      </c>
      <c r="AT606" t="s">
        <v>440</v>
      </c>
      <c r="BD606" t="s">
        <v>440</v>
      </c>
    </row>
    <row r="607" spans="1:56">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16.95</v>
      </c>
      <c r="Y607">
        <f>VLOOKUP(SpaceTypesTable[[#This Row],[Lookup]],VentilationStandardsTable[],7,FALSE)</f>
        <v>0</v>
      </c>
      <c r="Z607">
        <v>23.22</v>
      </c>
      <c r="AA607" t="s">
        <v>1394</v>
      </c>
      <c r="AB607" t="s">
        <v>1514</v>
      </c>
      <c r="AD607" s="60">
        <v>0.22320000000000001</v>
      </c>
      <c r="AE607" t="s">
        <v>1423</v>
      </c>
      <c r="AG607" t="s">
        <v>440</v>
      </c>
      <c r="AH607" t="s">
        <v>440</v>
      </c>
      <c r="AI607" t="s">
        <v>440</v>
      </c>
      <c r="AK607">
        <v>1.39</v>
      </c>
      <c r="AL607">
        <v>0</v>
      </c>
      <c r="AM607">
        <v>0.5</v>
      </c>
      <c r="AN607">
        <v>0</v>
      </c>
      <c r="AO607" t="s">
        <v>1480</v>
      </c>
      <c r="AP607" t="s">
        <v>1448</v>
      </c>
      <c r="AQ607" t="s">
        <v>1462</v>
      </c>
      <c r="AT607" t="str">
        <f>IF(SpaceTypesTable[[#This Row],[Service Water Heating Peak Flow Rate (gal/h)]]=0,"",SpaceTypesTable[[#This Row],[Service Water Heating Peak Flow Rate (gal/h)]]/SpaceTypesTable[[#This Row],[Service Water Heating Area (ft^2)]])</f>
        <v/>
      </c>
      <c r="BD607" t="str">
        <f t="shared" ref="BD607:BD612" si="66">IF(ISBLANK(BC607),"",BC607/(AZ607/AY607))</f>
        <v/>
      </c>
    </row>
    <row r="608" spans="1:56">
      <c r="A608" t="s">
        <v>1557</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16.95</v>
      </c>
      <c r="Y608">
        <f>VLOOKUP(SpaceTypesTable[[#This Row],[Lookup]],VentilationStandardsTable[],7,FALSE)</f>
        <v>0</v>
      </c>
      <c r="Z608">
        <v>23.22</v>
      </c>
      <c r="AA608" s="60" t="s">
        <v>1394</v>
      </c>
      <c r="AB608" s="60" t="s">
        <v>1514</v>
      </c>
      <c r="AC608">
        <v>5.9499999999999997E-2</v>
      </c>
      <c r="AE608" s="60" t="s">
        <v>1423</v>
      </c>
      <c r="AG608" t="s">
        <v>440</v>
      </c>
      <c r="AH608" t="s">
        <v>440</v>
      </c>
      <c r="AI608" t="s">
        <v>440</v>
      </c>
      <c r="AK608">
        <v>1.02</v>
      </c>
      <c r="AL608">
        <v>0</v>
      </c>
      <c r="AM608">
        <v>0.5</v>
      </c>
      <c r="AN608">
        <v>0</v>
      </c>
      <c r="AO608" s="60" t="s">
        <v>1480</v>
      </c>
      <c r="AP608" s="60" t="s">
        <v>1448</v>
      </c>
      <c r="AQ608" s="60" t="s">
        <v>1462</v>
      </c>
      <c r="AT608" t="str">
        <f>IF(SpaceTypesTable[[#This Row],[Service Water Heating Peak Flow Rate (gal/h)]]=0,"",SpaceTypesTable[[#This Row],[Service Water Heating Peak Flow Rate (gal/h)]]/SpaceTypesTable[[#This Row],[Service Water Heating Area (ft^2)]])</f>
        <v/>
      </c>
      <c r="BD608" t="str">
        <f t="shared" si="66"/>
        <v/>
      </c>
    </row>
    <row r="609" spans="1:57">
      <c r="A609" s="60" t="s">
        <v>1557</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16.95</v>
      </c>
      <c r="Y609">
        <f>VLOOKUP(SpaceTypesTable[[#This Row],[Lookup]],VentilationStandardsTable[],7,FALSE)</f>
        <v>0</v>
      </c>
      <c r="Z609">
        <v>23.22</v>
      </c>
      <c r="AA609" t="s">
        <v>1394</v>
      </c>
      <c r="AB609" t="s">
        <v>1514</v>
      </c>
      <c r="AC609">
        <v>4.4600000000000001E-2</v>
      </c>
      <c r="AE609" t="s">
        <v>1423</v>
      </c>
      <c r="AG609" t="s">
        <v>440</v>
      </c>
      <c r="AH609" t="s">
        <v>440</v>
      </c>
      <c r="AI609" t="s">
        <v>440</v>
      </c>
      <c r="AK609">
        <v>1.02</v>
      </c>
      <c r="AL609">
        <v>0</v>
      </c>
      <c r="AM609">
        <v>0.5</v>
      </c>
      <c r="AN609">
        <v>0</v>
      </c>
      <c r="AO609" t="s">
        <v>1480</v>
      </c>
      <c r="AP609" t="s">
        <v>1448</v>
      </c>
      <c r="AQ609" t="s">
        <v>1462</v>
      </c>
      <c r="AT609" t="str">
        <f>IF(SpaceTypesTable[[#This Row],[Service Water Heating Peak Flow Rate (gal/h)]]=0,"",SpaceTypesTable[[#This Row],[Service Water Heating Peak Flow Rate (gal/h)]]/SpaceTypesTable[[#This Row],[Service Water Heating Area (ft^2)]])</f>
        <v/>
      </c>
      <c r="BD609" t="str">
        <f t="shared" si="66"/>
        <v/>
      </c>
    </row>
    <row r="610" spans="1:57">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16.95</v>
      </c>
      <c r="Y610">
        <f>VLOOKUP(SpaceTypesTable[[#This Row],[Lookup]],VentilationStandardsTable[],7,FALSE)</f>
        <v>0</v>
      </c>
      <c r="Z610">
        <v>23.22</v>
      </c>
      <c r="AA610" s="60" t="s">
        <v>1394</v>
      </c>
      <c r="AB610" s="60" t="s">
        <v>1514</v>
      </c>
      <c r="AD610" s="60">
        <v>0.22320000000000001</v>
      </c>
      <c r="AE610" s="60" t="s">
        <v>1423</v>
      </c>
      <c r="AG610" t="s">
        <v>440</v>
      </c>
      <c r="AH610" t="s">
        <v>440</v>
      </c>
      <c r="AI610" t="s">
        <v>440</v>
      </c>
      <c r="AK610">
        <v>1.39</v>
      </c>
      <c r="AL610">
        <v>0</v>
      </c>
      <c r="AM610">
        <v>0.5</v>
      </c>
      <c r="AN610">
        <v>0</v>
      </c>
      <c r="AO610" s="60" t="s">
        <v>1480</v>
      </c>
      <c r="AP610" s="60" t="s">
        <v>1448</v>
      </c>
      <c r="AQ610" s="60" t="s">
        <v>1462</v>
      </c>
      <c r="AT610" t="str">
        <f>IF(SpaceTypesTable[[#This Row],[Service Water Heating Peak Flow Rate (gal/h)]]=0,"",SpaceTypesTable[[#This Row],[Service Water Heating Peak Flow Rate (gal/h)]]/SpaceTypesTable[[#This Row],[Service Water Heating Area (ft^2)]])</f>
        <v/>
      </c>
      <c r="BD610" t="str">
        <f t="shared" si="66"/>
        <v/>
      </c>
    </row>
    <row r="611" spans="1:57">
      <c r="A611" s="60" t="s">
        <v>1558</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3940</v>
      </c>
      <c r="S611" t="s">
        <v>109</v>
      </c>
      <c r="T611" t="s">
        <v>1288</v>
      </c>
      <c r="U611" t="s">
        <v>1568</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3940</v>
      </c>
      <c r="AB611" t="s">
        <v>3930</v>
      </c>
      <c r="AC611">
        <v>4.4600000000000001E-2</v>
      </c>
      <c r="AE611" t="s">
        <v>3991</v>
      </c>
      <c r="AG611" t="s">
        <v>440</v>
      </c>
      <c r="AH611" t="s">
        <v>440</v>
      </c>
      <c r="AI611" t="s">
        <v>440</v>
      </c>
      <c r="AK611">
        <v>1.02</v>
      </c>
      <c r="AL611">
        <v>0</v>
      </c>
      <c r="AM611">
        <v>0.5</v>
      </c>
      <c r="AN611">
        <v>0</v>
      </c>
      <c r="AO611" t="s">
        <v>3938</v>
      </c>
      <c r="AP611" t="s">
        <v>3978</v>
      </c>
      <c r="AQ611" t="s">
        <v>3956</v>
      </c>
      <c r="AT611" t="str">
        <f>IF(SpaceTypesTable[[#This Row],[Service Water Heating Peak Flow Rate (gal/h)]]=0,"",SpaceTypesTable[[#This Row],[Service Water Heating Peak Flow Rate (gal/h)]]/SpaceTypesTable[[#This Row],[Service Water Heating Area (ft^2)]])</f>
        <v/>
      </c>
      <c r="BD611" t="str">
        <f t="shared" si="66"/>
        <v/>
      </c>
    </row>
    <row r="612" spans="1:57">
      <c r="A612" s="60" t="s">
        <v>1556</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3940</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16.95</v>
      </c>
      <c r="Y612">
        <f>VLOOKUP(SpaceTypesTable[[#This Row],[Lookup]],VentilationStandardsTable[],7,FALSE)</f>
        <v>0</v>
      </c>
      <c r="Z612">
        <v>23.22</v>
      </c>
      <c r="AA612" t="s">
        <v>3940</v>
      </c>
      <c r="AB612" t="s">
        <v>3930</v>
      </c>
      <c r="AC612">
        <v>5.9499999999999997E-2</v>
      </c>
      <c r="AE612" t="s">
        <v>3991</v>
      </c>
      <c r="AG612" t="s">
        <v>440</v>
      </c>
      <c r="AH612" t="s">
        <v>440</v>
      </c>
      <c r="AI612" t="s">
        <v>440</v>
      </c>
      <c r="AK612">
        <v>1.39</v>
      </c>
      <c r="AL612">
        <v>0</v>
      </c>
      <c r="AM612">
        <v>0.5</v>
      </c>
      <c r="AN612">
        <v>0</v>
      </c>
      <c r="AO612" t="s">
        <v>3938</v>
      </c>
      <c r="AP612" t="s">
        <v>3978</v>
      </c>
      <c r="AQ612" t="s">
        <v>3956</v>
      </c>
      <c r="AT612" t="str">
        <f>IF(SpaceTypesTable[[#This Row],[Service Water Heating Peak Flow Rate (gal/h)]]=0,"",SpaceTypesTable[[#This Row],[Service Water Heating Peak Flow Rate (gal/h)]]/SpaceTypesTable[[#This Row],[Service Water Heating Area (ft^2)]])</f>
        <v/>
      </c>
      <c r="BD612" t="str">
        <f t="shared" si="66"/>
        <v/>
      </c>
    </row>
    <row r="613" spans="1:57">
      <c r="A613" s="60" t="s">
        <v>1619</v>
      </c>
      <c r="B613" s="60" t="s">
        <v>259</v>
      </c>
      <c r="C613" s="60" t="s">
        <v>265</v>
      </c>
      <c r="D613" s="60"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3940</v>
      </c>
      <c r="S613" t="s">
        <v>110</v>
      </c>
      <c r="T613" t="s">
        <v>1288</v>
      </c>
      <c r="U613" t="s">
        <v>1568</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3940</v>
      </c>
      <c r="AB613" t="s">
        <v>3930</v>
      </c>
      <c r="AC613">
        <v>4.4600000000000001E-2</v>
      </c>
      <c r="AE613" t="s">
        <v>3991</v>
      </c>
      <c r="AG613" t="s">
        <v>440</v>
      </c>
      <c r="AH613" t="s">
        <v>440</v>
      </c>
      <c r="AI613" t="s">
        <v>440</v>
      </c>
      <c r="AK613">
        <v>1.02</v>
      </c>
      <c r="AL613">
        <v>0</v>
      </c>
      <c r="AM613">
        <v>0.5</v>
      </c>
      <c r="AN613">
        <v>0</v>
      </c>
      <c r="AO613" t="s">
        <v>3938</v>
      </c>
      <c r="AP613" t="s">
        <v>3978</v>
      </c>
      <c r="AQ613" t="s">
        <v>3956</v>
      </c>
      <c r="AT613" t="s">
        <v>440</v>
      </c>
      <c r="BD613" t="s">
        <v>440</v>
      </c>
    </row>
    <row r="614" spans="1:57">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21.2</v>
      </c>
      <c r="Y614">
        <f>VLOOKUP(SpaceTypesTable[[#This Row],[Lookup]],VentilationStandardsTable[],7,FALSE)</f>
        <v>0</v>
      </c>
      <c r="Z614">
        <v>66.67</v>
      </c>
      <c r="AA614" s="60" t="s">
        <v>1396</v>
      </c>
      <c r="AB614" s="60" t="s">
        <v>1514</v>
      </c>
      <c r="AD614" s="60">
        <v>0.22320000000000001</v>
      </c>
      <c r="AE614" s="60" t="s">
        <v>1423</v>
      </c>
      <c r="AG614" t="s">
        <v>440</v>
      </c>
      <c r="AH614" t="s">
        <v>440</v>
      </c>
      <c r="AI614" t="s">
        <v>440</v>
      </c>
      <c r="AK614">
        <v>2.36</v>
      </c>
      <c r="AL614">
        <v>0</v>
      </c>
      <c r="AM614">
        <v>0.5</v>
      </c>
      <c r="AN614">
        <v>0</v>
      </c>
      <c r="AO614" s="60" t="s">
        <v>1480</v>
      </c>
      <c r="AP614" s="60" t="s">
        <v>1448</v>
      </c>
      <c r="AQ614" s="60" t="s">
        <v>1462</v>
      </c>
      <c r="AT614" t="str">
        <f>IF(SpaceTypesTable[[#This Row],[Service Water Heating Peak Flow Rate (gal/h)]]=0,"",SpaceTypesTable[[#This Row],[Service Water Heating Peak Flow Rate (gal/h)]]/SpaceTypesTable[[#This Row],[Service Water Heating Area (ft^2)]])</f>
        <v/>
      </c>
      <c r="AX614" s="60"/>
      <c r="BD614" t="str">
        <f t="shared" ref="BD614:BD619" si="67">IF(ISBLANK(BC614),"",BC614/(AZ614/AY614))</f>
        <v/>
      </c>
    </row>
    <row r="615" spans="1:57">
      <c r="A615" t="s">
        <v>1557</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21.2</v>
      </c>
      <c r="Y615">
        <f>VLOOKUP(SpaceTypesTable[[#This Row],[Lookup]],VentilationStandardsTable[],7,FALSE)</f>
        <v>0</v>
      </c>
      <c r="Z615">
        <v>66.67</v>
      </c>
      <c r="AA615" t="s">
        <v>1396</v>
      </c>
      <c r="AB615" t="s">
        <v>1514</v>
      </c>
      <c r="AC615">
        <v>5.9499999999999997E-2</v>
      </c>
      <c r="AE615" t="s">
        <v>1423</v>
      </c>
      <c r="AG615" t="s">
        <v>440</v>
      </c>
      <c r="AH615" t="s">
        <v>440</v>
      </c>
      <c r="AI615" t="s">
        <v>440</v>
      </c>
      <c r="AK615">
        <v>1.72</v>
      </c>
      <c r="AL615">
        <v>0</v>
      </c>
      <c r="AM615">
        <v>0.5</v>
      </c>
      <c r="AN615">
        <v>0</v>
      </c>
      <c r="AO615" t="s">
        <v>1480</v>
      </c>
      <c r="AP615" t="s">
        <v>1448</v>
      </c>
      <c r="AQ615" t="s">
        <v>1462</v>
      </c>
      <c r="AT615" t="str">
        <f>IF(SpaceTypesTable[[#This Row],[Service Water Heating Peak Flow Rate (gal/h)]]=0,"",SpaceTypesTable[[#This Row],[Service Water Heating Peak Flow Rate (gal/h)]]/SpaceTypesTable[[#This Row],[Service Water Heating Area (ft^2)]])</f>
        <v/>
      </c>
      <c r="BD615" t="str">
        <f t="shared" si="67"/>
        <v/>
      </c>
    </row>
    <row r="616" spans="1:57">
      <c r="A616" s="60" t="s">
        <v>1557</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21.2</v>
      </c>
      <c r="Y616">
        <f>VLOOKUP(SpaceTypesTable[[#This Row],[Lookup]],VentilationStandardsTable[],7,FALSE)</f>
        <v>0</v>
      </c>
      <c r="Z616">
        <v>66.67</v>
      </c>
      <c r="AA616" s="60" t="s">
        <v>1396</v>
      </c>
      <c r="AB616" s="60" t="s">
        <v>1514</v>
      </c>
      <c r="AC616">
        <v>4.4600000000000001E-2</v>
      </c>
      <c r="AE616" s="60" t="s">
        <v>1423</v>
      </c>
      <c r="AG616" t="s">
        <v>440</v>
      </c>
      <c r="AH616" t="s">
        <v>440</v>
      </c>
      <c r="AI616" t="s">
        <v>440</v>
      </c>
      <c r="AK616">
        <v>1.72</v>
      </c>
      <c r="AL616">
        <v>0</v>
      </c>
      <c r="AM616">
        <v>0.5</v>
      </c>
      <c r="AN616">
        <v>0</v>
      </c>
      <c r="AO616" s="60" t="s">
        <v>1480</v>
      </c>
      <c r="AP616" s="60" t="s">
        <v>1448</v>
      </c>
      <c r="AQ616" s="60" t="s">
        <v>1462</v>
      </c>
      <c r="AT616" t="str">
        <f>IF(SpaceTypesTable[[#This Row],[Service Water Heating Peak Flow Rate (gal/h)]]=0,"",SpaceTypesTable[[#This Row],[Service Water Heating Peak Flow Rate (gal/h)]]/SpaceTypesTable[[#This Row],[Service Water Heating Area (ft^2)]])</f>
        <v/>
      </c>
      <c r="AX616" s="60"/>
      <c r="BD616" t="str">
        <f t="shared" si="67"/>
        <v/>
      </c>
    </row>
    <row r="617" spans="1:57">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1.4</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21.2</v>
      </c>
      <c r="Y617">
        <f>VLOOKUP(SpaceTypesTable[[#This Row],[Lookup]],VentilationStandardsTable[],7,FALSE)</f>
        <v>0</v>
      </c>
      <c r="Z617">
        <v>66.67</v>
      </c>
      <c r="AA617" t="s">
        <v>1396</v>
      </c>
      <c r="AB617" t="s">
        <v>1514</v>
      </c>
      <c r="AD617" s="60">
        <v>0.22320000000000001</v>
      </c>
      <c r="AE617" t="s">
        <v>1423</v>
      </c>
      <c r="AG617" t="s">
        <v>440</v>
      </c>
      <c r="AH617" t="s">
        <v>440</v>
      </c>
      <c r="AI617" t="s">
        <v>440</v>
      </c>
      <c r="AK617">
        <v>2.36</v>
      </c>
      <c r="AL617">
        <v>0</v>
      </c>
      <c r="AM617">
        <v>0.5</v>
      </c>
      <c r="AN617">
        <v>0</v>
      </c>
      <c r="AO617" t="s">
        <v>1480</v>
      </c>
      <c r="AP617" t="s">
        <v>1448</v>
      </c>
      <c r="AQ617" t="s">
        <v>1462</v>
      </c>
      <c r="AT617" t="str">
        <f>IF(SpaceTypesTable[[#This Row],[Service Water Heating Peak Flow Rate (gal/h)]]=0,"",SpaceTypesTable[[#This Row],[Service Water Heating Peak Flow Rate (gal/h)]]/SpaceTypesTable[[#This Row],[Service Water Heating Area (ft^2)]])</f>
        <v/>
      </c>
      <c r="BD617" t="str">
        <f t="shared" si="67"/>
        <v/>
      </c>
    </row>
    <row r="618" spans="1:57">
      <c r="A618" s="60" t="s">
        <v>1558</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3946</v>
      </c>
      <c r="S618" t="s">
        <v>109</v>
      </c>
      <c r="T618" t="s">
        <v>18</v>
      </c>
      <c r="U618" t="s">
        <v>1577</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3948</v>
      </c>
      <c r="AB618" t="s">
        <v>3930</v>
      </c>
      <c r="AC618">
        <v>4.4600000000000001E-2</v>
      </c>
      <c r="AE618" t="s">
        <v>3991</v>
      </c>
      <c r="AG618" t="s">
        <v>440</v>
      </c>
      <c r="AH618" t="s">
        <v>440</v>
      </c>
      <c r="AI618" t="s">
        <v>440</v>
      </c>
      <c r="AK618">
        <v>1.72</v>
      </c>
      <c r="AL618">
        <v>0</v>
      </c>
      <c r="AM618">
        <v>0.5</v>
      </c>
      <c r="AN618">
        <v>0</v>
      </c>
      <c r="AO618" t="s">
        <v>3938</v>
      </c>
      <c r="AP618" t="s">
        <v>3978</v>
      </c>
      <c r="AQ618" t="s">
        <v>3956</v>
      </c>
      <c r="AT618" t="str">
        <f>IF(SpaceTypesTable[[#This Row],[Service Water Heating Peak Flow Rate (gal/h)]]=0,"",SpaceTypesTable[[#This Row],[Service Water Heating Peak Flow Rate (gal/h)]]/SpaceTypesTable[[#This Row],[Service Water Heating Area (ft^2)]])</f>
        <v/>
      </c>
      <c r="BD618" t="str">
        <f t="shared" si="67"/>
        <v/>
      </c>
    </row>
    <row r="619" spans="1:57">
      <c r="A619" s="60" t="s">
        <v>1556</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3946</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21.2</v>
      </c>
      <c r="Y619">
        <f>VLOOKUP(SpaceTypesTable[[#This Row],[Lookup]],VentilationStandardsTable[],7,FALSE)</f>
        <v>0</v>
      </c>
      <c r="Z619">
        <v>66.67</v>
      </c>
      <c r="AA619" t="s">
        <v>3948</v>
      </c>
      <c r="AB619" t="s">
        <v>3930</v>
      </c>
      <c r="AC619">
        <v>5.9499999999999997E-2</v>
      </c>
      <c r="AE619" t="s">
        <v>3991</v>
      </c>
      <c r="AG619" t="s">
        <v>440</v>
      </c>
      <c r="AH619" t="s">
        <v>440</v>
      </c>
      <c r="AI619" t="s">
        <v>440</v>
      </c>
      <c r="AK619">
        <v>2.36</v>
      </c>
      <c r="AL619">
        <v>0</v>
      </c>
      <c r="AM619">
        <v>0.5</v>
      </c>
      <c r="AN619">
        <v>0</v>
      </c>
      <c r="AO619" t="s">
        <v>3938</v>
      </c>
      <c r="AP619" t="s">
        <v>3978</v>
      </c>
      <c r="AQ619" t="s">
        <v>3956</v>
      </c>
      <c r="AT619" t="str">
        <f>IF(SpaceTypesTable[[#This Row],[Service Water Heating Peak Flow Rate (gal/h)]]=0,"",SpaceTypesTable[[#This Row],[Service Water Heating Peak Flow Rate (gal/h)]]/SpaceTypesTable[[#This Row],[Service Water Heating Area (ft^2)]])</f>
        <v/>
      </c>
      <c r="BD619" t="str">
        <f t="shared" si="67"/>
        <v/>
      </c>
    </row>
    <row r="620" spans="1:57">
      <c r="A620" s="60" t="s">
        <v>1619</v>
      </c>
      <c r="B620" s="60" t="s">
        <v>259</v>
      </c>
      <c r="C620" s="60" t="s">
        <v>265</v>
      </c>
      <c r="D620" s="60"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3946</v>
      </c>
      <c r="S620" t="s">
        <v>110</v>
      </c>
      <c r="T620" t="s">
        <v>18</v>
      </c>
      <c r="U620" t="s">
        <v>1577</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60" t="s">
        <v>3948</v>
      </c>
      <c r="AB620" s="60" t="s">
        <v>3930</v>
      </c>
      <c r="AC620">
        <v>4.4600000000000001E-2</v>
      </c>
      <c r="AE620" s="60" t="s">
        <v>3991</v>
      </c>
      <c r="AG620" t="s">
        <v>440</v>
      </c>
      <c r="AH620" t="s">
        <v>440</v>
      </c>
      <c r="AI620" t="s">
        <v>440</v>
      </c>
      <c r="AK620">
        <v>1.72</v>
      </c>
      <c r="AL620">
        <v>0</v>
      </c>
      <c r="AM620">
        <v>0.5</v>
      </c>
      <c r="AN620">
        <v>0</v>
      </c>
      <c r="AO620" s="60" t="s">
        <v>3938</v>
      </c>
      <c r="AP620" s="60" t="s">
        <v>3978</v>
      </c>
      <c r="AQ620" s="60" t="s">
        <v>3956</v>
      </c>
      <c r="AT620" t="s">
        <v>440</v>
      </c>
      <c r="AX620" s="60"/>
      <c r="BD620" t="s">
        <v>440</v>
      </c>
    </row>
    <row r="621" spans="1:57">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16.95</v>
      </c>
      <c r="Y621">
        <f>VLOOKUP(SpaceTypesTable[[#This Row],[Lookup]],VentilationStandardsTable[],7,FALSE)</f>
        <v>0</v>
      </c>
      <c r="Z621">
        <v>5</v>
      </c>
      <c r="AA621" t="s">
        <v>1393</v>
      </c>
      <c r="AB621" t="s">
        <v>1515</v>
      </c>
      <c r="AD621" s="60">
        <v>0.22320000000000001</v>
      </c>
      <c r="AE621" t="s">
        <v>1424</v>
      </c>
      <c r="AF621">
        <v>409.6</v>
      </c>
      <c r="AG621">
        <v>0.1</v>
      </c>
      <c r="AH621">
        <v>0.2</v>
      </c>
      <c r="AI621">
        <v>0.7</v>
      </c>
      <c r="AJ621" t="s">
        <v>1434</v>
      </c>
      <c r="AK621">
        <v>28</v>
      </c>
      <c r="AL621">
        <v>0.25</v>
      </c>
      <c r="AM621">
        <v>0.3</v>
      </c>
      <c r="AN621">
        <v>0.3</v>
      </c>
      <c r="AO621" t="s">
        <v>1481</v>
      </c>
      <c r="AP621" t="s">
        <v>1488</v>
      </c>
      <c r="AQ621" t="s">
        <v>1471</v>
      </c>
      <c r="AR621">
        <v>40</v>
      </c>
      <c r="AS621">
        <v>1250</v>
      </c>
      <c r="AT621">
        <f>IF(SpaceTypesTable[[#This Row],[Service Water Heating Peak Flow Rate (gal/h)]]=0,"",SpaceTypesTable[[#This Row],[Service Water Heating Peak Flow Rate (gal/h)]]/SpaceTypesTable[[#This Row],[Service Water Heating Area (ft^2)]])</f>
        <v>3.2000000000000001E-2</v>
      </c>
      <c r="AU621">
        <v>49</v>
      </c>
      <c r="AV621">
        <v>0.2</v>
      </c>
      <c r="AW621">
        <v>0.05</v>
      </c>
      <c r="AX621" t="s">
        <v>1534</v>
      </c>
      <c r="AY621">
        <v>0.7</v>
      </c>
      <c r="AZ621">
        <v>3300</v>
      </c>
      <c r="BA621">
        <v>0.33800000000000002</v>
      </c>
      <c r="BB621">
        <v>0.502411575562701</v>
      </c>
      <c r="BC621">
        <v>575.72790765789978</v>
      </c>
      <c r="BD621">
        <f t="shared" ref="BD621:BD626" si="68">IF(ISBLANK(BC621),"",BC621/(AZ621/AY621))</f>
        <v>0.12212410162440297</v>
      </c>
      <c r="BE621" t="s">
        <v>1509</v>
      </c>
    </row>
    <row r="622" spans="1:57">
      <c r="A622" t="s">
        <v>1557</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16.95</v>
      </c>
      <c r="Y622">
        <f>VLOOKUP(SpaceTypesTable[[#This Row],[Lookup]],VentilationStandardsTable[],7,FALSE)</f>
        <v>0</v>
      </c>
      <c r="Z622">
        <v>5</v>
      </c>
      <c r="AA622" t="s">
        <v>1393</v>
      </c>
      <c r="AB622" s="60" t="s">
        <v>1515</v>
      </c>
      <c r="AC622">
        <v>5.9499999999999997E-2</v>
      </c>
      <c r="AE622" t="s">
        <v>1424</v>
      </c>
      <c r="AF622">
        <v>298.60000000000002</v>
      </c>
      <c r="AG622">
        <v>0.1</v>
      </c>
      <c r="AH622">
        <v>0.2</v>
      </c>
      <c r="AI622">
        <v>0.7</v>
      </c>
      <c r="AJ622" t="s">
        <v>1434</v>
      </c>
      <c r="AK622">
        <v>20.400008783354682</v>
      </c>
      <c r="AL622">
        <v>0.25</v>
      </c>
      <c r="AM622">
        <v>0.3</v>
      </c>
      <c r="AN622">
        <v>0.3</v>
      </c>
      <c r="AO622" t="s">
        <v>1481</v>
      </c>
      <c r="AP622" s="60" t="s">
        <v>1488</v>
      </c>
      <c r="AQ622" s="60" t="s">
        <v>1471</v>
      </c>
      <c r="AR622">
        <v>40</v>
      </c>
      <c r="AS622">
        <v>1250</v>
      </c>
      <c r="AT622">
        <f>IF(SpaceTypesTable[[#This Row],[Service Water Heating Peak Flow Rate (gal/h)]]=0,"",SpaceTypesTable[[#This Row],[Service Water Heating Peak Flow Rate (gal/h)]]/SpaceTypesTable[[#This Row],[Service Water Heating Area (ft^2)]])</f>
        <v>3.2000000000000001E-2</v>
      </c>
      <c r="AU622">
        <v>49</v>
      </c>
      <c r="AV622">
        <v>0.2</v>
      </c>
      <c r="AW622">
        <v>0.05</v>
      </c>
      <c r="AX622" t="s">
        <v>1534</v>
      </c>
      <c r="AY622">
        <v>0.7</v>
      </c>
      <c r="AZ622">
        <v>3300</v>
      </c>
      <c r="BA622">
        <v>0.33800000000000002</v>
      </c>
      <c r="BB622">
        <v>0.502411575562701</v>
      </c>
      <c r="BC622">
        <v>575.72790765789978</v>
      </c>
      <c r="BD622">
        <f t="shared" si="68"/>
        <v>0.12212410162440297</v>
      </c>
      <c r="BE622" t="s">
        <v>1509</v>
      </c>
    </row>
    <row r="623" spans="1:57">
      <c r="A623" s="60" t="s">
        <v>1557</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16.95</v>
      </c>
      <c r="Y623">
        <f>VLOOKUP(SpaceTypesTable[[#This Row],[Lookup]],VentilationStandardsTable[],7,FALSE)</f>
        <v>0</v>
      </c>
      <c r="Z623">
        <v>5</v>
      </c>
      <c r="AA623" t="s">
        <v>1393</v>
      </c>
      <c r="AB623" t="s">
        <v>1515</v>
      </c>
      <c r="AC623">
        <v>4.4600000000000001E-2</v>
      </c>
      <c r="AE623" t="s">
        <v>1424</v>
      </c>
      <c r="AF623">
        <v>298.60000000000002</v>
      </c>
      <c r="AG623">
        <v>0.1</v>
      </c>
      <c r="AH623">
        <v>0.2</v>
      </c>
      <c r="AI623">
        <v>0.7</v>
      </c>
      <c r="AJ623" t="s">
        <v>1434</v>
      </c>
      <c r="AK623">
        <v>20.400008783354682</v>
      </c>
      <c r="AL623">
        <v>0.25</v>
      </c>
      <c r="AM623">
        <v>0.3</v>
      </c>
      <c r="AN623">
        <v>0.3</v>
      </c>
      <c r="AO623" t="s">
        <v>1481</v>
      </c>
      <c r="AP623" t="s">
        <v>1488</v>
      </c>
      <c r="AQ623" t="s">
        <v>1471</v>
      </c>
      <c r="AR623">
        <v>40</v>
      </c>
      <c r="AS623">
        <v>1250</v>
      </c>
      <c r="AT623">
        <f>IF(SpaceTypesTable[[#This Row],[Service Water Heating Peak Flow Rate (gal/h)]]=0,"",SpaceTypesTable[[#This Row],[Service Water Heating Peak Flow Rate (gal/h)]]/SpaceTypesTable[[#This Row],[Service Water Heating Area (ft^2)]])</f>
        <v>3.2000000000000001E-2</v>
      </c>
      <c r="AU623">
        <v>49</v>
      </c>
      <c r="AV623">
        <v>0.2</v>
      </c>
      <c r="AW623">
        <v>0.05</v>
      </c>
      <c r="AX623" t="s">
        <v>1534</v>
      </c>
      <c r="AY623">
        <v>0.7</v>
      </c>
      <c r="AZ623">
        <v>3300</v>
      </c>
      <c r="BA623">
        <v>0.33800000000000002</v>
      </c>
      <c r="BB623">
        <v>0.502411575562701</v>
      </c>
      <c r="BC623">
        <v>575.72790765789978</v>
      </c>
      <c r="BD623">
        <f t="shared" si="68"/>
        <v>0.12212410162440297</v>
      </c>
      <c r="BE623" t="s">
        <v>1509</v>
      </c>
    </row>
    <row r="624" spans="1:57">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16.95</v>
      </c>
      <c r="Y624">
        <f>VLOOKUP(SpaceTypesTable[[#This Row],[Lookup]],VentilationStandardsTable[],7,FALSE)</f>
        <v>0</v>
      </c>
      <c r="Z624">
        <v>5</v>
      </c>
      <c r="AA624" t="s">
        <v>1393</v>
      </c>
      <c r="AB624" t="s">
        <v>1515</v>
      </c>
      <c r="AD624" s="60">
        <v>0.22320000000000001</v>
      </c>
      <c r="AE624" t="s">
        <v>1424</v>
      </c>
      <c r="AF624">
        <v>409.6</v>
      </c>
      <c r="AG624">
        <v>0.1</v>
      </c>
      <c r="AH624">
        <v>0.2</v>
      </c>
      <c r="AI624">
        <v>0.7</v>
      </c>
      <c r="AJ624" t="s">
        <v>1434</v>
      </c>
      <c r="AK624">
        <v>28</v>
      </c>
      <c r="AL624">
        <v>0.25</v>
      </c>
      <c r="AM624">
        <v>0.3</v>
      </c>
      <c r="AN624">
        <v>0.3</v>
      </c>
      <c r="AO624" t="s">
        <v>1481</v>
      </c>
      <c r="AP624" t="s">
        <v>1488</v>
      </c>
      <c r="AQ624" t="s">
        <v>1471</v>
      </c>
      <c r="AR624">
        <v>40</v>
      </c>
      <c r="AS624">
        <v>1250</v>
      </c>
      <c r="AT624">
        <f>IF(SpaceTypesTable[[#This Row],[Service Water Heating Peak Flow Rate (gal/h)]]=0,"",SpaceTypesTable[[#This Row],[Service Water Heating Peak Flow Rate (gal/h)]]/SpaceTypesTable[[#This Row],[Service Water Heating Area (ft^2)]])</f>
        <v>3.2000000000000001E-2</v>
      </c>
      <c r="AU624">
        <v>49</v>
      </c>
      <c r="AV624">
        <v>0.2</v>
      </c>
      <c r="AW624">
        <v>0.05</v>
      </c>
      <c r="AX624" t="s">
        <v>1534</v>
      </c>
      <c r="AY624">
        <v>0.7</v>
      </c>
      <c r="AZ624">
        <v>3300</v>
      </c>
      <c r="BA624">
        <v>0.33800000000000002</v>
      </c>
      <c r="BB624">
        <v>0.502411575562701</v>
      </c>
      <c r="BC624">
        <v>575.72790765789978</v>
      </c>
      <c r="BD624">
        <f t="shared" si="68"/>
        <v>0.12212410162440297</v>
      </c>
      <c r="BE624" t="s">
        <v>1509</v>
      </c>
    </row>
    <row r="625" spans="1:57">
      <c r="A625" s="60" t="s">
        <v>1558</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3712</v>
      </c>
      <c r="S625" t="s">
        <v>109</v>
      </c>
      <c r="T625" t="s">
        <v>18</v>
      </c>
      <c r="U625" t="s">
        <v>1577</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3714</v>
      </c>
      <c r="AB625" t="s">
        <v>3705</v>
      </c>
      <c r="AC625">
        <v>4.4600000000000001E-2</v>
      </c>
      <c r="AE625" t="s">
        <v>3756</v>
      </c>
      <c r="AF625">
        <v>298.60000000000002</v>
      </c>
      <c r="AG625">
        <v>0.1</v>
      </c>
      <c r="AH625">
        <v>0.2</v>
      </c>
      <c r="AI625">
        <v>0.7</v>
      </c>
      <c r="AJ625" t="s">
        <v>3730</v>
      </c>
      <c r="AK625">
        <v>20.400008783354682</v>
      </c>
      <c r="AL625">
        <v>0.25</v>
      </c>
      <c r="AM625">
        <v>0.3</v>
      </c>
      <c r="AN625">
        <v>0.3</v>
      </c>
      <c r="AO625" t="s">
        <v>3709</v>
      </c>
      <c r="AP625" t="s">
        <v>3733</v>
      </c>
      <c r="AQ625" t="s">
        <v>3716</v>
      </c>
      <c r="AR625">
        <v>40</v>
      </c>
      <c r="AS625">
        <v>1250</v>
      </c>
      <c r="AT625">
        <f>IF(SpaceTypesTable[[#This Row],[Service Water Heating Peak Flow Rate (gal/h)]]=0,"",SpaceTypesTable[[#This Row],[Service Water Heating Peak Flow Rate (gal/h)]]/SpaceTypesTable[[#This Row],[Service Water Heating Area (ft^2)]])</f>
        <v>3.2000000000000001E-2</v>
      </c>
      <c r="AU625">
        <v>49</v>
      </c>
      <c r="AV625">
        <v>0.2</v>
      </c>
      <c r="AW625">
        <v>0.05</v>
      </c>
      <c r="AX625" t="s">
        <v>3715</v>
      </c>
      <c r="AY625">
        <v>0.7</v>
      </c>
      <c r="AZ625">
        <v>3300</v>
      </c>
      <c r="BA625">
        <v>0.33800000000000002</v>
      </c>
      <c r="BB625">
        <v>0.502411575562701</v>
      </c>
      <c r="BC625">
        <v>575.72790765789978</v>
      </c>
      <c r="BD625">
        <f t="shared" si="68"/>
        <v>0.12212410162440297</v>
      </c>
      <c r="BE625" t="s">
        <v>3731</v>
      </c>
    </row>
    <row r="626" spans="1:57">
      <c r="A626" s="60" t="s">
        <v>1556</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3712</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16.95</v>
      </c>
      <c r="Y626">
        <f>VLOOKUP(SpaceTypesTable[[#This Row],[Lookup]],VentilationStandardsTable[],7,FALSE)</f>
        <v>0</v>
      </c>
      <c r="Z626">
        <v>5</v>
      </c>
      <c r="AA626" s="60" t="s">
        <v>3714</v>
      </c>
      <c r="AB626" s="60" t="s">
        <v>3705</v>
      </c>
      <c r="AC626">
        <v>5.9499999999999997E-2</v>
      </c>
      <c r="AE626" s="60" t="s">
        <v>3756</v>
      </c>
      <c r="AF626">
        <v>409.6</v>
      </c>
      <c r="AG626">
        <v>0.1</v>
      </c>
      <c r="AH626">
        <v>0.2</v>
      </c>
      <c r="AI626">
        <v>0.7</v>
      </c>
      <c r="AJ626" t="s">
        <v>3730</v>
      </c>
      <c r="AK626">
        <v>28</v>
      </c>
      <c r="AL626">
        <v>0.25</v>
      </c>
      <c r="AM626">
        <v>0.3</v>
      </c>
      <c r="AN626">
        <v>0.3</v>
      </c>
      <c r="AO626" s="60" t="s">
        <v>3709</v>
      </c>
      <c r="AP626" s="60" t="s">
        <v>3733</v>
      </c>
      <c r="AQ626" s="60" t="s">
        <v>3716</v>
      </c>
      <c r="AR626">
        <v>40</v>
      </c>
      <c r="AS626">
        <v>1250</v>
      </c>
      <c r="AT626">
        <f>IF(SpaceTypesTable[[#This Row],[Service Water Heating Peak Flow Rate (gal/h)]]=0,"",SpaceTypesTable[[#This Row],[Service Water Heating Peak Flow Rate (gal/h)]]/SpaceTypesTable[[#This Row],[Service Water Heating Area (ft^2)]])</f>
        <v>3.2000000000000001E-2</v>
      </c>
      <c r="AU626">
        <v>49</v>
      </c>
      <c r="AV626">
        <v>0.2</v>
      </c>
      <c r="AW626">
        <v>0.05</v>
      </c>
      <c r="AX626" t="s">
        <v>3715</v>
      </c>
      <c r="AY626">
        <v>0.7</v>
      </c>
      <c r="AZ626">
        <v>3300</v>
      </c>
      <c r="BA626">
        <v>0.33800000000000002</v>
      </c>
      <c r="BB626">
        <v>0.502411575562701</v>
      </c>
      <c r="BC626">
        <v>575.72790765789978</v>
      </c>
      <c r="BD626">
        <f t="shared" si="68"/>
        <v>0.12212410162440297</v>
      </c>
      <c r="BE626" t="s">
        <v>3731</v>
      </c>
    </row>
    <row r="627" spans="1:57">
      <c r="A627" s="60" t="s">
        <v>1619</v>
      </c>
      <c r="B627" s="60" t="s">
        <v>259</v>
      </c>
      <c r="C627" s="60" t="s">
        <v>269</v>
      </c>
      <c r="D627" s="60" t="s">
        <v>276</v>
      </c>
      <c r="E627" s="60" t="s">
        <v>456</v>
      </c>
      <c r="F627" s="60"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3712</v>
      </c>
      <c r="S627" s="60" t="s">
        <v>110</v>
      </c>
      <c r="T627" t="s">
        <v>18</v>
      </c>
      <c r="U627" t="s">
        <v>1577</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3714</v>
      </c>
      <c r="AB627" s="60" t="s">
        <v>3705</v>
      </c>
      <c r="AC627" s="60">
        <v>4.4600000000000001E-2</v>
      </c>
      <c r="AE627" s="60" t="s">
        <v>3756</v>
      </c>
      <c r="AF627" s="60">
        <v>298.60000000000002</v>
      </c>
      <c r="AG627">
        <v>0.1</v>
      </c>
      <c r="AH627">
        <v>0.2</v>
      </c>
      <c r="AI627">
        <v>0.7</v>
      </c>
      <c r="AJ627" t="s">
        <v>3730</v>
      </c>
      <c r="AK627" s="60">
        <v>20.400008783354682</v>
      </c>
      <c r="AL627">
        <v>0.25</v>
      </c>
      <c r="AM627">
        <v>0.3</v>
      </c>
      <c r="AN627">
        <v>0.3</v>
      </c>
      <c r="AO627" s="60" t="s">
        <v>3709</v>
      </c>
      <c r="AP627" s="60" t="s">
        <v>3733</v>
      </c>
      <c r="AQ627" s="60" t="s">
        <v>3716</v>
      </c>
      <c r="AR627" s="60">
        <v>40</v>
      </c>
      <c r="AS627" s="60">
        <v>1250</v>
      </c>
      <c r="AT627" s="60">
        <v>3.2000000000000001E-2</v>
      </c>
      <c r="AU627" s="60">
        <v>49</v>
      </c>
      <c r="AV627" s="60">
        <v>0.2</v>
      </c>
      <c r="AW627" s="60">
        <v>0.05</v>
      </c>
      <c r="AX627" t="s">
        <v>3715</v>
      </c>
      <c r="AY627" s="60">
        <v>0.7</v>
      </c>
      <c r="AZ627" s="60">
        <v>3300</v>
      </c>
      <c r="BA627" s="60">
        <v>0.33800000000000002</v>
      </c>
      <c r="BB627" s="60">
        <v>0.502411575562701</v>
      </c>
      <c r="BC627" s="60">
        <v>575.72790765789978</v>
      </c>
      <c r="BD627" s="60">
        <v>0.12212410162440297</v>
      </c>
      <c r="BE627" s="60" t="s">
        <v>3731</v>
      </c>
    </row>
    <row r="628" spans="1:57">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21.2</v>
      </c>
      <c r="Y628">
        <f>VLOOKUP(SpaceTypesTable[[#This Row],[Lookup]],VentilationStandardsTable[],7,FALSE)</f>
        <v>0</v>
      </c>
      <c r="Z628">
        <v>67</v>
      </c>
      <c r="AA628" s="60" t="s">
        <v>1393</v>
      </c>
      <c r="AB628" s="60" t="s">
        <v>1515</v>
      </c>
      <c r="AD628" s="60">
        <v>0.22320000000000001</v>
      </c>
      <c r="AE628" s="60" t="s">
        <v>1424</v>
      </c>
      <c r="AG628" t="s">
        <v>440</v>
      </c>
      <c r="AH628" t="s">
        <v>440</v>
      </c>
      <c r="AI628" t="s">
        <v>440</v>
      </c>
      <c r="AK628">
        <v>12</v>
      </c>
      <c r="AL628">
        <v>0.25</v>
      </c>
      <c r="AM628">
        <v>0.3</v>
      </c>
      <c r="AN628">
        <v>0</v>
      </c>
      <c r="AO628" s="60" t="s">
        <v>1481</v>
      </c>
      <c r="AP628" s="60" t="s">
        <v>1449</v>
      </c>
      <c r="AQ628" s="60" t="s">
        <v>1463</v>
      </c>
      <c r="AT628" t="str">
        <f>IF(SpaceTypesTable[[#This Row],[Service Water Heating Peak Flow Rate (gal/h)]]=0,"",SpaceTypesTable[[#This Row],[Service Water Heating Peak Flow Rate (gal/h)]]/SpaceTypesTable[[#This Row],[Service Water Heating Area (ft^2)]])</f>
        <v/>
      </c>
      <c r="AX628" s="60"/>
      <c r="BD628" t="str">
        <f t="shared" ref="BD628:BD633" si="69">IF(ISBLANK(BC628),"",BC628/(AZ628/AY628))</f>
        <v/>
      </c>
      <c r="BE628" s="60"/>
    </row>
    <row r="629" spans="1:57">
      <c r="A629" t="s">
        <v>1557</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21.2</v>
      </c>
      <c r="Y629">
        <f>VLOOKUP(SpaceTypesTable[[#This Row],[Lookup]],VentilationStandardsTable[],7,FALSE)</f>
        <v>0</v>
      </c>
      <c r="Z629">
        <v>67</v>
      </c>
      <c r="AA629" s="60" t="s">
        <v>1393</v>
      </c>
      <c r="AB629" s="60" t="s">
        <v>1515</v>
      </c>
      <c r="AC629">
        <v>5.9499999999999997E-2</v>
      </c>
      <c r="AE629" s="60" t="s">
        <v>1424</v>
      </c>
      <c r="AG629" t="s">
        <v>440</v>
      </c>
      <c r="AH629" t="s">
        <v>440</v>
      </c>
      <c r="AI629" t="s">
        <v>440</v>
      </c>
      <c r="AJ629" s="60"/>
      <c r="AK629">
        <v>8.7400037630647009</v>
      </c>
      <c r="AL629">
        <v>0.25</v>
      </c>
      <c r="AM629">
        <v>0.3</v>
      </c>
      <c r="AN629">
        <v>0</v>
      </c>
      <c r="AO629" s="60" t="s">
        <v>1481</v>
      </c>
      <c r="AP629" s="60" t="s">
        <v>1449</v>
      </c>
      <c r="AQ629" s="60" t="s">
        <v>1463</v>
      </c>
      <c r="AT629" t="str">
        <f>IF(SpaceTypesTable[[#This Row],[Service Water Heating Peak Flow Rate (gal/h)]]=0,"",SpaceTypesTable[[#This Row],[Service Water Heating Peak Flow Rate (gal/h)]]/SpaceTypesTable[[#This Row],[Service Water Heating Area (ft^2)]])</f>
        <v/>
      </c>
      <c r="AX629" s="60"/>
      <c r="BD629" t="str">
        <f t="shared" si="69"/>
        <v/>
      </c>
      <c r="BE629" s="60"/>
    </row>
    <row r="630" spans="1:57">
      <c r="A630" s="60" t="s">
        <v>1557</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21.2</v>
      </c>
      <c r="Y630">
        <f>VLOOKUP(SpaceTypesTable[[#This Row],[Lookup]],VentilationStandardsTable[],7,FALSE)</f>
        <v>0</v>
      </c>
      <c r="Z630">
        <v>67</v>
      </c>
      <c r="AA630" s="60" t="s">
        <v>1393</v>
      </c>
      <c r="AB630" s="60" t="s">
        <v>1515</v>
      </c>
      <c r="AC630">
        <v>4.4600000000000001E-2</v>
      </c>
      <c r="AE630" s="60" t="s">
        <v>1424</v>
      </c>
      <c r="AG630" t="s">
        <v>440</v>
      </c>
      <c r="AH630" t="s">
        <v>440</v>
      </c>
      <c r="AI630" t="s">
        <v>440</v>
      </c>
      <c r="AJ630" s="60"/>
      <c r="AK630">
        <v>8.7400037630647009</v>
      </c>
      <c r="AL630">
        <v>0.25</v>
      </c>
      <c r="AM630">
        <v>0.3</v>
      </c>
      <c r="AN630">
        <v>0</v>
      </c>
      <c r="AO630" s="60" t="s">
        <v>1481</v>
      </c>
      <c r="AP630" s="60" t="s">
        <v>1449</v>
      </c>
      <c r="AQ630" s="60" t="s">
        <v>1463</v>
      </c>
      <c r="AT630" t="str">
        <f>IF(SpaceTypesTable[[#This Row],[Service Water Heating Peak Flow Rate (gal/h)]]=0,"",SpaceTypesTable[[#This Row],[Service Water Heating Peak Flow Rate (gal/h)]]/SpaceTypesTable[[#This Row],[Service Water Heating Area (ft^2)]])</f>
        <v/>
      </c>
      <c r="AX630" s="60"/>
      <c r="BD630" t="str">
        <f t="shared" si="69"/>
        <v/>
      </c>
      <c r="BE630" s="60"/>
    </row>
    <row r="631" spans="1:57">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21.2</v>
      </c>
      <c r="Y631">
        <f>VLOOKUP(SpaceTypesTable[[#This Row],[Lookup]],VentilationStandardsTable[],7,FALSE)</f>
        <v>0</v>
      </c>
      <c r="Z631">
        <v>67</v>
      </c>
      <c r="AA631" s="60" t="s">
        <v>1393</v>
      </c>
      <c r="AB631" s="60" t="s">
        <v>1515</v>
      </c>
      <c r="AD631" s="60">
        <v>0.22320000000000001</v>
      </c>
      <c r="AE631" t="s">
        <v>1424</v>
      </c>
      <c r="AG631" t="s">
        <v>440</v>
      </c>
      <c r="AH631" t="s">
        <v>440</v>
      </c>
      <c r="AI631" t="s">
        <v>440</v>
      </c>
      <c r="AK631">
        <v>12</v>
      </c>
      <c r="AL631">
        <v>0.25</v>
      </c>
      <c r="AM631">
        <v>0.3</v>
      </c>
      <c r="AN631">
        <v>0</v>
      </c>
      <c r="AO631" t="s">
        <v>1481</v>
      </c>
      <c r="AP631" s="60" t="s">
        <v>1449</v>
      </c>
      <c r="AQ631" s="60" t="s">
        <v>1463</v>
      </c>
      <c r="AT631" t="str">
        <f>IF(SpaceTypesTable[[#This Row],[Service Water Heating Peak Flow Rate (gal/h)]]=0,"",SpaceTypesTable[[#This Row],[Service Water Heating Peak Flow Rate (gal/h)]]/SpaceTypesTable[[#This Row],[Service Water Heating Area (ft^2)]])</f>
        <v/>
      </c>
      <c r="BD631" t="str">
        <f t="shared" si="69"/>
        <v/>
      </c>
    </row>
    <row r="632" spans="1:57">
      <c r="A632" s="60" t="s">
        <v>1558</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3710</v>
      </c>
      <c r="S632" t="s">
        <v>109</v>
      </c>
      <c r="T632" t="s">
        <v>18</v>
      </c>
      <c r="U632" t="s">
        <v>1577</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3714</v>
      </c>
      <c r="AB632" s="60" t="s">
        <v>3705</v>
      </c>
      <c r="AC632">
        <v>4.4600000000000001E-2</v>
      </c>
      <c r="AE632" s="60" t="s">
        <v>3756</v>
      </c>
      <c r="AG632" t="s">
        <v>440</v>
      </c>
      <c r="AH632" t="s">
        <v>440</v>
      </c>
      <c r="AI632" t="s">
        <v>440</v>
      </c>
      <c r="AK632">
        <v>8.7400037630647009</v>
      </c>
      <c r="AL632">
        <v>0.25</v>
      </c>
      <c r="AM632">
        <v>0.3</v>
      </c>
      <c r="AN632">
        <v>0</v>
      </c>
      <c r="AO632" s="60" t="s">
        <v>3709</v>
      </c>
      <c r="AP632" s="60" t="s">
        <v>3735</v>
      </c>
      <c r="AQ632" s="60" t="s">
        <v>3719</v>
      </c>
      <c r="AT632" t="str">
        <f>IF(SpaceTypesTable[[#This Row],[Service Water Heating Peak Flow Rate (gal/h)]]=0,"",SpaceTypesTable[[#This Row],[Service Water Heating Peak Flow Rate (gal/h)]]/SpaceTypesTable[[#This Row],[Service Water Heating Area (ft^2)]])</f>
        <v/>
      </c>
      <c r="BD632" t="str">
        <f t="shared" si="69"/>
        <v/>
      </c>
    </row>
    <row r="633" spans="1:57">
      <c r="A633" s="60" t="s">
        <v>1556</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3710</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21.2</v>
      </c>
      <c r="Y633">
        <f>VLOOKUP(SpaceTypesTable[[#This Row],[Lookup]],VentilationStandardsTable[],7,FALSE)</f>
        <v>0</v>
      </c>
      <c r="Z633">
        <v>67</v>
      </c>
      <c r="AA633" s="60" t="s">
        <v>3714</v>
      </c>
      <c r="AB633" s="60" t="s">
        <v>3705</v>
      </c>
      <c r="AC633">
        <v>5.9499999999999997E-2</v>
      </c>
      <c r="AE633" s="60" t="s">
        <v>3756</v>
      </c>
      <c r="AG633" t="s">
        <v>440</v>
      </c>
      <c r="AH633" t="s">
        <v>440</v>
      </c>
      <c r="AI633" t="s">
        <v>440</v>
      </c>
      <c r="AK633">
        <v>12</v>
      </c>
      <c r="AL633">
        <v>0.25</v>
      </c>
      <c r="AM633">
        <v>0.3</v>
      </c>
      <c r="AN633">
        <v>0</v>
      </c>
      <c r="AO633" s="60" t="s">
        <v>3709</v>
      </c>
      <c r="AP633" s="60" t="s">
        <v>3735</v>
      </c>
      <c r="AQ633" s="60" t="s">
        <v>3719</v>
      </c>
      <c r="AT633" t="str">
        <f>IF(SpaceTypesTable[[#This Row],[Service Water Heating Peak Flow Rate (gal/h)]]=0,"",SpaceTypesTable[[#This Row],[Service Water Heating Peak Flow Rate (gal/h)]]/SpaceTypesTable[[#This Row],[Service Water Heating Area (ft^2)]])</f>
        <v/>
      </c>
      <c r="BD633" t="str">
        <f t="shared" si="69"/>
        <v/>
      </c>
    </row>
    <row r="634" spans="1:57">
      <c r="A634" s="60"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3710</v>
      </c>
      <c r="S634" t="s">
        <v>110</v>
      </c>
      <c r="T634" t="s">
        <v>18</v>
      </c>
      <c r="U634" t="s">
        <v>1577</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3714</v>
      </c>
      <c r="AB634" t="s">
        <v>3705</v>
      </c>
      <c r="AC634">
        <v>4.4600000000000001E-2</v>
      </c>
      <c r="AE634" t="s">
        <v>3756</v>
      </c>
      <c r="AG634" t="s">
        <v>440</v>
      </c>
      <c r="AH634" t="s">
        <v>440</v>
      </c>
      <c r="AI634" t="s">
        <v>440</v>
      </c>
      <c r="AK634">
        <v>8.7400037630647009</v>
      </c>
      <c r="AL634">
        <v>0.25</v>
      </c>
      <c r="AM634">
        <v>0.3</v>
      </c>
      <c r="AN634">
        <v>0</v>
      </c>
      <c r="AO634" t="s">
        <v>3709</v>
      </c>
      <c r="AP634" t="s">
        <v>3735</v>
      </c>
      <c r="AQ634" t="s">
        <v>3719</v>
      </c>
      <c r="AT634" t="s">
        <v>440</v>
      </c>
      <c r="BD634" t="s">
        <v>440</v>
      </c>
    </row>
    <row r="635" spans="1:57">
      <c r="A635" s="60"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3829</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3830</v>
      </c>
      <c r="AB635" t="s">
        <v>3820</v>
      </c>
      <c r="AC635">
        <v>5.9499999999999997E-2</v>
      </c>
      <c r="AE635" t="s">
        <v>3863</v>
      </c>
      <c r="AG635" t="s">
        <v>440</v>
      </c>
      <c r="AH635" t="s">
        <v>440</v>
      </c>
      <c r="AI635" t="s">
        <v>440</v>
      </c>
      <c r="AK635">
        <v>0.3</v>
      </c>
      <c r="AL635">
        <v>0</v>
      </c>
      <c r="AM635">
        <v>0.5</v>
      </c>
      <c r="AN635">
        <v>0</v>
      </c>
      <c r="AO635" t="s">
        <v>3891</v>
      </c>
      <c r="AP635" t="s">
        <v>3854</v>
      </c>
      <c r="AQ635" t="s">
        <v>3832</v>
      </c>
      <c r="AT635" t="str">
        <f>IF(SpaceTypesTable[[#This Row],[Service Water Heating Peak Flow Rate (gal/h)]]=0,"",SpaceTypesTable[[#This Row],[Service Water Heating Peak Flow Rate (gal/h)]]/SpaceTypesTable[[#This Row],[Service Water Heating Area (ft^2)]])</f>
        <v/>
      </c>
      <c r="BD635" t="str">
        <f>IF(ISBLANK(BC635),"",BC635/(AZ635/AY635))</f>
        <v/>
      </c>
    </row>
    <row r="636" spans="1:57">
      <c r="A636" s="60"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3829</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3830</v>
      </c>
      <c r="AB636" t="s">
        <v>3820</v>
      </c>
      <c r="AC636">
        <v>4.4600000000000001E-2</v>
      </c>
      <c r="AE636" t="s">
        <v>3863</v>
      </c>
      <c r="AG636" t="s">
        <v>440</v>
      </c>
      <c r="AH636" t="s">
        <v>440</v>
      </c>
      <c r="AI636" t="s">
        <v>440</v>
      </c>
      <c r="AK636">
        <v>0.22000009472245247</v>
      </c>
      <c r="AL636">
        <v>0</v>
      </c>
      <c r="AM636">
        <v>0.5</v>
      </c>
      <c r="AN636">
        <v>0</v>
      </c>
      <c r="AO636" t="s">
        <v>3891</v>
      </c>
      <c r="AP636" t="s">
        <v>3854</v>
      </c>
      <c r="AQ636" t="s">
        <v>3832</v>
      </c>
      <c r="AT636" t="str">
        <f>IF(SpaceTypesTable[[#This Row],[Service Water Heating Peak Flow Rate (gal/h)]]=0,"",SpaceTypesTable[[#This Row],[Service Water Heating Peak Flow Rate (gal/h)]]/SpaceTypesTable[[#This Row],[Service Water Heating Area (ft^2)]])</f>
        <v/>
      </c>
      <c r="BD636" t="str">
        <f>IF(ISBLANK(BC636),"",BC636/(AZ636/AY636))</f>
        <v/>
      </c>
    </row>
    <row r="637" spans="1:57">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3829</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3830</v>
      </c>
      <c r="AB637" s="60" t="s">
        <v>3820</v>
      </c>
      <c r="AC637">
        <v>4.4600000000000001E-2</v>
      </c>
      <c r="AE637" s="60" t="s">
        <v>3863</v>
      </c>
      <c r="AG637" t="s">
        <v>440</v>
      </c>
      <c r="AH637" t="s">
        <v>440</v>
      </c>
      <c r="AI637" t="s">
        <v>440</v>
      </c>
      <c r="AK637">
        <v>0.22000009472245247</v>
      </c>
      <c r="AL637">
        <v>0</v>
      </c>
      <c r="AM637">
        <v>0.5</v>
      </c>
      <c r="AN637">
        <v>0</v>
      </c>
      <c r="AO637" s="60" t="s">
        <v>3891</v>
      </c>
      <c r="AP637" s="60" t="s">
        <v>3854</v>
      </c>
      <c r="AQ637" s="60" t="s">
        <v>3832</v>
      </c>
      <c r="AT637" t="s">
        <v>440</v>
      </c>
      <c r="BD637" t="s">
        <v>440</v>
      </c>
    </row>
    <row r="638" spans="1:57">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D638" s="60">
        <v>0.22320000000000001</v>
      </c>
      <c r="AE638" t="s">
        <v>1425</v>
      </c>
      <c r="AG638" t="s">
        <v>440</v>
      </c>
      <c r="AH638" t="s">
        <v>440</v>
      </c>
      <c r="AI638" t="s">
        <v>440</v>
      </c>
      <c r="AK638">
        <v>0.3</v>
      </c>
      <c r="AL638">
        <v>0</v>
      </c>
      <c r="AM638">
        <v>0.5</v>
      </c>
      <c r="AN638">
        <v>0</v>
      </c>
      <c r="AO638" t="s">
        <v>1482</v>
      </c>
      <c r="AP638" t="s">
        <v>1450</v>
      </c>
      <c r="AQ638" t="s">
        <v>1464</v>
      </c>
      <c r="AT638" t="str">
        <f>IF(SpaceTypesTable[[#This Row],[Service Water Heating Peak Flow Rate (gal/h)]]=0,"",SpaceTypesTable[[#This Row],[Service Water Heating Peak Flow Rate (gal/h)]]/SpaceTypesTable[[#This Row],[Service Water Heating Area (ft^2)]])</f>
        <v/>
      </c>
      <c r="BD638" t="str">
        <f t="shared" ref="BD638:BD643" si="70">IF(ISBLANK(BC638),"",BC638/(AZ638/AY638))</f>
        <v/>
      </c>
    </row>
    <row r="639" spans="1:57">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E639" s="60" t="s">
        <v>1425</v>
      </c>
      <c r="AG639" t="s">
        <v>440</v>
      </c>
      <c r="AH639" t="s">
        <v>440</v>
      </c>
      <c r="AI639" t="s">
        <v>440</v>
      </c>
      <c r="AK639">
        <v>0.22000009472245247</v>
      </c>
      <c r="AL639">
        <v>0</v>
      </c>
      <c r="AM639">
        <v>0.5</v>
      </c>
      <c r="AN639">
        <v>0</v>
      </c>
      <c r="AO639" s="60" t="s">
        <v>1482</v>
      </c>
      <c r="AP639" s="60" t="s">
        <v>1450</v>
      </c>
      <c r="AQ639" s="60" t="s">
        <v>1464</v>
      </c>
      <c r="AT639" t="str">
        <f>IF(SpaceTypesTable[[#This Row],[Service Water Heating Peak Flow Rate (gal/h)]]=0,"",SpaceTypesTable[[#This Row],[Service Water Heating Peak Flow Rate (gal/h)]]/SpaceTypesTable[[#This Row],[Service Water Heating Area (ft^2)]])</f>
        <v/>
      </c>
      <c r="BD639" t="str">
        <f t="shared" si="70"/>
        <v/>
      </c>
    </row>
    <row r="640" spans="1:57">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E640" s="60" t="s">
        <v>1425</v>
      </c>
      <c r="AG640" t="s">
        <v>440</v>
      </c>
      <c r="AH640" t="s">
        <v>440</v>
      </c>
      <c r="AI640" t="s">
        <v>440</v>
      </c>
      <c r="AK640">
        <v>0.22000009472245247</v>
      </c>
      <c r="AL640">
        <v>0</v>
      </c>
      <c r="AM640">
        <v>0.5</v>
      </c>
      <c r="AN640">
        <v>0</v>
      </c>
      <c r="AO640" s="60" t="s">
        <v>1482</v>
      </c>
      <c r="AP640" s="60" t="s">
        <v>1450</v>
      </c>
      <c r="AQ640" s="60" t="s">
        <v>1464</v>
      </c>
      <c r="AT640" t="str">
        <f>IF(SpaceTypesTable[[#This Row],[Service Water Heating Peak Flow Rate (gal/h)]]=0,"",SpaceTypesTable[[#This Row],[Service Water Heating Peak Flow Rate (gal/h)]]/SpaceTypesTable[[#This Row],[Service Water Heating Area (ft^2)]])</f>
        <v/>
      </c>
      <c r="BD640" t="str">
        <f t="shared" si="70"/>
        <v/>
      </c>
    </row>
    <row r="641" spans="1:56">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D641" s="60">
        <v>0.22320000000000001</v>
      </c>
      <c r="AE641" t="s">
        <v>1425</v>
      </c>
      <c r="AG641" t="s">
        <v>440</v>
      </c>
      <c r="AH641" t="s">
        <v>440</v>
      </c>
      <c r="AI641" t="s">
        <v>440</v>
      </c>
      <c r="AK641">
        <v>0.3</v>
      </c>
      <c r="AL641">
        <v>0</v>
      </c>
      <c r="AM641">
        <v>0.5</v>
      </c>
      <c r="AN641">
        <v>0</v>
      </c>
      <c r="AO641" t="s">
        <v>1482</v>
      </c>
      <c r="AP641" t="s">
        <v>1450</v>
      </c>
      <c r="AQ641" t="s">
        <v>1464</v>
      </c>
      <c r="AT641" t="str">
        <f>IF(SpaceTypesTable[[#This Row],[Service Water Heating Peak Flow Rate (gal/h)]]=0,"",SpaceTypesTable[[#This Row],[Service Water Heating Peak Flow Rate (gal/h)]]/SpaceTypesTable[[#This Row],[Service Water Heating Area (ft^2)]])</f>
        <v/>
      </c>
      <c r="BD641" t="str">
        <f t="shared" si="70"/>
        <v/>
      </c>
    </row>
    <row r="642" spans="1:56">
      <c r="A642" s="60"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3828</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3830</v>
      </c>
      <c r="AB642" s="60" t="s">
        <v>3820</v>
      </c>
      <c r="AC642">
        <v>5.9499999999999997E-2</v>
      </c>
      <c r="AE642" s="60" t="s">
        <v>3863</v>
      </c>
      <c r="AG642" t="s">
        <v>440</v>
      </c>
      <c r="AH642" t="s">
        <v>440</v>
      </c>
      <c r="AI642" t="s">
        <v>440</v>
      </c>
      <c r="AK642">
        <v>2</v>
      </c>
      <c r="AL642">
        <v>0</v>
      </c>
      <c r="AM642">
        <v>0.5</v>
      </c>
      <c r="AN642">
        <v>0</v>
      </c>
      <c r="AO642" s="60" t="s">
        <v>3891</v>
      </c>
      <c r="AP642" s="60" t="s">
        <v>3854</v>
      </c>
      <c r="AQ642" s="60" t="s">
        <v>3832</v>
      </c>
      <c r="AT642" t="str">
        <f>IF(SpaceTypesTable[[#This Row],[Service Water Heating Peak Flow Rate (gal/h)]]=0,"",SpaceTypesTable[[#This Row],[Service Water Heating Peak Flow Rate (gal/h)]]/SpaceTypesTable[[#This Row],[Service Water Heating Area (ft^2)]])</f>
        <v/>
      </c>
      <c r="BD642" t="str">
        <f t="shared" si="70"/>
        <v/>
      </c>
    </row>
    <row r="643" spans="1:56">
      <c r="A643" s="60"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3828</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3830</v>
      </c>
      <c r="AB643" t="s">
        <v>3820</v>
      </c>
      <c r="AC643">
        <v>4.4600000000000001E-2</v>
      </c>
      <c r="AE643" t="s">
        <v>3863</v>
      </c>
      <c r="AG643" t="s">
        <v>440</v>
      </c>
      <c r="AH643" t="s">
        <v>440</v>
      </c>
      <c r="AI643" t="s">
        <v>440</v>
      </c>
      <c r="AK643">
        <v>1.4500006243070729</v>
      </c>
      <c r="AL643">
        <v>0</v>
      </c>
      <c r="AM643">
        <v>0.5</v>
      </c>
      <c r="AN643">
        <v>0</v>
      </c>
      <c r="AO643" t="s">
        <v>3891</v>
      </c>
      <c r="AP643" t="s">
        <v>3854</v>
      </c>
      <c r="AQ643" t="s">
        <v>3832</v>
      </c>
      <c r="AT643" t="str">
        <f>IF(SpaceTypesTable[[#This Row],[Service Water Heating Peak Flow Rate (gal/h)]]=0,"",SpaceTypesTable[[#This Row],[Service Water Heating Peak Flow Rate (gal/h)]]/SpaceTypesTable[[#This Row],[Service Water Heating Area (ft^2)]])</f>
        <v/>
      </c>
      <c r="BD643" t="str">
        <f t="shared" si="70"/>
        <v/>
      </c>
    </row>
    <row r="644" spans="1:56">
      <c r="A644" s="60"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3828</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3830</v>
      </c>
      <c r="AB644" t="s">
        <v>3820</v>
      </c>
      <c r="AC644">
        <v>4.4600000000000001E-2</v>
      </c>
      <c r="AE644" t="s">
        <v>3863</v>
      </c>
      <c r="AG644" t="s">
        <v>440</v>
      </c>
      <c r="AH644" t="s">
        <v>440</v>
      </c>
      <c r="AI644" t="s">
        <v>440</v>
      </c>
      <c r="AK644">
        <v>1.4500006243070729</v>
      </c>
      <c r="AL644">
        <v>0</v>
      </c>
      <c r="AM644">
        <v>0.5</v>
      </c>
      <c r="AN644">
        <v>0</v>
      </c>
      <c r="AO644" t="s">
        <v>3891</v>
      </c>
      <c r="AP644" t="s">
        <v>3854</v>
      </c>
      <c r="AQ644" t="s">
        <v>3832</v>
      </c>
      <c r="AT644" t="s">
        <v>440</v>
      </c>
      <c r="BD644" t="s">
        <v>440</v>
      </c>
    </row>
    <row r="645" spans="1:56">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D645" s="60">
        <v>0.22320000000000001</v>
      </c>
      <c r="AE645" t="s">
        <v>1425</v>
      </c>
      <c r="AG645" t="s">
        <v>440</v>
      </c>
      <c r="AH645" t="s">
        <v>440</v>
      </c>
      <c r="AI645" t="s">
        <v>440</v>
      </c>
      <c r="AK645">
        <v>2</v>
      </c>
      <c r="AL645">
        <v>0</v>
      </c>
      <c r="AM645">
        <v>0.5</v>
      </c>
      <c r="AN645">
        <v>0</v>
      </c>
      <c r="AO645" t="s">
        <v>1482</v>
      </c>
      <c r="AP645" t="s">
        <v>1450</v>
      </c>
      <c r="AQ645" t="s">
        <v>1464</v>
      </c>
      <c r="AT645" t="str">
        <f>IF(SpaceTypesTable[[#This Row],[Service Water Heating Peak Flow Rate (gal/h)]]=0,"",SpaceTypesTable[[#This Row],[Service Water Heating Peak Flow Rate (gal/h)]]/SpaceTypesTable[[#This Row],[Service Water Heating Area (ft^2)]])</f>
        <v/>
      </c>
      <c r="BD645" t="str">
        <f t="shared" ref="BD645:BD654" si="71">IF(ISBLANK(BC645),"",BC645/(AZ645/AY645))</f>
        <v/>
      </c>
    </row>
    <row r="646" spans="1:56">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E646" s="60" t="s">
        <v>1425</v>
      </c>
      <c r="AG646" t="s">
        <v>440</v>
      </c>
      <c r="AH646" t="s">
        <v>440</v>
      </c>
      <c r="AI646" t="s">
        <v>440</v>
      </c>
      <c r="AK646">
        <v>1.4500006243070729</v>
      </c>
      <c r="AL646">
        <v>0</v>
      </c>
      <c r="AM646">
        <v>0.5</v>
      </c>
      <c r="AN646">
        <v>0</v>
      </c>
      <c r="AO646" s="60" t="s">
        <v>1482</v>
      </c>
      <c r="AP646" s="60" t="s">
        <v>1450</v>
      </c>
      <c r="AQ646" s="60" t="s">
        <v>1464</v>
      </c>
      <c r="AT646" t="str">
        <f>IF(SpaceTypesTable[[#This Row],[Service Water Heating Peak Flow Rate (gal/h)]]=0,"",SpaceTypesTable[[#This Row],[Service Water Heating Peak Flow Rate (gal/h)]]/SpaceTypesTable[[#This Row],[Service Water Heating Area (ft^2)]])</f>
        <v/>
      </c>
      <c r="BD646" t="str">
        <f t="shared" si="71"/>
        <v/>
      </c>
    </row>
    <row r="647" spans="1:56">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E647" t="s">
        <v>1425</v>
      </c>
      <c r="AG647" t="s">
        <v>440</v>
      </c>
      <c r="AH647" t="s">
        <v>440</v>
      </c>
      <c r="AI647" t="s">
        <v>440</v>
      </c>
      <c r="AK647">
        <v>1.4500006243070729</v>
      </c>
      <c r="AL647">
        <v>0</v>
      </c>
      <c r="AM647">
        <v>0.5</v>
      </c>
      <c r="AN647">
        <v>0</v>
      </c>
      <c r="AO647" t="s">
        <v>1482</v>
      </c>
      <c r="AP647" t="s">
        <v>1450</v>
      </c>
      <c r="AQ647" t="s">
        <v>1464</v>
      </c>
      <c r="AT647" t="str">
        <f>IF(SpaceTypesTable[[#This Row],[Service Water Heating Peak Flow Rate (gal/h)]]=0,"",SpaceTypesTable[[#This Row],[Service Water Heating Peak Flow Rate (gal/h)]]/SpaceTypesTable[[#This Row],[Service Water Heating Area (ft^2)]])</f>
        <v/>
      </c>
      <c r="BD647" t="str">
        <f t="shared" si="71"/>
        <v/>
      </c>
    </row>
    <row r="648" spans="1:56">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D648" s="60">
        <v>0.22320000000000001</v>
      </c>
      <c r="AE648" s="60" t="s">
        <v>1425</v>
      </c>
      <c r="AG648" t="s">
        <v>440</v>
      </c>
      <c r="AH648" t="s">
        <v>440</v>
      </c>
      <c r="AI648" t="s">
        <v>440</v>
      </c>
      <c r="AK648">
        <v>2</v>
      </c>
      <c r="AL648">
        <v>0</v>
      </c>
      <c r="AM648">
        <v>0.5</v>
      </c>
      <c r="AN648">
        <v>0</v>
      </c>
      <c r="AO648" s="60" t="s">
        <v>1482</v>
      </c>
      <c r="AP648" s="60" t="s">
        <v>1450</v>
      </c>
      <c r="AQ648" s="60" t="s">
        <v>1464</v>
      </c>
      <c r="AT648" t="str">
        <f>IF(SpaceTypesTable[[#This Row],[Service Water Heating Peak Flow Rate (gal/h)]]=0,"",SpaceTypesTable[[#This Row],[Service Water Heating Peak Flow Rate (gal/h)]]/SpaceTypesTable[[#This Row],[Service Water Heating Area (ft^2)]])</f>
        <v/>
      </c>
      <c r="BD648" t="str">
        <f t="shared" si="71"/>
        <v/>
      </c>
    </row>
    <row r="649" spans="1:56">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D649" s="60">
        <v>0.22320000000000001</v>
      </c>
      <c r="AE649" t="s">
        <v>1425</v>
      </c>
      <c r="AG649" t="s">
        <v>440</v>
      </c>
      <c r="AH649" t="s">
        <v>440</v>
      </c>
      <c r="AI649" t="s">
        <v>440</v>
      </c>
      <c r="AK649">
        <v>0</v>
      </c>
      <c r="AL649">
        <v>0</v>
      </c>
      <c r="AM649">
        <v>0.5</v>
      </c>
      <c r="AN649">
        <v>0</v>
      </c>
      <c r="AO649" t="s">
        <v>1482</v>
      </c>
      <c r="AP649" t="s">
        <v>1450</v>
      </c>
      <c r="AQ649" t="s">
        <v>1464</v>
      </c>
      <c r="AT649" t="str">
        <f>IF(SpaceTypesTable[[#This Row],[Service Water Heating Peak Flow Rate (gal/h)]]=0,"",SpaceTypesTable[[#This Row],[Service Water Heating Peak Flow Rate (gal/h)]]/SpaceTypesTable[[#This Row],[Service Water Heating Area (ft^2)]])</f>
        <v/>
      </c>
      <c r="BD649" t="str">
        <f t="shared" si="71"/>
        <v/>
      </c>
    </row>
    <row r="650" spans="1:56">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E650" t="s">
        <v>1425</v>
      </c>
      <c r="AG650" t="s">
        <v>440</v>
      </c>
      <c r="AH650" t="s">
        <v>440</v>
      </c>
      <c r="AI650" t="s">
        <v>440</v>
      </c>
      <c r="AK650">
        <v>0</v>
      </c>
      <c r="AL650">
        <v>0</v>
      </c>
      <c r="AM650">
        <v>0.5</v>
      </c>
      <c r="AN650">
        <v>0</v>
      </c>
      <c r="AO650" t="s">
        <v>1482</v>
      </c>
      <c r="AP650" t="s">
        <v>1450</v>
      </c>
      <c r="AQ650" t="s">
        <v>1464</v>
      </c>
      <c r="AT650" t="str">
        <f>IF(SpaceTypesTable[[#This Row],[Service Water Heating Peak Flow Rate (gal/h)]]=0,"",SpaceTypesTable[[#This Row],[Service Water Heating Peak Flow Rate (gal/h)]]/SpaceTypesTable[[#This Row],[Service Water Heating Area (ft^2)]])</f>
        <v/>
      </c>
      <c r="BD650" t="str">
        <f t="shared" si="71"/>
        <v/>
      </c>
    </row>
    <row r="651" spans="1:56">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E651" t="s">
        <v>1425</v>
      </c>
      <c r="AG651" t="s">
        <v>440</v>
      </c>
      <c r="AH651" t="s">
        <v>440</v>
      </c>
      <c r="AI651" t="s">
        <v>440</v>
      </c>
      <c r="AK651">
        <v>0</v>
      </c>
      <c r="AL651">
        <v>0</v>
      </c>
      <c r="AM651">
        <v>0.5</v>
      </c>
      <c r="AN651">
        <v>0</v>
      </c>
      <c r="AO651" t="s">
        <v>1482</v>
      </c>
      <c r="AP651" t="s">
        <v>1450</v>
      </c>
      <c r="AQ651" t="s">
        <v>1464</v>
      </c>
      <c r="AT651" t="str">
        <f>IF(SpaceTypesTable[[#This Row],[Service Water Heating Peak Flow Rate (gal/h)]]=0,"",SpaceTypesTable[[#This Row],[Service Water Heating Peak Flow Rate (gal/h)]]/SpaceTypesTable[[#This Row],[Service Water Heating Area (ft^2)]])</f>
        <v/>
      </c>
      <c r="BD651" t="str">
        <f t="shared" si="71"/>
        <v/>
      </c>
    </row>
    <row r="652" spans="1:56">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D652" s="60">
        <v>0.22320000000000001</v>
      </c>
      <c r="AE652" s="60" t="s">
        <v>1425</v>
      </c>
      <c r="AG652" t="s">
        <v>440</v>
      </c>
      <c r="AH652" t="s">
        <v>440</v>
      </c>
      <c r="AI652" t="s">
        <v>440</v>
      </c>
      <c r="AK652">
        <v>0</v>
      </c>
      <c r="AL652">
        <v>0</v>
      </c>
      <c r="AM652">
        <v>0.5</v>
      </c>
      <c r="AN652">
        <v>0</v>
      </c>
      <c r="AO652" s="60" t="s">
        <v>1482</v>
      </c>
      <c r="AP652" s="60" t="s">
        <v>1450</v>
      </c>
      <c r="AQ652" s="60" t="s">
        <v>1464</v>
      </c>
      <c r="AT652" t="str">
        <f>IF(SpaceTypesTable[[#This Row],[Service Water Heating Peak Flow Rate (gal/h)]]=0,"",SpaceTypesTable[[#This Row],[Service Water Heating Peak Flow Rate (gal/h)]]/SpaceTypesTable[[#This Row],[Service Water Heating Area (ft^2)]])</f>
        <v/>
      </c>
      <c r="BD652" t="str">
        <f t="shared" si="71"/>
        <v/>
      </c>
    </row>
    <row r="653" spans="1:56">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3827</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3830</v>
      </c>
      <c r="AB653" s="60" t="s">
        <v>3820</v>
      </c>
      <c r="AC653">
        <v>4.4600000000000001E-2</v>
      </c>
      <c r="AE653" s="60" t="s">
        <v>3863</v>
      </c>
      <c r="AG653" t="s">
        <v>440</v>
      </c>
      <c r="AH653" t="s">
        <v>440</v>
      </c>
      <c r="AI653" t="s">
        <v>440</v>
      </c>
      <c r="AK653">
        <v>0</v>
      </c>
      <c r="AL653">
        <v>0</v>
      </c>
      <c r="AM653">
        <v>0.5</v>
      </c>
      <c r="AN653">
        <v>0</v>
      </c>
      <c r="AO653" s="60" t="s">
        <v>3891</v>
      </c>
      <c r="AP653" s="60" t="s">
        <v>3854</v>
      </c>
      <c r="AQ653" s="60" t="s">
        <v>3832</v>
      </c>
      <c r="AT653" t="str">
        <f>IF(SpaceTypesTable[[#This Row],[Service Water Heating Peak Flow Rate (gal/h)]]=0,"",SpaceTypesTable[[#This Row],[Service Water Heating Peak Flow Rate (gal/h)]]/SpaceTypesTable[[#This Row],[Service Water Heating Area (ft^2)]])</f>
        <v/>
      </c>
      <c r="BD653" t="str">
        <f t="shared" si="71"/>
        <v/>
      </c>
    </row>
    <row r="654" spans="1:56">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3827</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3830</v>
      </c>
      <c r="AB654" s="60" t="s">
        <v>3820</v>
      </c>
      <c r="AC654">
        <v>5.9499999999999997E-2</v>
      </c>
      <c r="AE654" s="60" t="s">
        <v>3863</v>
      </c>
      <c r="AG654" t="s">
        <v>440</v>
      </c>
      <c r="AH654" t="s">
        <v>440</v>
      </c>
      <c r="AI654" t="s">
        <v>440</v>
      </c>
      <c r="AK654">
        <v>0</v>
      </c>
      <c r="AL654">
        <v>0</v>
      </c>
      <c r="AM654">
        <v>0.5</v>
      </c>
      <c r="AN654">
        <v>0</v>
      </c>
      <c r="AO654" s="60" t="s">
        <v>3891</v>
      </c>
      <c r="AP654" s="60" t="s">
        <v>3854</v>
      </c>
      <c r="AQ654" s="60" t="s">
        <v>3832</v>
      </c>
      <c r="AT654" t="str">
        <f>IF(SpaceTypesTable[[#This Row],[Service Water Heating Peak Flow Rate (gal/h)]]=0,"",SpaceTypesTable[[#This Row],[Service Water Heating Peak Flow Rate (gal/h)]]/SpaceTypesTable[[#This Row],[Service Water Heating Area (ft^2)]])</f>
        <v/>
      </c>
      <c r="BD654" t="str">
        <f t="shared" si="71"/>
        <v/>
      </c>
    </row>
    <row r="655" spans="1:56">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3827</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3830</v>
      </c>
      <c r="AB655" t="s">
        <v>3820</v>
      </c>
      <c r="AC655">
        <v>4.4600000000000001E-2</v>
      </c>
      <c r="AE655" t="s">
        <v>3863</v>
      </c>
      <c r="AG655" t="s">
        <v>440</v>
      </c>
      <c r="AH655" t="s">
        <v>440</v>
      </c>
      <c r="AI655" t="s">
        <v>440</v>
      </c>
      <c r="AK655">
        <v>0</v>
      </c>
      <c r="AL655">
        <v>0</v>
      </c>
      <c r="AM655">
        <v>0.5</v>
      </c>
      <c r="AN655">
        <v>0</v>
      </c>
      <c r="AO655" t="s">
        <v>3891</v>
      </c>
      <c r="AP655" t="s">
        <v>3854</v>
      </c>
      <c r="AQ655" t="s">
        <v>3832</v>
      </c>
      <c r="AT655" t="s">
        <v>440</v>
      </c>
      <c r="BD655" t="s">
        <v>440</v>
      </c>
    </row>
    <row r="656" spans="1:56">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D656" s="60">
        <v>0.22320000000000001</v>
      </c>
      <c r="AE656" t="s">
        <v>1425</v>
      </c>
      <c r="AG656" t="s">
        <v>440</v>
      </c>
      <c r="AH656" t="s">
        <v>440</v>
      </c>
      <c r="AI656" t="s">
        <v>440</v>
      </c>
      <c r="AK656">
        <v>0.75</v>
      </c>
      <c r="AL656">
        <v>0</v>
      </c>
      <c r="AM656">
        <v>0.5</v>
      </c>
      <c r="AN656">
        <v>0</v>
      </c>
      <c r="AO656" t="s">
        <v>1482</v>
      </c>
      <c r="AP656" s="60" t="s">
        <v>1450</v>
      </c>
      <c r="AQ656" s="60" t="s">
        <v>1464</v>
      </c>
      <c r="AT656" t="str">
        <f>IF(SpaceTypesTable[[#This Row],[Service Water Heating Peak Flow Rate (gal/h)]]=0,"",SpaceTypesTable[[#This Row],[Service Water Heating Peak Flow Rate (gal/h)]]/SpaceTypesTable[[#This Row],[Service Water Heating Area (ft^2)]])</f>
        <v/>
      </c>
      <c r="BD656" t="str">
        <f t="shared" ref="BD656:BD661" si="72">IF(ISBLANK(BC656),"",BC656/(AZ656/AY656))</f>
        <v/>
      </c>
    </row>
    <row r="657" spans="1:57">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E657" t="s">
        <v>1425</v>
      </c>
      <c r="AG657" t="s">
        <v>440</v>
      </c>
      <c r="AH657" t="s">
        <v>440</v>
      </c>
      <c r="AI657" t="s">
        <v>440</v>
      </c>
      <c r="AK657">
        <v>0.54600000000000004</v>
      </c>
      <c r="AL657">
        <v>0</v>
      </c>
      <c r="AM657">
        <v>0.5</v>
      </c>
      <c r="AN657">
        <v>0</v>
      </c>
      <c r="AO657" t="s">
        <v>1482</v>
      </c>
      <c r="AP657" t="s">
        <v>1450</v>
      </c>
      <c r="AQ657" t="s">
        <v>1464</v>
      </c>
      <c r="AT657" t="str">
        <f>IF(SpaceTypesTable[[#This Row],[Service Water Heating Peak Flow Rate (gal/h)]]=0,"",SpaceTypesTable[[#This Row],[Service Water Heating Peak Flow Rate (gal/h)]]/SpaceTypesTable[[#This Row],[Service Water Heating Area (ft^2)]])</f>
        <v/>
      </c>
      <c r="BD657" t="str">
        <f t="shared" si="72"/>
        <v/>
      </c>
    </row>
    <row r="658" spans="1:57">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E658" t="s">
        <v>1425</v>
      </c>
      <c r="AG658" t="s">
        <v>440</v>
      </c>
      <c r="AH658" t="s">
        <v>440</v>
      </c>
      <c r="AI658" t="s">
        <v>440</v>
      </c>
      <c r="AK658">
        <v>0.54600000000000004</v>
      </c>
      <c r="AL658">
        <v>0</v>
      </c>
      <c r="AM658">
        <v>0.5</v>
      </c>
      <c r="AN658">
        <v>0</v>
      </c>
      <c r="AO658" t="s">
        <v>1482</v>
      </c>
      <c r="AP658" t="s">
        <v>1450</v>
      </c>
      <c r="AQ658" t="s">
        <v>1464</v>
      </c>
      <c r="AT658" t="str">
        <f>IF(SpaceTypesTable[[#This Row],[Service Water Heating Peak Flow Rate (gal/h)]]=0,"",SpaceTypesTable[[#This Row],[Service Water Heating Peak Flow Rate (gal/h)]]/SpaceTypesTable[[#This Row],[Service Water Heating Area (ft^2)]])</f>
        <v/>
      </c>
      <c r="BD658" t="str">
        <f t="shared" si="72"/>
        <v/>
      </c>
    </row>
    <row r="659" spans="1:57">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D659" s="60">
        <v>0.22320000000000001</v>
      </c>
      <c r="AE659" t="s">
        <v>1425</v>
      </c>
      <c r="AG659" t="s">
        <v>440</v>
      </c>
      <c r="AH659" t="s">
        <v>440</v>
      </c>
      <c r="AI659" t="s">
        <v>440</v>
      </c>
      <c r="AK659">
        <v>0.75</v>
      </c>
      <c r="AL659">
        <v>0</v>
      </c>
      <c r="AM659">
        <v>0.5</v>
      </c>
      <c r="AN659">
        <v>0</v>
      </c>
      <c r="AO659" t="s">
        <v>1482</v>
      </c>
      <c r="AP659" t="s">
        <v>1450</v>
      </c>
      <c r="AQ659" t="s">
        <v>1464</v>
      </c>
      <c r="AT659" t="str">
        <f>IF(SpaceTypesTable[[#This Row],[Service Water Heating Peak Flow Rate (gal/h)]]=0,"",SpaceTypesTable[[#This Row],[Service Water Heating Peak Flow Rate (gal/h)]]/SpaceTypesTable[[#This Row],[Service Water Heating Area (ft^2)]])</f>
        <v/>
      </c>
      <c r="BD659" t="str">
        <f t="shared" si="72"/>
        <v/>
      </c>
    </row>
    <row r="660" spans="1:57">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3826</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3830</v>
      </c>
      <c r="AB660" s="60" t="s">
        <v>3820</v>
      </c>
      <c r="AC660">
        <v>4.4600000000000001E-2</v>
      </c>
      <c r="AE660" s="60" t="s">
        <v>3863</v>
      </c>
      <c r="AG660" t="s">
        <v>440</v>
      </c>
      <c r="AH660" t="s">
        <v>440</v>
      </c>
      <c r="AI660" t="s">
        <v>440</v>
      </c>
      <c r="AK660">
        <v>0.54600000000000004</v>
      </c>
      <c r="AL660">
        <v>0</v>
      </c>
      <c r="AM660">
        <v>0.5</v>
      </c>
      <c r="AN660">
        <v>0</v>
      </c>
      <c r="AO660" s="60" t="s">
        <v>3891</v>
      </c>
      <c r="AP660" s="60" t="s">
        <v>3854</v>
      </c>
      <c r="AQ660" s="60" t="s">
        <v>3832</v>
      </c>
      <c r="AT660" t="str">
        <f>IF(SpaceTypesTable[[#This Row],[Service Water Heating Peak Flow Rate (gal/h)]]=0,"",SpaceTypesTable[[#This Row],[Service Water Heating Peak Flow Rate (gal/h)]]/SpaceTypesTable[[#This Row],[Service Water Heating Area (ft^2)]])</f>
        <v/>
      </c>
      <c r="BD660" t="str">
        <f t="shared" si="72"/>
        <v/>
      </c>
    </row>
    <row r="661" spans="1:57">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3826</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3830</v>
      </c>
      <c r="AB661" s="60" t="s">
        <v>3820</v>
      </c>
      <c r="AC661">
        <v>5.9499999999999997E-2</v>
      </c>
      <c r="AE661" s="60" t="s">
        <v>3863</v>
      </c>
      <c r="AG661" t="s">
        <v>440</v>
      </c>
      <c r="AH661" t="s">
        <v>440</v>
      </c>
      <c r="AI661" t="s">
        <v>440</v>
      </c>
      <c r="AK661">
        <v>0.75</v>
      </c>
      <c r="AL661">
        <v>0</v>
      </c>
      <c r="AM661">
        <v>0.5</v>
      </c>
      <c r="AN661">
        <v>0</v>
      </c>
      <c r="AO661" s="60" t="s">
        <v>3891</v>
      </c>
      <c r="AP661" s="60" t="s">
        <v>3854</v>
      </c>
      <c r="AQ661" s="60" t="s">
        <v>3832</v>
      </c>
      <c r="AT661" t="str">
        <f>IF(SpaceTypesTable[[#This Row],[Service Water Heating Peak Flow Rate (gal/h)]]=0,"",SpaceTypesTable[[#This Row],[Service Water Heating Peak Flow Rate (gal/h)]]/SpaceTypesTable[[#This Row],[Service Water Heating Area (ft^2)]])</f>
        <v/>
      </c>
      <c r="BD661" t="str">
        <f t="shared" si="72"/>
        <v/>
      </c>
    </row>
    <row r="662" spans="1:57">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3826</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3830</v>
      </c>
      <c r="AB662" t="s">
        <v>3820</v>
      </c>
      <c r="AC662">
        <v>4.4600000000000001E-2</v>
      </c>
      <c r="AE662" t="s">
        <v>3863</v>
      </c>
      <c r="AG662" t="s">
        <v>440</v>
      </c>
      <c r="AH662" t="s">
        <v>440</v>
      </c>
      <c r="AI662" t="s">
        <v>440</v>
      </c>
      <c r="AK662">
        <v>0.54600000000000004</v>
      </c>
      <c r="AL662">
        <v>0</v>
      </c>
      <c r="AM662">
        <v>0.5</v>
      </c>
      <c r="AN662">
        <v>0</v>
      </c>
      <c r="AO662" t="s">
        <v>3891</v>
      </c>
      <c r="AP662" t="s">
        <v>3854</v>
      </c>
      <c r="AQ662" t="s">
        <v>3832</v>
      </c>
      <c r="AT662" t="s">
        <v>440</v>
      </c>
      <c r="BD662" t="s">
        <v>440</v>
      </c>
    </row>
    <row r="663" spans="1:57">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4029</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60" t="s">
        <v>4037</v>
      </c>
      <c r="AB663" s="60" t="s">
        <v>4015</v>
      </c>
      <c r="AC663">
        <v>5.9499999999999997E-2</v>
      </c>
      <c r="AE663" s="60" t="s">
        <v>4083</v>
      </c>
      <c r="AG663" t="s">
        <v>440</v>
      </c>
      <c r="AH663" t="s">
        <v>440</v>
      </c>
      <c r="AI663" t="s">
        <v>440</v>
      </c>
      <c r="AK663">
        <v>0.37</v>
      </c>
      <c r="AL663">
        <v>0</v>
      </c>
      <c r="AM663">
        <v>0.5</v>
      </c>
      <c r="AN663">
        <v>0</v>
      </c>
      <c r="AO663" s="60" t="s">
        <v>4028</v>
      </c>
      <c r="AP663" s="60" t="s">
        <v>4069</v>
      </c>
      <c r="AQ663" s="60" t="s">
        <v>4046</v>
      </c>
      <c r="AR663">
        <v>52.2</v>
      </c>
      <c r="AS663">
        <v>2260</v>
      </c>
      <c r="AT663">
        <f>IF(SpaceTypesTable[[#This Row],[Service Water Heating Peak Flow Rate (gal/h)]]=0,"",SpaceTypesTable[[#This Row],[Service Water Heating Peak Flow Rate (gal/h)]]/SpaceTypesTable[[#This Row],[Service Water Heating Area (ft^2)]])</f>
        <v>2.3097345132743363E-2</v>
      </c>
      <c r="AU663">
        <v>43.3</v>
      </c>
      <c r="AV663">
        <v>0.2</v>
      </c>
      <c r="AW663">
        <v>0.05</v>
      </c>
      <c r="AX663" t="s">
        <v>4043</v>
      </c>
      <c r="AY663">
        <v>0.2812153843741127</v>
      </c>
      <c r="AZ663">
        <v>635.66459793154741</v>
      </c>
      <c r="BA663">
        <v>0.33800000000000002</v>
      </c>
      <c r="BB663">
        <v>0.5</v>
      </c>
      <c r="BC663">
        <v>110.36763444376396</v>
      </c>
      <c r="BD663">
        <f>IF(ISBLANK(BC663),"",BC663/(AZ663/AY663))</f>
        <v>4.8826184191410514E-2</v>
      </c>
    </row>
    <row r="664" spans="1:57">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4029</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4037</v>
      </c>
      <c r="AB664" t="s">
        <v>4015</v>
      </c>
      <c r="AC664">
        <v>4.4600000000000001E-2</v>
      </c>
      <c r="AE664" t="s">
        <v>4083</v>
      </c>
      <c r="AG664" t="s">
        <v>440</v>
      </c>
      <c r="AH664" t="s">
        <v>440</v>
      </c>
      <c r="AI664" t="s">
        <v>440</v>
      </c>
      <c r="AK664">
        <v>0.27</v>
      </c>
      <c r="AL664">
        <v>0</v>
      </c>
      <c r="AM664">
        <v>0.5</v>
      </c>
      <c r="AN664">
        <v>0</v>
      </c>
      <c r="AO664" t="s">
        <v>4028</v>
      </c>
      <c r="AP664" t="s">
        <v>4069</v>
      </c>
      <c r="AQ664" t="s">
        <v>4046</v>
      </c>
      <c r="AR664">
        <v>52.2</v>
      </c>
      <c r="AS664">
        <v>2260</v>
      </c>
      <c r="AT664">
        <f>IF(SpaceTypesTable[[#This Row],[Service Water Heating Peak Flow Rate (gal/h)]]=0,"",SpaceTypesTable[[#This Row],[Service Water Heating Peak Flow Rate (gal/h)]]/SpaceTypesTable[[#This Row],[Service Water Heating Area (ft^2)]])</f>
        <v>2.3097345132743363E-2</v>
      </c>
      <c r="AU664">
        <v>43.3</v>
      </c>
      <c r="AV664">
        <v>0.2</v>
      </c>
      <c r="AW664">
        <v>0.05</v>
      </c>
      <c r="AX664" t="s">
        <v>4043</v>
      </c>
      <c r="AY664">
        <v>0.2812153843741127</v>
      </c>
      <c r="AZ664">
        <v>635.66459793154741</v>
      </c>
      <c r="BA664">
        <v>0.33800000000000002</v>
      </c>
      <c r="BB664">
        <v>0.5</v>
      </c>
      <c r="BC664">
        <v>110.36763444376396</v>
      </c>
      <c r="BD664">
        <f>IF(ISBLANK(BC664),"",BC664/(AZ664/AY664))</f>
        <v>4.8826184191410514E-2</v>
      </c>
    </row>
    <row r="665" spans="1:57">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4029</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4037</v>
      </c>
      <c r="AB665" t="s">
        <v>4015</v>
      </c>
      <c r="AC665">
        <v>4.4600000000000001E-2</v>
      </c>
      <c r="AE665" t="s">
        <v>4083</v>
      </c>
      <c r="AG665" t="s">
        <v>440</v>
      </c>
      <c r="AH665" t="s">
        <v>440</v>
      </c>
      <c r="AI665" t="s">
        <v>440</v>
      </c>
      <c r="AK665">
        <v>0.27</v>
      </c>
      <c r="AL665">
        <v>0</v>
      </c>
      <c r="AM665">
        <v>0.5</v>
      </c>
      <c r="AN665">
        <v>0</v>
      </c>
      <c r="AO665" t="s">
        <v>4028</v>
      </c>
      <c r="AP665" t="s">
        <v>4076</v>
      </c>
      <c r="AQ665" t="s">
        <v>4047</v>
      </c>
      <c r="AR665">
        <v>52.2</v>
      </c>
      <c r="AS665">
        <v>2260</v>
      </c>
      <c r="AT665">
        <v>2.3097345132743363E-2</v>
      </c>
      <c r="AU665">
        <v>43.3</v>
      </c>
      <c r="AV665">
        <v>0.2</v>
      </c>
      <c r="AW665">
        <v>0.05</v>
      </c>
      <c r="AX665" t="s">
        <v>4043</v>
      </c>
      <c r="AY665">
        <v>0.2812153843741127</v>
      </c>
      <c r="AZ665">
        <v>635.66459793154741</v>
      </c>
      <c r="BA665">
        <v>0.33800000000000002</v>
      </c>
      <c r="BB665">
        <v>0.5</v>
      </c>
      <c r="BC665">
        <v>110.36763444376396</v>
      </c>
      <c r="BD665">
        <v>4.8826184191410514E-2</v>
      </c>
    </row>
    <row r="666" spans="1:57">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D666" s="60">
        <v>0.22320000000000001</v>
      </c>
      <c r="AE666" t="s">
        <v>1426</v>
      </c>
      <c r="AG666" t="s">
        <v>440</v>
      </c>
      <c r="AH666" t="s">
        <v>440</v>
      </c>
      <c r="AI666" t="s">
        <v>440</v>
      </c>
      <c r="AK666">
        <v>0.37</v>
      </c>
      <c r="AL666">
        <v>0</v>
      </c>
      <c r="AM666">
        <v>0.5</v>
      </c>
      <c r="AN666">
        <v>0</v>
      </c>
      <c r="AO666" t="s">
        <v>1483</v>
      </c>
      <c r="AP666" t="s">
        <v>1489</v>
      </c>
      <c r="AQ666" t="s">
        <v>1472</v>
      </c>
      <c r="AR666">
        <v>52.2</v>
      </c>
      <c r="AS666">
        <v>2260</v>
      </c>
      <c r="AT666">
        <f>IF(SpaceTypesTable[[#This Row],[Service Water Heating Peak Flow Rate (gal/h)]]=0,"",SpaceTypesTable[[#This Row],[Service Water Heating Peak Flow Rate (gal/h)]]/SpaceTypesTable[[#This Row],[Service Water Heating Area (ft^2)]])</f>
        <v>2.3097345132743363E-2</v>
      </c>
      <c r="AU666">
        <v>43.3</v>
      </c>
      <c r="AV666">
        <v>0.2</v>
      </c>
      <c r="AW666">
        <v>0.05</v>
      </c>
      <c r="AX666" t="s">
        <v>1536</v>
      </c>
      <c r="AY666">
        <v>0.2812153843741127</v>
      </c>
      <c r="AZ666">
        <v>635.66459793154741</v>
      </c>
      <c r="BA666">
        <v>0.33800000000000002</v>
      </c>
      <c r="BB666">
        <v>0.5</v>
      </c>
      <c r="BC666">
        <v>110.36763444376396</v>
      </c>
      <c r="BD666">
        <f t="shared" ref="BD666:BD675" si="73">IF(ISBLANK(BC666),"",BC666/(AZ666/AY666))</f>
        <v>4.8826184191410514E-2</v>
      </c>
    </row>
    <row r="667" spans="1:57">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E667" s="60" t="s">
        <v>1426</v>
      </c>
      <c r="AG667" t="s">
        <v>440</v>
      </c>
      <c r="AH667" t="s">
        <v>440</v>
      </c>
      <c r="AI667" t="s">
        <v>440</v>
      </c>
      <c r="AK667">
        <v>0.27</v>
      </c>
      <c r="AL667">
        <v>0</v>
      </c>
      <c r="AM667">
        <v>0.5</v>
      </c>
      <c r="AN667">
        <v>0</v>
      </c>
      <c r="AO667" s="60" t="s">
        <v>1483</v>
      </c>
      <c r="AP667" s="60" t="s">
        <v>1489</v>
      </c>
      <c r="AQ667" s="60" t="s">
        <v>1472</v>
      </c>
      <c r="AR667">
        <v>52.2</v>
      </c>
      <c r="AS667">
        <v>2260</v>
      </c>
      <c r="AT667">
        <f>IF(SpaceTypesTable[[#This Row],[Service Water Heating Peak Flow Rate (gal/h)]]=0,"",SpaceTypesTable[[#This Row],[Service Water Heating Peak Flow Rate (gal/h)]]/SpaceTypesTable[[#This Row],[Service Water Heating Area (ft^2)]])</f>
        <v>2.3097345132743363E-2</v>
      </c>
      <c r="AU667">
        <v>43.3</v>
      </c>
      <c r="AV667">
        <v>0.2</v>
      </c>
      <c r="AW667">
        <v>0.05</v>
      </c>
      <c r="AX667" t="s">
        <v>1536</v>
      </c>
      <c r="AY667">
        <v>0.2812153843741127</v>
      </c>
      <c r="AZ667">
        <v>635.66459793154741</v>
      </c>
      <c r="BA667">
        <v>0.33800000000000002</v>
      </c>
      <c r="BB667">
        <v>0.5</v>
      </c>
      <c r="BC667">
        <v>110.36763444376396</v>
      </c>
      <c r="BD667">
        <f t="shared" si="73"/>
        <v>4.8826184191410514E-2</v>
      </c>
    </row>
    <row r="668" spans="1:57">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E668" s="60" t="s">
        <v>1426</v>
      </c>
      <c r="AG668" t="s">
        <v>440</v>
      </c>
      <c r="AH668" t="s">
        <v>440</v>
      </c>
      <c r="AI668" t="s">
        <v>440</v>
      </c>
      <c r="AK668">
        <v>0.27</v>
      </c>
      <c r="AL668">
        <v>0</v>
      </c>
      <c r="AM668">
        <v>0.5</v>
      </c>
      <c r="AN668">
        <v>0</v>
      </c>
      <c r="AO668" s="60" t="s">
        <v>1483</v>
      </c>
      <c r="AP668" s="60" t="s">
        <v>1489</v>
      </c>
      <c r="AQ668" s="60" t="s">
        <v>1472</v>
      </c>
      <c r="AR668">
        <v>52.2</v>
      </c>
      <c r="AS668">
        <v>2260</v>
      </c>
      <c r="AT668">
        <f>IF(SpaceTypesTable[[#This Row],[Service Water Heating Peak Flow Rate (gal/h)]]=0,"",SpaceTypesTable[[#This Row],[Service Water Heating Peak Flow Rate (gal/h)]]/SpaceTypesTable[[#This Row],[Service Water Heating Area (ft^2)]])</f>
        <v>2.3097345132743363E-2</v>
      </c>
      <c r="AU668">
        <v>43.3</v>
      </c>
      <c r="AV668">
        <v>0.2</v>
      </c>
      <c r="AW668">
        <v>0.05</v>
      </c>
      <c r="AX668" t="s">
        <v>1536</v>
      </c>
      <c r="AY668">
        <v>0.2812153843741127</v>
      </c>
      <c r="AZ668">
        <v>635.66459793154741</v>
      </c>
      <c r="BA668">
        <v>0.33800000000000002</v>
      </c>
      <c r="BB668">
        <v>0.5</v>
      </c>
      <c r="BC668">
        <v>110.36763444376396</v>
      </c>
      <c r="BD668">
        <f t="shared" si="73"/>
        <v>4.8826184191410514E-2</v>
      </c>
    </row>
    <row r="669" spans="1:57">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D669" s="60">
        <v>0.22320000000000001</v>
      </c>
      <c r="AE669" t="s">
        <v>1426</v>
      </c>
      <c r="AG669" t="s">
        <v>440</v>
      </c>
      <c r="AH669" t="s">
        <v>440</v>
      </c>
      <c r="AI669" t="s">
        <v>440</v>
      </c>
      <c r="AK669">
        <v>0.37</v>
      </c>
      <c r="AL669">
        <v>0</v>
      </c>
      <c r="AM669">
        <v>0.5</v>
      </c>
      <c r="AN669">
        <v>0</v>
      </c>
      <c r="AO669" t="s">
        <v>1483</v>
      </c>
      <c r="AP669" t="s">
        <v>1489</v>
      </c>
      <c r="AQ669" t="s">
        <v>1472</v>
      </c>
      <c r="AR669">
        <v>52.2</v>
      </c>
      <c r="AS669">
        <v>2260</v>
      </c>
      <c r="AT669">
        <f>IF(SpaceTypesTable[[#This Row],[Service Water Heating Peak Flow Rate (gal/h)]]=0,"",SpaceTypesTable[[#This Row],[Service Water Heating Peak Flow Rate (gal/h)]]/SpaceTypesTable[[#This Row],[Service Water Heating Area (ft^2)]])</f>
        <v>2.3097345132743363E-2</v>
      </c>
      <c r="AU669">
        <v>43.3</v>
      </c>
      <c r="AV669">
        <v>0.2</v>
      </c>
      <c r="AW669">
        <v>0.05</v>
      </c>
      <c r="AX669" t="s">
        <v>1536</v>
      </c>
      <c r="AY669">
        <v>0.2812153843741127</v>
      </c>
      <c r="AZ669">
        <v>635.66459793154741</v>
      </c>
      <c r="BA669">
        <v>0.33800000000000002</v>
      </c>
      <c r="BB669">
        <v>0.5</v>
      </c>
      <c r="BC669">
        <v>110.36763444376396</v>
      </c>
      <c r="BD669">
        <f t="shared" si="73"/>
        <v>4.8826184191410514E-2</v>
      </c>
    </row>
    <row r="670" spans="1:57">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21.2</v>
      </c>
      <c r="Y670">
        <f>VLOOKUP(SpaceTypesTable[[#This Row],[Lookup]],VentilationStandardsTable[],7,FALSE)</f>
        <v>0</v>
      </c>
      <c r="Z670">
        <v>4.6500000000000004</v>
      </c>
      <c r="AA670" s="60" t="s">
        <v>1389</v>
      </c>
      <c r="AB670" s="60" t="s">
        <v>1517</v>
      </c>
      <c r="AD670" s="60">
        <v>0.22320000000000001</v>
      </c>
      <c r="AE670" s="60" t="s">
        <v>1426</v>
      </c>
      <c r="AG670" t="s">
        <v>440</v>
      </c>
      <c r="AH670" t="s">
        <v>440</v>
      </c>
      <c r="AI670" t="s">
        <v>440</v>
      </c>
      <c r="AK670">
        <v>1</v>
      </c>
      <c r="AL670">
        <v>0</v>
      </c>
      <c r="AM670">
        <v>0.5</v>
      </c>
      <c r="AN670">
        <v>0</v>
      </c>
      <c r="AO670" s="60" t="s">
        <v>1483</v>
      </c>
      <c r="AP670" s="60" t="s">
        <v>1451</v>
      </c>
      <c r="AQ670" s="60" t="s">
        <v>1465</v>
      </c>
      <c r="AT670" t="str">
        <f>IF(SpaceTypesTable[[#This Row],[Service Water Heating Peak Flow Rate (gal/h)]]=0,"",SpaceTypesTable[[#This Row],[Service Water Heating Peak Flow Rate (gal/h)]]/SpaceTypesTable[[#This Row],[Service Water Heating Area (ft^2)]])</f>
        <v/>
      </c>
      <c r="BD670" t="str">
        <f t="shared" si="73"/>
        <v/>
      </c>
    </row>
    <row r="671" spans="1:57">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21.2</v>
      </c>
      <c r="Y671">
        <f>VLOOKUP(SpaceTypesTable[[#This Row],[Lookup]],VentilationStandardsTable[],7,FALSE)</f>
        <v>0</v>
      </c>
      <c r="Z671">
        <v>4.6500000000000004</v>
      </c>
      <c r="AA671" t="s">
        <v>1389</v>
      </c>
      <c r="AB671" t="s">
        <v>1517</v>
      </c>
      <c r="AC671">
        <v>5.9499999999999997E-2</v>
      </c>
      <c r="AE671" t="s">
        <v>1426</v>
      </c>
      <c r="AG671" t="s">
        <v>440</v>
      </c>
      <c r="AH671" t="s">
        <v>440</v>
      </c>
      <c r="AI671" t="s">
        <v>440</v>
      </c>
      <c r="AK671">
        <v>0.73</v>
      </c>
      <c r="AL671">
        <v>0</v>
      </c>
      <c r="AM671">
        <v>0.5</v>
      </c>
      <c r="AN671">
        <v>0</v>
      </c>
      <c r="AO671" t="s">
        <v>1483</v>
      </c>
      <c r="AP671" t="s">
        <v>1451</v>
      </c>
      <c r="AQ671" t="s">
        <v>1465</v>
      </c>
      <c r="AT671" t="str">
        <f>IF(SpaceTypesTable[[#This Row],[Service Water Heating Peak Flow Rate (gal/h)]]=0,"",SpaceTypesTable[[#This Row],[Service Water Heating Peak Flow Rate (gal/h)]]/SpaceTypesTable[[#This Row],[Service Water Heating Area (ft^2)]])</f>
        <v/>
      </c>
      <c r="BD671" t="str">
        <f t="shared" si="73"/>
        <v/>
      </c>
    </row>
    <row r="672" spans="1:57">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21.2</v>
      </c>
      <c r="Y672">
        <f>VLOOKUP(SpaceTypesTable[[#This Row],[Lookup]],VentilationStandardsTable[],7,FALSE)</f>
        <v>0</v>
      </c>
      <c r="Z672">
        <v>4.6500000000000004</v>
      </c>
      <c r="AA672" t="s">
        <v>1389</v>
      </c>
      <c r="AB672" t="s">
        <v>1517</v>
      </c>
      <c r="AC672">
        <v>4.4600000000000001E-2</v>
      </c>
      <c r="AE672" t="s">
        <v>1426</v>
      </c>
      <c r="AG672" t="s">
        <v>440</v>
      </c>
      <c r="AH672" t="s">
        <v>440</v>
      </c>
      <c r="AI672" t="s">
        <v>440</v>
      </c>
      <c r="AK672">
        <v>0.73</v>
      </c>
      <c r="AL672">
        <v>0</v>
      </c>
      <c r="AM672">
        <v>0.5</v>
      </c>
      <c r="AN672">
        <v>0</v>
      </c>
      <c r="AO672" t="s">
        <v>1483</v>
      </c>
      <c r="AP672" t="s">
        <v>1451</v>
      </c>
      <c r="AQ672" t="s">
        <v>1465</v>
      </c>
      <c r="AT672" t="str">
        <f>IF(SpaceTypesTable[[#This Row],[Service Water Heating Peak Flow Rate (gal/h)]]=0,"",SpaceTypesTable[[#This Row],[Service Water Heating Peak Flow Rate (gal/h)]]/SpaceTypesTable[[#This Row],[Service Water Heating Area (ft^2)]])</f>
        <v/>
      </c>
      <c r="BD672" t="str">
        <f t="shared" si="73"/>
        <v/>
      </c>
    </row>
    <row r="673" spans="1:56">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21.2</v>
      </c>
      <c r="Y673">
        <f>VLOOKUP(SpaceTypesTable[[#This Row],[Lookup]],VentilationStandardsTable[],7,FALSE)</f>
        <v>0</v>
      </c>
      <c r="Z673">
        <v>4.6500000000000004</v>
      </c>
      <c r="AA673" t="s">
        <v>1389</v>
      </c>
      <c r="AB673" t="s">
        <v>1517</v>
      </c>
      <c r="AD673" s="60">
        <v>0.22320000000000001</v>
      </c>
      <c r="AE673" t="s">
        <v>1426</v>
      </c>
      <c r="AG673" t="s">
        <v>440</v>
      </c>
      <c r="AH673" t="s">
        <v>440</v>
      </c>
      <c r="AI673" t="s">
        <v>440</v>
      </c>
      <c r="AK673">
        <v>1</v>
      </c>
      <c r="AL673">
        <v>0</v>
      </c>
      <c r="AM673">
        <v>0.5</v>
      </c>
      <c r="AN673">
        <v>0</v>
      </c>
      <c r="AO673" t="s">
        <v>1483</v>
      </c>
      <c r="AP673" t="s">
        <v>1451</v>
      </c>
      <c r="AQ673" t="s">
        <v>1465</v>
      </c>
      <c r="AT673" t="str">
        <f>IF(SpaceTypesTable[[#This Row],[Service Water Heating Peak Flow Rate (gal/h)]]=0,"",SpaceTypesTable[[#This Row],[Service Water Heating Peak Flow Rate (gal/h)]]/SpaceTypesTable[[#This Row],[Service Water Heating Area (ft^2)]])</f>
        <v/>
      </c>
      <c r="BD673" t="str">
        <f t="shared" si="73"/>
        <v/>
      </c>
    </row>
    <row r="674" spans="1:56">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4035</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60" t="s">
        <v>4042</v>
      </c>
      <c r="AB674" s="60" t="s">
        <v>4015</v>
      </c>
      <c r="AC674">
        <v>4.4600000000000001E-2</v>
      </c>
      <c r="AE674" s="60" t="s">
        <v>4083</v>
      </c>
      <c r="AG674" t="s">
        <v>440</v>
      </c>
      <c r="AH674" t="s">
        <v>440</v>
      </c>
      <c r="AI674" t="s">
        <v>440</v>
      </c>
      <c r="AK674">
        <v>0.73</v>
      </c>
      <c r="AL674">
        <v>0</v>
      </c>
      <c r="AM674">
        <v>0.5</v>
      </c>
      <c r="AN674">
        <v>0</v>
      </c>
      <c r="AO674" s="60" t="s">
        <v>4028</v>
      </c>
      <c r="AP674" s="60" t="s">
        <v>4069</v>
      </c>
      <c r="AQ674" s="60" t="s">
        <v>4046</v>
      </c>
      <c r="AT674" t="str">
        <f>IF(SpaceTypesTable[[#This Row],[Service Water Heating Peak Flow Rate (gal/h)]]=0,"",SpaceTypesTable[[#This Row],[Service Water Heating Peak Flow Rate (gal/h)]]/SpaceTypesTable[[#This Row],[Service Water Heating Area (ft^2)]])</f>
        <v/>
      </c>
      <c r="BD674" t="str">
        <f t="shared" si="73"/>
        <v/>
      </c>
    </row>
    <row r="675" spans="1:56">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4035</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21.2</v>
      </c>
      <c r="Y675">
        <f>VLOOKUP(SpaceTypesTable[[#This Row],[Lookup]],VentilationStandardsTable[],7,FALSE)</f>
        <v>0</v>
      </c>
      <c r="Z675">
        <v>4.6500000000000004</v>
      </c>
      <c r="AA675" s="60" t="s">
        <v>4042</v>
      </c>
      <c r="AB675" s="60" t="s">
        <v>4015</v>
      </c>
      <c r="AC675">
        <v>5.9499999999999997E-2</v>
      </c>
      <c r="AE675" s="60" t="s">
        <v>4083</v>
      </c>
      <c r="AG675" t="s">
        <v>440</v>
      </c>
      <c r="AH675" t="s">
        <v>440</v>
      </c>
      <c r="AI675" t="s">
        <v>440</v>
      </c>
      <c r="AK675">
        <v>1</v>
      </c>
      <c r="AL675">
        <v>0</v>
      </c>
      <c r="AM675">
        <v>0.5</v>
      </c>
      <c r="AN675">
        <v>0</v>
      </c>
      <c r="AO675" s="60" t="s">
        <v>4028</v>
      </c>
      <c r="AP675" s="60" t="s">
        <v>4069</v>
      </c>
      <c r="AQ675" s="60" t="s">
        <v>4046</v>
      </c>
      <c r="BD675" t="str">
        <f t="shared" si="73"/>
        <v/>
      </c>
    </row>
    <row r="676" spans="1:56">
      <c r="A676" s="60" t="s">
        <v>1619</v>
      </c>
      <c r="B676" s="60" t="s">
        <v>259</v>
      </c>
      <c r="C676" s="60" t="s">
        <v>268</v>
      </c>
      <c r="D676" s="60"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4035</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4042</v>
      </c>
      <c r="AB676" t="s">
        <v>4015</v>
      </c>
      <c r="AC676">
        <v>4.4600000000000001E-2</v>
      </c>
      <c r="AE676" t="s">
        <v>4083</v>
      </c>
      <c r="AG676" t="s">
        <v>440</v>
      </c>
      <c r="AH676" t="s">
        <v>440</v>
      </c>
      <c r="AI676" t="s">
        <v>440</v>
      </c>
      <c r="AK676">
        <v>0.73</v>
      </c>
      <c r="AL676">
        <v>0</v>
      </c>
      <c r="AM676">
        <v>0.5</v>
      </c>
      <c r="AN676">
        <v>0</v>
      </c>
      <c r="AO676" t="s">
        <v>4028</v>
      </c>
      <c r="AP676" t="s">
        <v>4076</v>
      </c>
      <c r="AQ676" t="s">
        <v>4047</v>
      </c>
      <c r="AT676" t="s">
        <v>440</v>
      </c>
      <c r="BD676" t="s">
        <v>440</v>
      </c>
    </row>
    <row r="677" spans="1:56">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D677" s="60">
        <v>0.22320000000000001</v>
      </c>
      <c r="AE677" s="60" t="s">
        <v>1426</v>
      </c>
      <c r="AG677" t="s">
        <v>440</v>
      </c>
      <c r="AH677" t="s">
        <v>440</v>
      </c>
      <c r="AI677" t="s">
        <v>440</v>
      </c>
      <c r="AK677">
        <v>0.37</v>
      </c>
      <c r="AL677">
        <v>0</v>
      </c>
      <c r="AM677">
        <v>0.5</v>
      </c>
      <c r="AN677">
        <v>0</v>
      </c>
      <c r="AO677" s="60" t="s">
        <v>1483</v>
      </c>
      <c r="AP677" s="60" t="s">
        <v>1489</v>
      </c>
      <c r="AQ677" s="60" t="s">
        <v>1472</v>
      </c>
      <c r="AT677" t="str">
        <f>IF(SpaceTypesTable[[#This Row],[Service Water Heating Peak Flow Rate (gal/h)]]=0,"",SpaceTypesTable[[#This Row],[Service Water Heating Peak Flow Rate (gal/h)]]/SpaceTypesTable[[#This Row],[Service Water Heating Area (ft^2)]])</f>
        <v/>
      </c>
      <c r="BD677" t="str">
        <f t="shared" ref="BD677:BD682" si="74">IF(ISBLANK(BC677),"",BC677/(AZ677/AY677))</f>
        <v/>
      </c>
    </row>
    <row r="678" spans="1:56">
      <c r="A678" t="s">
        <v>1557</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E678" t="s">
        <v>1426</v>
      </c>
      <c r="AG678" t="s">
        <v>440</v>
      </c>
      <c r="AH678" t="s">
        <v>440</v>
      </c>
      <c r="AI678" t="s">
        <v>440</v>
      </c>
      <c r="AK678">
        <v>0.27</v>
      </c>
      <c r="AL678">
        <v>0</v>
      </c>
      <c r="AM678">
        <v>0.5</v>
      </c>
      <c r="AN678">
        <v>0</v>
      </c>
      <c r="AO678" t="s">
        <v>1483</v>
      </c>
      <c r="AP678" t="s">
        <v>1489</v>
      </c>
      <c r="AQ678" t="s">
        <v>1472</v>
      </c>
      <c r="AR678" t="s">
        <v>1500</v>
      </c>
      <c r="AT678" t="e">
        <f>IF(SpaceTypesTable[[#This Row],[Service Water Heating Peak Flow Rate (gal/h)]]=0,"",SpaceTypesTable[[#This Row],[Service Water Heating Peak Flow Rate (gal/h)]]/SpaceTypesTable[[#This Row],[Service Water Heating Area (ft^2)]])</f>
        <v>#VALUE!</v>
      </c>
      <c r="BD678" t="str">
        <f t="shared" si="74"/>
        <v/>
      </c>
    </row>
    <row r="679" spans="1:56">
      <c r="A679" s="60" t="s">
        <v>1557</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E679" t="s">
        <v>1426</v>
      </c>
      <c r="AG679" t="s">
        <v>440</v>
      </c>
      <c r="AH679" t="s">
        <v>440</v>
      </c>
      <c r="AI679" t="s">
        <v>440</v>
      </c>
      <c r="AK679">
        <v>0.27</v>
      </c>
      <c r="AL679">
        <v>0</v>
      </c>
      <c r="AM679">
        <v>0.5</v>
      </c>
      <c r="AN679">
        <v>0</v>
      </c>
      <c r="AO679" t="s">
        <v>1483</v>
      </c>
      <c r="AP679" t="s">
        <v>1489</v>
      </c>
      <c r="AQ679" t="s">
        <v>1472</v>
      </c>
      <c r="AT679" t="str">
        <f>IF(SpaceTypesTable[[#This Row],[Service Water Heating Peak Flow Rate (gal/h)]]=0,"",SpaceTypesTable[[#This Row],[Service Water Heating Peak Flow Rate (gal/h)]]/SpaceTypesTable[[#This Row],[Service Water Heating Area (ft^2)]])</f>
        <v/>
      </c>
      <c r="BD679" t="str">
        <f t="shared" si="74"/>
        <v/>
      </c>
    </row>
    <row r="680" spans="1:56">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D680" s="60">
        <v>0.22320000000000001</v>
      </c>
      <c r="AE680" t="s">
        <v>1426</v>
      </c>
      <c r="AG680" t="s">
        <v>440</v>
      </c>
      <c r="AH680" t="s">
        <v>440</v>
      </c>
      <c r="AI680" t="s">
        <v>440</v>
      </c>
      <c r="AK680">
        <v>0.37</v>
      </c>
      <c r="AL680">
        <v>0</v>
      </c>
      <c r="AM680">
        <v>0.5</v>
      </c>
      <c r="AN680">
        <v>0</v>
      </c>
      <c r="AO680" t="s">
        <v>1483</v>
      </c>
      <c r="AP680" t="s">
        <v>1489</v>
      </c>
      <c r="AQ680" t="s">
        <v>1472</v>
      </c>
      <c r="AT680" t="str">
        <f>IF(SpaceTypesTable[[#This Row],[Service Water Heating Peak Flow Rate (gal/h)]]=0,"",SpaceTypesTable[[#This Row],[Service Water Heating Peak Flow Rate (gal/h)]]/SpaceTypesTable[[#This Row],[Service Water Heating Area (ft^2)]])</f>
        <v/>
      </c>
      <c r="BD680" t="str">
        <f t="shared" si="74"/>
        <v/>
      </c>
    </row>
    <row r="681" spans="1:56">
      <c r="A681" s="60" t="s">
        <v>1558</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4036</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60" t="s">
        <v>4037</v>
      </c>
      <c r="AB681" s="60" t="s">
        <v>4015</v>
      </c>
      <c r="AC681">
        <v>4.4600000000000001E-2</v>
      </c>
      <c r="AE681" s="60" t="s">
        <v>4083</v>
      </c>
      <c r="AG681" t="s">
        <v>440</v>
      </c>
      <c r="AH681" t="s">
        <v>440</v>
      </c>
      <c r="AI681" t="s">
        <v>440</v>
      </c>
      <c r="AK681">
        <v>0.27</v>
      </c>
      <c r="AL681">
        <v>0</v>
      </c>
      <c r="AM681">
        <v>0.5</v>
      </c>
      <c r="AN681">
        <v>0</v>
      </c>
      <c r="AO681" s="60" t="s">
        <v>4028</v>
      </c>
      <c r="AP681" s="60" t="s">
        <v>4069</v>
      </c>
      <c r="AQ681" s="60" t="s">
        <v>4046</v>
      </c>
      <c r="AT681" t="str">
        <f>IF(SpaceTypesTable[[#This Row],[Service Water Heating Peak Flow Rate (gal/h)]]=0,"",SpaceTypesTable[[#This Row],[Service Water Heating Peak Flow Rate (gal/h)]]/SpaceTypesTable[[#This Row],[Service Water Heating Area (ft^2)]])</f>
        <v/>
      </c>
      <c r="BD681" t="str">
        <f t="shared" si="74"/>
        <v/>
      </c>
    </row>
    <row r="682" spans="1:56">
      <c r="A682" s="60" t="s">
        <v>1556</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4036</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60" t="s">
        <v>4037</v>
      </c>
      <c r="AB682" s="60" t="s">
        <v>4015</v>
      </c>
      <c r="AC682">
        <v>5.9499999999999997E-2</v>
      </c>
      <c r="AE682" s="60" t="s">
        <v>4083</v>
      </c>
      <c r="AG682" t="s">
        <v>440</v>
      </c>
      <c r="AH682" t="s">
        <v>440</v>
      </c>
      <c r="AI682" t="s">
        <v>440</v>
      </c>
      <c r="AK682">
        <v>0.37</v>
      </c>
      <c r="AL682">
        <v>0</v>
      </c>
      <c r="AM682">
        <v>0.5</v>
      </c>
      <c r="AN682">
        <v>0</v>
      </c>
      <c r="AO682" s="60" t="s">
        <v>4028</v>
      </c>
      <c r="AP682" s="60" t="s">
        <v>4069</v>
      </c>
      <c r="AQ682" s="60" t="s">
        <v>4046</v>
      </c>
      <c r="AT682" t="str">
        <f>IF(SpaceTypesTable[[#This Row],[Service Water Heating Peak Flow Rate (gal/h)]]=0,"",SpaceTypesTable[[#This Row],[Service Water Heating Peak Flow Rate (gal/h)]]/SpaceTypesTable[[#This Row],[Service Water Heating Area (ft^2)]])</f>
        <v/>
      </c>
      <c r="BD682" t="str">
        <f t="shared" si="74"/>
        <v/>
      </c>
    </row>
    <row r="683" spans="1:56">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4036</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4037</v>
      </c>
      <c r="AB683" t="s">
        <v>4015</v>
      </c>
      <c r="AC683">
        <v>4.4600000000000001E-2</v>
      </c>
      <c r="AE683" t="s">
        <v>4083</v>
      </c>
      <c r="AG683" t="s">
        <v>440</v>
      </c>
      <c r="AH683" t="s">
        <v>440</v>
      </c>
      <c r="AI683" t="s">
        <v>440</v>
      </c>
      <c r="AK683">
        <v>0.27</v>
      </c>
      <c r="AL683">
        <v>0</v>
      </c>
      <c r="AM683">
        <v>0.5</v>
      </c>
      <c r="AN683">
        <v>0</v>
      </c>
      <c r="AO683" t="s">
        <v>4028</v>
      </c>
      <c r="AP683" t="s">
        <v>4076</v>
      </c>
      <c r="AQ683" t="s">
        <v>4047</v>
      </c>
      <c r="AT683" t="s">
        <v>440</v>
      </c>
      <c r="BD683" t="s">
        <v>440</v>
      </c>
    </row>
    <row r="684" spans="1:56">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D684" s="60">
        <v>0.22320000000000001</v>
      </c>
      <c r="AE684" s="60" t="s">
        <v>1426</v>
      </c>
      <c r="AG684" t="s">
        <v>440</v>
      </c>
      <c r="AH684" t="s">
        <v>440</v>
      </c>
      <c r="AI684" t="s">
        <v>440</v>
      </c>
      <c r="AK684">
        <v>0.37</v>
      </c>
      <c r="AL684">
        <v>0</v>
      </c>
      <c r="AM684">
        <v>0.5</v>
      </c>
      <c r="AN684">
        <v>0</v>
      </c>
      <c r="AO684" s="60" t="s">
        <v>1483</v>
      </c>
      <c r="AP684" s="60" t="s">
        <v>1451</v>
      </c>
      <c r="AQ684" s="60" t="s">
        <v>1465</v>
      </c>
      <c r="AT684" t="str">
        <f>IF(SpaceTypesTable[[#This Row],[Service Water Heating Peak Flow Rate (gal/h)]]=0,"",SpaceTypesTable[[#This Row],[Service Water Heating Peak Flow Rate (gal/h)]]/SpaceTypesTable[[#This Row],[Service Water Heating Area (ft^2)]])</f>
        <v/>
      </c>
      <c r="AX684" s="60"/>
      <c r="BD684" t="str">
        <f t="shared" ref="BD684:BD689" si="75">IF(ISBLANK(BC684),"",BC684/(AZ684/AY684))</f>
        <v/>
      </c>
    </row>
    <row r="685" spans="1:56">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E685" t="s">
        <v>1426</v>
      </c>
      <c r="AG685" t="s">
        <v>440</v>
      </c>
      <c r="AH685" t="s">
        <v>440</v>
      </c>
      <c r="AI685" t="s">
        <v>440</v>
      </c>
      <c r="AK685">
        <v>0.27</v>
      </c>
      <c r="AL685">
        <v>0</v>
      </c>
      <c r="AM685">
        <v>0.5</v>
      </c>
      <c r="AN685">
        <v>0</v>
      </c>
      <c r="AO685" t="s">
        <v>1483</v>
      </c>
      <c r="AP685" t="s">
        <v>1451</v>
      </c>
      <c r="AQ685" t="s">
        <v>1465</v>
      </c>
      <c r="AT685" t="str">
        <f>IF(SpaceTypesTable[[#This Row],[Service Water Heating Peak Flow Rate (gal/h)]]=0,"",SpaceTypesTable[[#This Row],[Service Water Heating Peak Flow Rate (gal/h)]]/SpaceTypesTable[[#This Row],[Service Water Heating Area (ft^2)]])</f>
        <v/>
      </c>
      <c r="BD685" t="str">
        <f t="shared" si="75"/>
        <v/>
      </c>
    </row>
    <row r="686" spans="1:56">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E686" t="s">
        <v>1426</v>
      </c>
      <c r="AG686" t="s">
        <v>440</v>
      </c>
      <c r="AH686" t="s">
        <v>440</v>
      </c>
      <c r="AI686" t="s">
        <v>440</v>
      </c>
      <c r="AK686">
        <v>0.27</v>
      </c>
      <c r="AL686">
        <v>0</v>
      </c>
      <c r="AM686">
        <v>0.5</v>
      </c>
      <c r="AN686">
        <v>0</v>
      </c>
      <c r="AO686" t="s">
        <v>1483</v>
      </c>
      <c r="AP686" t="s">
        <v>1451</v>
      </c>
      <c r="AQ686" t="s">
        <v>1465</v>
      </c>
      <c r="AT686" t="str">
        <f>IF(SpaceTypesTable[[#This Row],[Service Water Heating Peak Flow Rate (gal/h)]]=0,"",SpaceTypesTable[[#This Row],[Service Water Heating Peak Flow Rate (gal/h)]]/SpaceTypesTable[[#This Row],[Service Water Heating Area (ft^2)]])</f>
        <v/>
      </c>
      <c r="BD686" t="str">
        <f t="shared" si="75"/>
        <v/>
      </c>
    </row>
    <row r="687" spans="1:56">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D687" s="60">
        <v>0.22320000000000001</v>
      </c>
      <c r="AE687" t="s">
        <v>1426</v>
      </c>
      <c r="AG687" t="s">
        <v>440</v>
      </c>
      <c r="AH687" t="s">
        <v>440</v>
      </c>
      <c r="AI687" t="s">
        <v>440</v>
      </c>
      <c r="AK687">
        <v>0.37</v>
      </c>
      <c r="AL687">
        <v>0</v>
      </c>
      <c r="AM687">
        <v>0.5</v>
      </c>
      <c r="AN687">
        <v>0</v>
      </c>
      <c r="AO687" t="s">
        <v>1483</v>
      </c>
      <c r="AP687" t="s">
        <v>1451</v>
      </c>
      <c r="AQ687" t="s">
        <v>1465</v>
      </c>
      <c r="AT687" t="str">
        <f>IF(SpaceTypesTable[[#This Row],[Service Water Heating Peak Flow Rate (gal/h)]]=0,"",SpaceTypesTable[[#This Row],[Service Water Heating Peak Flow Rate (gal/h)]]/SpaceTypesTable[[#This Row],[Service Water Heating Area (ft^2)]])</f>
        <v/>
      </c>
      <c r="BD687" t="str">
        <f t="shared" si="75"/>
        <v/>
      </c>
    </row>
    <row r="688" spans="1:56">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4034</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4037</v>
      </c>
      <c r="AB688" s="60" t="s">
        <v>4015</v>
      </c>
      <c r="AC688">
        <v>4.4600000000000001E-2</v>
      </c>
      <c r="AE688" s="60" t="s">
        <v>4083</v>
      </c>
      <c r="AG688" t="s">
        <v>440</v>
      </c>
      <c r="AH688" t="s">
        <v>440</v>
      </c>
      <c r="AI688" t="s">
        <v>440</v>
      </c>
      <c r="AK688">
        <v>0.27</v>
      </c>
      <c r="AL688">
        <v>0</v>
      </c>
      <c r="AM688">
        <v>0.5</v>
      </c>
      <c r="AN688">
        <v>0</v>
      </c>
      <c r="AO688" s="60" t="s">
        <v>4028</v>
      </c>
      <c r="AP688" s="60" t="s">
        <v>4069</v>
      </c>
      <c r="AQ688" s="60" t="s">
        <v>4046</v>
      </c>
      <c r="AT688" t="str">
        <f>IF(SpaceTypesTable[[#This Row],[Service Water Heating Peak Flow Rate (gal/h)]]=0,"",SpaceTypesTable[[#This Row],[Service Water Heating Peak Flow Rate (gal/h)]]/SpaceTypesTable[[#This Row],[Service Water Heating Area (ft^2)]])</f>
        <v/>
      </c>
      <c r="AX688" s="60"/>
      <c r="BD688" t="str">
        <f t="shared" si="75"/>
        <v/>
      </c>
    </row>
    <row r="689" spans="1:57">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4034</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4037</v>
      </c>
      <c r="AB689" s="60" t="s">
        <v>4015</v>
      </c>
      <c r="AC689">
        <v>5.9499999999999997E-2</v>
      </c>
      <c r="AE689" s="60" t="s">
        <v>4083</v>
      </c>
      <c r="AG689" t="s">
        <v>440</v>
      </c>
      <c r="AH689" t="s">
        <v>440</v>
      </c>
      <c r="AI689" t="s">
        <v>440</v>
      </c>
      <c r="AK689">
        <v>0.37</v>
      </c>
      <c r="AL689">
        <v>0</v>
      </c>
      <c r="AM689">
        <v>0.5</v>
      </c>
      <c r="AN689">
        <v>0</v>
      </c>
      <c r="AO689" s="60" t="s">
        <v>4028</v>
      </c>
      <c r="AP689" s="60" t="s">
        <v>4069</v>
      </c>
      <c r="AQ689" s="60" t="s">
        <v>4046</v>
      </c>
      <c r="AT689" t="str">
        <f>IF(SpaceTypesTable[[#This Row],[Service Water Heating Peak Flow Rate (gal/h)]]=0,"",SpaceTypesTable[[#This Row],[Service Water Heating Peak Flow Rate (gal/h)]]/SpaceTypesTable[[#This Row],[Service Water Heating Area (ft^2)]])</f>
        <v/>
      </c>
      <c r="AX689" s="60"/>
      <c r="BD689" t="str">
        <f t="shared" si="75"/>
        <v/>
      </c>
    </row>
    <row r="690" spans="1:57">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4034</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4037</v>
      </c>
      <c r="AB690" t="s">
        <v>4015</v>
      </c>
      <c r="AC690">
        <v>4.4600000000000001E-2</v>
      </c>
      <c r="AE690" t="s">
        <v>4083</v>
      </c>
      <c r="AG690" t="s">
        <v>440</v>
      </c>
      <c r="AH690" t="s">
        <v>440</v>
      </c>
      <c r="AI690" t="s">
        <v>440</v>
      </c>
      <c r="AK690">
        <v>0.27</v>
      </c>
      <c r="AL690">
        <v>0</v>
      </c>
      <c r="AM690">
        <v>0.5</v>
      </c>
      <c r="AN690">
        <v>0</v>
      </c>
      <c r="AO690" t="s">
        <v>4028</v>
      </c>
      <c r="AP690" t="s">
        <v>4076</v>
      </c>
      <c r="AQ690" t="s">
        <v>4047</v>
      </c>
      <c r="AT690" t="s">
        <v>440</v>
      </c>
      <c r="BD690" t="s">
        <v>440</v>
      </c>
    </row>
    <row r="691" spans="1:57">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16.95</v>
      </c>
      <c r="Y691">
        <f>VLOOKUP(SpaceTypesTable[[#This Row],[Lookup]],VentilationStandardsTable[],7,FALSE)</f>
        <v>0</v>
      </c>
      <c r="Z691">
        <v>21.34</v>
      </c>
      <c r="AA691" s="60" t="s">
        <v>1388</v>
      </c>
      <c r="AB691" s="60" t="s">
        <v>1517</v>
      </c>
      <c r="AD691" s="60">
        <v>0.22320000000000001</v>
      </c>
      <c r="AE691" s="60" t="s">
        <v>1426</v>
      </c>
      <c r="AG691" t="s">
        <v>440</v>
      </c>
      <c r="AH691" t="s">
        <v>440</v>
      </c>
      <c r="AI691" t="s">
        <v>440</v>
      </c>
      <c r="AK691">
        <v>0.93</v>
      </c>
      <c r="AL691">
        <v>0</v>
      </c>
      <c r="AM691">
        <v>0.5</v>
      </c>
      <c r="AN691">
        <v>0</v>
      </c>
      <c r="AO691" s="60" t="s">
        <v>1483</v>
      </c>
      <c r="AP691" s="60" t="s">
        <v>1451</v>
      </c>
      <c r="AQ691" s="60" t="s">
        <v>1465</v>
      </c>
      <c r="AT691" t="str">
        <f>IF(SpaceTypesTable[[#This Row],[Service Water Heating Peak Flow Rate (gal/h)]]=0,"",SpaceTypesTable[[#This Row],[Service Water Heating Peak Flow Rate (gal/h)]]/SpaceTypesTable[[#This Row],[Service Water Heating Area (ft^2)]])</f>
        <v/>
      </c>
      <c r="AX691" s="60"/>
      <c r="BD691" t="str">
        <f t="shared" ref="BD691:BD696" si="76">IF(ISBLANK(BC691),"",BC691/(AZ691/AY691))</f>
        <v/>
      </c>
      <c r="BE691" s="60"/>
    </row>
    <row r="692" spans="1:57">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16.95</v>
      </c>
      <c r="Y692">
        <f>VLOOKUP(SpaceTypesTable[[#This Row],[Lookup]],VentilationStandardsTable[],7,FALSE)</f>
        <v>0</v>
      </c>
      <c r="Z692">
        <v>21.34</v>
      </c>
      <c r="AA692" t="s">
        <v>1388</v>
      </c>
      <c r="AB692" t="s">
        <v>1517</v>
      </c>
      <c r="AC692">
        <v>5.9499999999999997E-2</v>
      </c>
      <c r="AE692" t="s">
        <v>1426</v>
      </c>
      <c r="AG692" t="s">
        <v>440</v>
      </c>
      <c r="AH692" t="s">
        <v>440</v>
      </c>
      <c r="AI692" t="s">
        <v>440</v>
      </c>
      <c r="AK692">
        <v>0.68</v>
      </c>
      <c r="AL692">
        <v>0</v>
      </c>
      <c r="AM692">
        <v>0.5</v>
      </c>
      <c r="AN692">
        <v>0</v>
      </c>
      <c r="AO692" t="s">
        <v>1483</v>
      </c>
      <c r="AP692" t="s">
        <v>1451</v>
      </c>
      <c r="AQ692" t="s">
        <v>1465</v>
      </c>
      <c r="AT692" t="str">
        <f>IF(SpaceTypesTable[[#This Row],[Service Water Heating Peak Flow Rate (gal/h)]]=0,"",SpaceTypesTable[[#This Row],[Service Water Heating Peak Flow Rate (gal/h)]]/SpaceTypesTable[[#This Row],[Service Water Heating Area (ft^2)]])</f>
        <v/>
      </c>
      <c r="BD692" t="str">
        <f t="shared" si="76"/>
        <v/>
      </c>
    </row>
    <row r="693" spans="1:57">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16.95</v>
      </c>
      <c r="Y693">
        <f>VLOOKUP(SpaceTypesTable[[#This Row],[Lookup]],VentilationStandardsTable[],7,FALSE)</f>
        <v>0</v>
      </c>
      <c r="Z693">
        <v>21.34</v>
      </c>
      <c r="AA693" t="s">
        <v>1388</v>
      </c>
      <c r="AB693" t="s">
        <v>1517</v>
      </c>
      <c r="AC693">
        <v>4.4600000000000001E-2</v>
      </c>
      <c r="AE693" t="s">
        <v>1426</v>
      </c>
      <c r="AG693" t="s">
        <v>440</v>
      </c>
      <c r="AH693" t="s">
        <v>440</v>
      </c>
      <c r="AI693" t="s">
        <v>440</v>
      </c>
      <c r="AK693">
        <v>0.68</v>
      </c>
      <c r="AL693">
        <v>0</v>
      </c>
      <c r="AM693">
        <v>0.5</v>
      </c>
      <c r="AN693">
        <v>0</v>
      </c>
      <c r="AO693" t="s">
        <v>1483</v>
      </c>
      <c r="AP693" t="s">
        <v>1451</v>
      </c>
      <c r="AQ693" t="s">
        <v>1465</v>
      </c>
      <c r="AT693" t="str">
        <f>IF(SpaceTypesTable[[#This Row],[Service Water Heating Peak Flow Rate (gal/h)]]=0,"",SpaceTypesTable[[#This Row],[Service Water Heating Peak Flow Rate (gal/h)]]/SpaceTypesTable[[#This Row],[Service Water Heating Area (ft^2)]])</f>
        <v/>
      </c>
      <c r="BD693" t="str">
        <f t="shared" si="76"/>
        <v/>
      </c>
    </row>
    <row r="694" spans="1:57">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16.95</v>
      </c>
      <c r="Y694">
        <f>VLOOKUP(SpaceTypesTable[[#This Row],[Lookup]],VentilationStandardsTable[],7,FALSE)</f>
        <v>0</v>
      </c>
      <c r="Z694">
        <v>21.34</v>
      </c>
      <c r="AA694" t="s">
        <v>1388</v>
      </c>
      <c r="AB694" t="s">
        <v>1517</v>
      </c>
      <c r="AD694" s="60">
        <v>0.22320000000000001</v>
      </c>
      <c r="AE694" t="s">
        <v>1426</v>
      </c>
      <c r="AG694" t="s">
        <v>440</v>
      </c>
      <c r="AH694" t="s">
        <v>440</v>
      </c>
      <c r="AI694" t="s">
        <v>440</v>
      </c>
      <c r="AK694">
        <v>0.93</v>
      </c>
      <c r="AL694">
        <v>0</v>
      </c>
      <c r="AM694">
        <v>0.5</v>
      </c>
      <c r="AN694">
        <v>0</v>
      </c>
      <c r="AO694" t="s">
        <v>1483</v>
      </c>
      <c r="AP694" t="s">
        <v>1451</v>
      </c>
      <c r="AQ694" t="s">
        <v>1465</v>
      </c>
      <c r="AT694" t="str">
        <f>IF(SpaceTypesTable[[#This Row],[Service Water Heating Peak Flow Rate (gal/h)]]=0,"",SpaceTypesTable[[#This Row],[Service Water Heating Peak Flow Rate (gal/h)]]/SpaceTypesTable[[#This Row],[Service Water Heating Area (ft^2)]])</f>
        <v/>
      </c>
      <c r="BD694" t="str">
        <f t="shared" si="76"/>
        <v/>
      </c>
    </row>
    <row r="695" spans="1:57">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4033</v>
      </c>
      <c r="S695" t="s">
        <v>109</v>
      </c>
      <c r="T695" t="s">
        <v>1288</v>
      </c>
      <c r="U695" t="s">
        <v>1571</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60" t="s">
        <v>4037</v>
      </c>
      <c r="AB695" s="60" t="s">
        <v>4015</v>
      </c>
      <c r="AC695">
        <v>4.4600000000000001E-2</v>
      </c>
      <c r="AE695" s="60" t="s">
        <v>4083</v>
      </c>
      <c r="AG695" t="s">
        <v>440</v>
      </c>
      <c r="AH695" t="s">
        <v>440</v>
      </c>
      <c r="AI695" t="s">
        <v>440</v>
      </c>
      <c r="AJ695" s="60"/>
      <c r="AK695">
        <v>0.68</v>
      </c>
      <c r="AL695">
        <v>0</v>
      </c>
      <c r="AM695">
        <v>0.5</v>
      </c>
      <c r="AN695">
        <v>0</v>
      </c>
      <c r="AO695" s="60" t="s">
        <v>4028</v>
      </c>
      <c r="AP695" s="60" t="s">
        <v>4069</v>
      </c>
      <c r="AQ695" s="60" t="s">
        <v>4046</v>
      </c>
      <c r="AT695" t="str">
        <f>IF(SpaceTypesTable[[#This Row],[Service Water Heating Peak Flow Rate (gal/h)]]=0,"",SpaceTypesTable[[#This Row],[Service Water Heating Peak Flow Rate (gal/h)]]/SpaceTypesTable[[#This Row],[Service Water Heating Area (ft^2)]])</f>
        <v/>
      </c>
      <c r="AX695" s="60"/>
      <c r="BD695" t="str">
        <f t="shared" si="76"/>
        <v/>
      </c>
      <c r="BE695" s="60"/>
    </row>
    <row r="696" spans="1:57">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4033</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16.95</v>
      </c>
      <c r="Y696">
        <f>VLOOKUP(SpaceTypesTable[[#This Row],[Lookup]],VentilationStandardsTable[],7,FALSE)</f>
        <v>0</v>
      </c>
      <c r="Z696">
        <v>21.34</v>
      </c>
      <c r="AA696" s="60" t="s">
        <v>4037</v>
      </c>
      <c r="AB696" s="60" t="s">
        <v>4015</v>
      </c>
      <c r="AC696">
        <v>5.9499999999999997E-2</v>
      </c>
      <c r="AE696" s="60" t="s">
        <v>4083</v>
      </c>
      <c r="AG696" t="s">
        <v>440</v>
      </c>
      <c r="AH696" t="s">
        <v>440</v>
      </c>
      <c r="AI696" t="s">
        <v>440</v>
      </c>
      <c r="AJ696" s="60"/>
      <c r="AK696">
        <v>0.93</v>
      </c>
      <c r="AL696">
        <v>0</v>
      </c>
      <c r="AM696">
        <v>0.5</v>
      </c>
      <c r="AN696">
        <v>0</v>
      </c>
      <c r="AO696" s="60" t="s">
        <v>4028</v>
      </c>
      <c r="AP696" s="60" t="s">
        <v>4069</v>
      </c>
      <c r="AQ696" s="60" t="s">
        <v>4046</v>
      </c>
      <c r="AT696" t="str">
        <f>IF(SpaceTypesTable[[#This Row],[Service Water Heating Peak Flow Rate (gal/h)]]=0,"",SpaceTypesTable[[#This Row],[Service Water Heating Peak Flow Rate (gal/h)]]/SpaceTypesTable[[#This Row],[Service Water Heating Area (ft^2)]])</f>
        <v/>
      </c>
      <c r="AX696" s="60"/>
      <c r="BD696" t="str">
        <f t="shared" si="76"/>
        <v/>
      </c>
      <c r="BE696" s="60"/>
    </row>
    <row r="697" spans="1:57">
      <c r="A697" s="60" t="s">
        <v>1619</v>
      </c>
      <c r="B697" s="60" t="s">
        <v>259</v>
      </c>
      <c r="C697" s="60" t="s">
        <v>268</v>
      </c>
      <c r="D697" s="60"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4033</v>
      </c>
      <c r="S697" t="s">
        <v>110</v>
      </c>
      <c r="T697" t="s">
        <v>1288</v>
      </c>
      <c r="U697" t="s">
        <v>1571</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4037</v>
      </c>
      <c r="AB697" t="s">
        <v>4015</v>
      </c>
      <c r="AC697">
        <v>4.4600000000000001E-2</v>
      </c>
      <c r="AE697" t="s">
        <v>4083</v>
      </c>
      <c r="AG697" t="s">
        <v>440</v>
      </c>
      <c r="AH697" t="s">
        <v>440</v>
      </c>
      <c r="AI697" t="s">
        <v>440</v>
      </c>
      <c r="AK697">
        <v>0.68</v>
      </c>
      <c r="AL697">
        <v>0</v>
      </c>
      <c r="AM697">
        <v>0.5</v>
      </c>
      <c r="AN697">
        <v>0</v>
      </c>
      <c r="AO697" t="s">
        <v>4028</v>
      </c>
      <c r="AP697" t="s">
        <v>4076</v>
      </c>
      <c r="AQ697" t="s">
        <v>4047</v>
      </c>
      <c r="AT697" t="s">
        <v>440</v>
      </c>
      <c r="BD697" t="s">
        <v>440</v>
      </c>
    </row>
    <row r="698" spans="1:57">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16.95</v>
      </c>
      <c r="Y698">
        <f>VLOOKUP(SpaceTypesTable[[#This Row],[Lookup]],VentilationStandardsTable[],7,FALSE)</f>
        <v>0</v>
      </c>
      <c r="Z698">
        <v>15.48</v>
      </c>
      <c r="AA698" s="60" t="s">
        <v>1388</v>
      </c>
      <c r="AB698" s="60" t="s">
        <v>1517</v>
      </c>
      <c r="AD698" s="60">
        <v>0.22320000000000001</v>
      </c>
      <c r="AE698" s="60" t="s">
        <v>1426</v>
      </c>
      <c r="AF698">
        <v>354.9</v>
      </c>
      <c r="AG698">
        <v>0.1</v>
      </c>
      <c r="AH698">
        <v>0.2</v>
      </c>
      <c r="AI698">
        <v>0.7</v>
      </c>
      <c r="AJ698" t="s">
        <v>1433</v>
      </c>
      <c r="AK698">
        <v>20.65</v>
      </c>
      <c r="AL698">
        <v>0.25</v>
      </c>
      <c r="AM698">
        <v>0.3</v>
      </c>
      <c r="AN698">
        <v>0.2</v>
      </c>
      <c r="AO698" s="60" t="s">
        <v>1510</v>
      </c>
      <c r="AP698" s="60" t="s">
        <v>1489</v>
      </c>
      <c r="AQ698" s="60" t="s">
        <v>1472</v>
      </c>
      <c r="AR698">
        <v>133</v>
      </c>
      <c r="AS698">
        <v>2325</v>
      </c>
      <c r="AT698">
        <f>IF(SpaceTypesTable[[#This Row],[Service Water Heating Peak Flow Rate (gal/h)]]=0,"",SpaceTypesTable[[#This Row],[Service Water Heating Peak Flow Rate (gal/h)]]/SpaceTypesTable[[#This Row],[Service Water Heating Area (ft^2)]])</f>
        <v>5.7204301075268818E-2</v>
      </c>
      <c r="AU698">
        <v>49</v>
      </c>
      <c r="AV698">
        <v>0.2</v>
      </c>
      <c r="AW698">
        <v>0.05</v>
      </c>
      <c r="AX698" t="s">
        <v>1536</v>
      </c>
      <c r="AY698">
        <v>0.7</v>
      </c>
      <c r="AZ698">
        <v>4000</v>
      </c>
      <c r="BA698">
        <v>0.33800000000000002</v>
      </c>
      <c r="BB698">
        <v>0.5</v>
      </c>
      <c r="BC698">
        <v>694.50231963774752</v>
      </c>
      <c r="BD698">
        <f t="shared" ref="BD698:BD703" si="77">IF(ISBLANK(BC698),"",BC698/(AZ698/AY698))</f>
        <v>0.12153790593660581</v>
      </c>
      <c r="BE698" t="s">
        <v>1511</v>
      </c>
    </row>
    <row r="699" spans="1:57">
      <c r="A699" t="s">
        <v>1557</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16.95</v>
      </c>
      <c r="Y699">
        <f>VLOOKUP(SpaceTypesTable[[#This Row],[Lookup]],VentilationStandardsTable[],7,FALSE)</f>
        <v>0</v>
      </c>
      <c r="Z699">
        <v>15.48</v>
      </c>
      <c r="AA699" t="s">
        <v>1388</v>
      </c>
      <c r="AB699" t="s">
        <v>1517</v>
      </c>
      <c r="AC699">
        <v>5.9499999999999997E-2</v>
      </c>
      <c r="AE699" t="s">
        <v>1426</v>
      </c>
      <c r="AF699">
        <v>258.60000000000002</v>
      </c>
      <c r="AG699">
        <v>0.1</v>
      </c>
      <c r="AH699">
        <v>0.2</v>
      </c>
      <c r="AI699">
        <v>0.7</v>
      </c>
      <c r="AJ699" t="s">
        <v>1433</v>
      </c>
      <c r="AK699">
        <v>15.05</v>
      </c>
      <c r="AL699">
        <v>0.25</v>
      </c>
      <c r="AM699">
        <v>0.3</v>
      </c>
      <c r="AN699">
        <v>0.2</v>
      </c>
      <c r="AO699" t="s">
        <v>1510</v>
      </c>
      <c r="AP699" t="s">
        <v>1489</v>
      </c>
      <c r="AQ699" t="s">
        <v>1472</v>
      </c>
      <c r="AR699">
        <v>133</v>
      </c>
      <c r="AS699">
        <v>2325</v>
      </c>
      <c r="AT699">
        <f>IF(SpaceTypesTable[[#This Row],[Service Water Heating Peak Flow Rate (gal/h)]]=0,"",SpaceTypesTable[[#This Row],[Service Water Heating Peak Flow Rate (gal/h)]]/SpaceTypesTable[[#This Row],[Service Water Heating Area (ft^2)]])</f>
        <v>5.7204301075268818E-2</v>
      </c>
      <c r="AU699">
        <v>49</v>
      </c>
      <c r="AV699">
        <v>0.2</v>
      </c>
      <c r="AW699">
        <v>0.05</v>
      </c>
      <c r="AX699" t="s">
        <v>1536</v>
      </c>
      <c r="AY699">
        <v>0.7</v>
      </c>
      <c r="AZ699">
        <v>4000</v>
      </c>
      <c r="BA699">
        <v>0.33800000000000002</v>
      </c>
      <c r="BB699">
        <v>0.5</v>
      </c>
      <c r="BC699">
        <v>694.50231963774752</v>
      </c>
      <c r="BD699">
        <f t="shared" si="77"/>
        <v>0.12153790593660581</v>
      </c>
      <c r="BE699" t="s">
        <v>1511</v>
      </c>
    </row>
    <row r="700" spans="1:57">
      <c r="A700" s="60" t="s">
        <v>1557</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16.95</v>
      </c>
      <c r="Y700">
        <f>VLOOKUP(SpaceTypesTable[[#This Row],[Lookup]],VentilationStandardsTable[],7,FALSE)</f>
        <v>0</v>
      </c>
      <c r="Z700">
        <v>15.48</v>
      </c>
      <c r="AA700" t="s">
        <v>1388</v>
      </c>
      <c r="AB700" t="s">
        <v>1517</v>
      </c>
      <c r="AC700">
        <v>4.4600000000000001E-2</v>
      </c>
      <c r="AE700" t="s">
        <v>1426</v>
      </c>
      <c r="AF700">
        <v>258.60000000000002</v>
      </c>
      <c r="AG700">
        <v>0.1</v>
      </c>
      <c r="AH700">
        <v>0.2</v>
      </c>
      <c r="AI700">
        <v>0.7</v>
      </c>
      <c r="AJ700" t="s">
        <v>1433</v>
      </c>
      <c r="AK700">
        <v>15.05</v>
      </c>
      <c r="AL700">
        <v>0.25</v>
      </c>
      <c r="AM700">
        <v>0.3</v>
      </c>
      <c r="AN700">
        <v>0.2</v>
      </c>
      <c r="AO700" t="s">
        <v>1510</v>
      </c>
      <c r="AP700" t="s">
        <v>1489</v>
      </c>
      <c r="AQ700" t="s">
        <v>1472</v>
      </c>
      <c r="AR700">
        <v>133</v>
      </c>
      <c r="AS700">
        <v>2325</v>
      </c>
      <c r="AT700">
        <f>IF(SpaceTypesTable[[#This Row],[Service Water Heating Peak Flow Rate (gal/h)]]=0,"",SpaceTypesTable[[#This Row],[Service Water Heating Peak Flow Rate (gal/h)]]/SpaceTypesTable[[#This Row],[Service Water Heating Area (ft^2)]])</f>
        <v>5.7204301075268818E-2</v>
      </c>
      <c r="AU700">
        <v>49</v>
      </c>
      <c r="AV700">
        <v>0.2</v>
      </c>
      <c r="AW700">
        <v>0.05</v>
      </c>
      <c r="AX700" t="s">
        <v>1536</v>
      </c>
      <c r="AY700">
        <v>0.7</v>
      </c>
      <c r="AZ700">
        <v>4000</v>
      </c>
      <c r="BA700">
        <v>0.33800000000000002</v>
      </c>
      <c r="BB700">
        <v>0.5</v>
      </c>
      <c r="BC700">
        <v>694.50231963774752</v>
      </c>
      <c r="BD700">
        <f t="shared" si="77"/>
        <v>0.12153790593660581</v>
      </c>
      <c r="BE700" t="s">
        <v>1511</v>
      </c>
    </row>
    <row r="701" spans="1:57">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16.95</v>
      </c>
      <c r="Y701">
        <f>VLOOKUP(SpaceTypesTable[[#This Row],[Lookup]],VentilationStandardsTable[],7,FALSE)</f>
        <v>0</v>
      </c>
      <c r="Z701">
        <v>15.48</v>
      </c>
      <c r="AA701" t="s">
        <v>1388</v>
      </c>
      <c r="AB701" t="s">
        <v>1517</v>
      </c>
      <c r="AD701" s="60">
        <v>0.22320000000000001</v>
      </c>
      <c r="AE701" t="s">
        <v>1426</v>
      </c>
      <c r="AF701">
        <v>354.9</v>
      </c>
      <c r="AG701">
        <v>0.1</v>
      </c>
      <c r="AH701">
        <v>0.2</v>
      </c>
      <c r="AI701">
        <v>0.7</v>
      </c>
      <c r="AJ701" t="s">
        <v>1433</v>
      </c>
      <c r="AK701">
        <v>20.65</v>
      </c>
      <c r="AL701">
        <v>0.25</v>
      </c>
      <c r="AM701">
        <v>0.3</v>
      </c>
      <c r="AN701">
        <v>0.2</v>
      </c>
      <c r="AO701" t="s">
        <v>1510</v>
      </c>
      <c r="AP701" t="s">
        <v>1489</v>
      </c>
      <c r="AQ701" t="s">
        <v>1472</v>
      </c>
      <c r="AR701">
        <v>133</v>
      </c>
      <c r="AS701">
        <v>2325</v>
      </c>
      <c r="AT701">
        <f>IF(SpaceTypesTable[[#This Row],[Service Water Heating Peak Flow Rate (gal/h)]]=0,"",SpaceTypesTable[[#This Row],[Service Water Heating Peak Flow Rate (gal/h)]]/SpaceTypesTable[[#This Row],[Service Water Heating Area (ft^2)]])</f>
        <v>5.7204301075268818E-2</v>
      </c>
      <c r="AU701">
        <v>49</v>
      </c>
      <c r="AV701">
        <v>0.2</v>
      </c>
      <c r="AW701">
        <v>0.05</v>
      </c>
      <c r="AX701" t="s">
        <v>1536</v>
      </c>
      <c r="AY701">
        <v>0.7</v>
      </c>
      <c r="AZ701">
        <v>4000</v>
      </c>
      <c r="BA701">
        <v>0.33800000000000002</v>
      </c>
      <c r="BB701">
        <v>0.5</v>
      </c>
      <c r="BC701">
        <v>694.50231963774752</v>
      </c>
      <c r="BD701">
        <f t="shared" si="77"/>
        <v>0.12153790593660581</v>
      </c>
      <c r="BE701" t="s">
        <v>1511</v>
      </c>
    </row>
    <row r="702" spans="1:57">
      <c r="A702" s="60" t="s">
        <v>1558</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4036</v>
      </c>
      <c r="S702" t="s">
        <v>109</v>
      </c>
      <c r="T702" t="s">
        <v>18</v>
      </c>
      <c r="U702" t="s">
        <v>1577</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60" t="s">
        <v>4037</v>
      </c>
      <c r="AB702" s="60" t="s">
        <v>4015</v>
      </c>
      <c r="AC702">
        <v>4.4600000000000001E-2</v>
      </c>
      <c r="AE702" s="60" t="s">
        <v>4083</v>
      </c>
      <c r="AF702">
        <v>258.60000000000002</v>
      </c>
      <c r="AG702">
        <v>0.1</v>
      </c>
      <c r="AH702">
        <v>0.2</v>
      </c>
      <c r="AI702">
        <v>0.7</v>
      </c>
      <c r="AJ702" t="s">
        <v>4088</v>
      </c>
      <c r="AK702">
        <v>15.05</v>
      </c>
      <c r="AL702">
        <v>0.25</v>
      </c>
      <c r="AM702">
        <v>0.3</v>
      </c>
      <c r="AN702">
        <v>0.2</v>
      </c>
      <c r="AO702" s="60" t="s">
        <v>4085</v>
      </c>
      <c r="AP702" s="60" t="s">
        <v>4069</v>
      </c>
      <c r="AQ702" s="60" t="s">
        <v>4046</v>
      </c>
      <c r="AR702">
        <v>133</v>
      </c>
      <c r="AS702">
        <v>2325</v>
      </c>
      <c r="AT702">
        <f>IF(SpaceTypesTable[[#This Row],[Service Water Heating Peak Flow Rate (gal/h)]]=0,"",SpaceTypesTable[[#This Row],[Service Water Heating Peak Flow Rate (gal/h)]]/SpaceTypesTable[[#This Row],[Service Water Heating Area (ft^2)]])</f>
        <v>5.7204301075268818E-2</v>
      </c>
      <c r="AU702">
        <v>49</v>
      </c>
      <c r="AV702">
        <v>0.2</v>
      </c>
      <c r="AW702">
        <v>0.05</v>
      </c>
      <c r="AX702" t="s">
        <v>4043</v>
      </c>
      <c r="AY702">
        <v>0.7</v>
      </c>
      <c r="AZ702">
        <v>4000</v>
      </c>
      <c r="BA702">
        <v>0.33800000000000002</v>
      </c>
      <c r="BB702">
        <v>0.5</v>
      </c>
      <c r="BC702">
        <v>694.50231963774752</v>
      </c>
      <c r="BD702">
        <f t="shared" si="77"/>
        <v>0.12153790593660581</v>
      </c>
      <c r="BE702" t="s">
        <v>4086</v>
      </c>
    </row>
    <row r="703" spans="1:57">
      <c r="A703" s="60" t="s">
        <v>1556</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4036</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16.95</v>
      </c>
      <c r="Y703">
        <f>VLOOKUP(SpaceTypesTable[[#This Row],[Lookup]],VentilationStandardsTable[],7,FALSE)</f>
        <v>0</v>
      </c>
      <c r="Z703">
        <v>15.48</v>
      </c>
      <c r="AA703" s="60" t="s">
        <v>4037</v>
      </c>
      <c r="AB703" s="60" t="s">
        <v>4015</v>
      </c>
      <c r="AC703">
        <v>5.9499999999999997E-2</v>
      </c>
      <c r="AE703" s="60" t="s">
        <v>4083</v>
      </c>
      <c r="AF703">
        <v>354.9</v>
      </c>
      <c r="AG703">
        <v>0.1</v>
      </c>
      <c r="AH703">
        <v>0.2</v>
      </c>
      <c r="AI703">
        <v>0.7</v>
      </c>
      <c r="AJ703" t="s">
        <v>4088</v>
      </c>
      <c r="AK703">
        <v>20.65</v>
      </c>
      <c r="AL703">
        <v>0.25</v>
      </c>
      <c r="AM703">
        <v>0.3</v>
      </c>
      <c r="AN703">
        <v>0.2</v>
      </c>
      <c r="AO703" s="60" t="s">
        <v>4085</v>
      </c>
      <c r="AP703" s="60" t="s">
        <v>4069</v>
      </c>
      <c r="AQ703" s="60" t="s">
        <v>4046</v>
      </c>
      <c r="AR703">
        <v>133</v>
      </c>
      <c r="AS703">
        <v>2325</v>
      </c>
      <c r="AT703">
        <f>IF(SpaceTypesTable[[#This Row],[Service Water Heating Peak Flow Rate (gal/h)]]=0,"",SpaceTypesTable[[#This Row],[Service Water Heating Peak Flow Rate (gal/h)]]/SpaceTypesTable[[#This Row],[Service Water Heating Area (ft^2)]])</f>
        <v>5.7204301075268818E-2</v>
      </c>
      <c r="AU703">
        <v>49</v>
      </c>
      <c r="AV703">
        <v>0.2</v>
      </c>
      <c r="AW703">
        <v>0.05</v>
      </c>
      <c r="AX703" t="s">
        <v>4043</v>
      </c>
      <c r="AY703">
        <v>0.7</v>
      </c>
      <c r="AZ703">
        <v>4000</v>
      </c>
      <c r="BA703">
        <v>0.33800000000000002</v>
      </c>
      <c r="BB703">
        <v>0.5</v>
      </c>
      <c r="BC703">
        <v>694.50231963774752</v>
      </c>
      <c r="BD703">
        <f t="shared" si="77"/>
        <v>0.12153790593660581</v>
      </c>
      <c r="BE703" t="s">
        <v>4086</v>
      </c>
    </row>
    <row r="704" spans="1:57">
      <c r="A704" s="60"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4036</v>
      </c>
      <c r="S704" t="s">
        <v>110</v>
      </c>
      <c r="T704" t="s">
        <v>18</v>
      </c>
      <c r="U704" t="s">
        <v>1577</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4037</v>
      </c>
      <c r="AB704" t="s">
        <v>4015</v>
      </c>
      <c r="AC704">
        <v>4.4600000000000001E-2</v>
      </c>
      <c r="AE704" t="s">
        <v>4083</v>
      </c>
      <c r="AF704">
        <v>258.60000000000002</v>
      </c>
      <c r="AG704">
        <v>0.1</v>
      </c>
      <c r="AH704">
        <v>0.2</v>
      </c>
      <c r="AI704">
        <v>0.7</v>
      </c>
      <c r="AJ704" t="s">
        <v>4088</v>
      </c>
      <c r="AK704">
        <v>15.05</v>
      </c>
      <c r="AL704">
        <v>0.25</v>
      </c>
      <c r="AM704">
        <v>0.3</v>
      </c>
      <c r="AN704">
        <v>0.2</v>
      </c>
      <c r="AO704" t="s">
        <v>4085</v>
      </c>
      <c r="AP704" t="s">
        <v>4076</v>
      </c>
      <c r="AQ704" t="s">
        <v>4047</v>
      </c>
      <c r="AR704">
        <v>133</v>
      </c>
      <c r="AS704">
        <v>2325</v>
      </c>
      <c r="AT704">
        <v>5.7204301075268818E-2</v>
      </c>
      <c r="AU704">
        <v>49</v>
      </c>
      <c r="AV704">
        <v>0.2</v>
      </c>
      <c r="AW704">
        <v>0.05</v>
      </c>
      <c r="AX704" t="s">
        <v>4043</v>
      </c>
      <c r="AY704">
        <v>0.7</v>
      </c>
      <c r="AZ704">
        <v>4000</v>
      </c>
      <c r="BA704">
        <v>0.33800000000000002</v>
      </c>
      <c r="BB704">
        <v>0.5</v>
      </c>
      <c r="BC704">
        <v>694.50231963774752</v>
      </c>
      <c r="BD704">
        <v>0.12153790593660581</v>
      </c>
      <c r="BE704" t="s">
        <v>4086</v>
      </c>
    </row>
    <row r="705" spans="1:56">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21.2</v>
      </c>
      <c r="Y705">
        <f>VLOOKUP(SpaceTypesTable[[#This Row],[Lookup]],VentilationStandardsTable[],7,FALSE)</f>
        <v>0</v>
      </c>
      <c r="Z705">
        <v>92.94</v>
      </c>
      <c r="AA705" s="60" t="s">
        <v>1390</v>
      </c>
      <c r="AB705" s="60" t="s">
        <v>1517</v>
      </c>
      <c r="AD705" s="60">
        <v>0.22320000000000001</v>
      </c>
      <c r="AE705" s="60" t="s">
        <v>1426</v>
      </c>
      <c r="AG705" t="s">
        <v>440</v>
      </c>
      <c r="AH705" t="s">
        <v>440</v>
      </c>
      <c r="AI705" t="s">
        <v>440</v>
      </c>
      <c r="AK705">
        <v>0.46</v>
      </c>
      <c r="AL705">
        <v>0</v>
      </c>
      <c r="AM705">
        <v>0.5</v>
      </c>
      <c r="AN705">
        <v>0</v>
      </c>
      <c r="AO705" s="60" t="s">
        <v>1483</v>
      </c>
      <c r="AP705" s="60" t="s">
        <v>1451</v>
      </c>
      <c r="AQ705" s="60" t="s">
        <v>1465</v>
      </c>
      <c r="AR705">
        <v>159.5</v>
      </c>
      <c r="AS705">
        <v>21269</v>
      </c>
      <c r="AT705">
        <f>IF(SpaceTypesTable[[#This Row],[Service Water Heating Peak Flow Rate (gal/h)]]=0,"",SpaceTypesTable[[#This Row],[Service Water Heating Peak Flow Rate (gal/h)]]/SpaceTypesTable[[#This Row],[Service Water Heating Area (ft^2)]])</f>
        <v>7.4991772062626355E-3</v>
      </c>
      <c r="AU705">
        <v>43.3</v>
      </c>
      <c r="AV705">
        <v>0.2</v>
      </c>
      <c r="AW705">
        <v>0.05</v>
      </c>
      <c r="AX705" t="s">
        <v>1535</v>
      </c>
      <c r="BD705" t="str">
        <f t="shared" ref="BD705:BD710" si="78">IF(ISBLANK(BC705),"",BC705/(AZ705/AY705))</f>
        <v/>
      </c>
    </row>
    <row r="706" spans="1:56">
      <c r="A706" s="60"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21.2</v>
      </c>
      <c r="Y706">
        <f>VLOOKUP(SpaceTypesTable[[#This Row],[Lookup]],VentilationStandardsTable[],7,FALSE)</f>
        <v>0</v>
      </c>
      <c r="Z706">
        <v>92.94</v>
      </c>
      <c r="AA706" t="s">
        <v>1390</v>
      </c>
      <c r="AB706" t="s">
        <v>1517</v>
      </c>
      <c r="AC706">
        <v>5.9499999999999997E-2</v>
      </c>
      <c r="AE706" t="s">
        <v>1426</v>
      </c>
      <c r="AG706" t="s">
        <v>440</v>
      </c>
      <c r="AH706" t="s">
        <v>440</v>
      </c>
      <c r="AI706" t="s">
        <v>440</v>
      </c>
      <c r="AK706">
        <v>0.34000000000000008</v>
      </c>
      <c r="AL706">
        <v>0</v>
      </c>
      <c r="AM706">
        <v>0.5</v>
      </c>
      <c r="AN706">
        <v>0</v>
      </c>
      <c r="AO706" t="s">
        <v>1483</v>
      </c>
      <c r="AP706" t="s">
        <v>1451</v>
      </c>
      <c r="AQ706" t="s">
        <v>1465</v>
      </c>
      <c r="AR706">
        <v>159.5</v>
      </c>
      <c r="AS706">
        <v>21269</v>
      </c>
      <c r="AT706">
        <f>IF(SpaceTypesTable[[#This Row],[Service Water Heating Peak Flow Rate (gal/h)]]=0,"",SpaceTypesTable[[#This Row],[Service Water Heating Peak Flow Rate (gal/h)]]/SpaceTypesTable[[#This Row],[Service Water Heating Area (ft^2)]])</f>
        <v>7.4991772062626355E-3</v>
      </c>
      <c r="AU706">
        <v>43.3</v>
      </c>
      <c r="AV706">
        <v>0.2</v>
      </c>
      <c r="AW706">
        <v>0.05</v>
      </c>
      <c r="AX706" t="s">
        <v>1535</v>
      </c>
      <c r="BD706" t="str">
        <f t="shared" si="78"/>
        <v/>
      </c>
    </row>
    <row r="707" spans="1:56">
      <c r="A707" s="60"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21.2</v>
      </c>
      <c r="Y707">
        <f>VLOOKUP(SpaceTypesTable[[#This Row],[Lookup]],VentilationStandardsTable[],7,FALSE)</f>
        <v>0</v>
      </c>
      <c r="Z707">
        <v>92.94</v>
      </c>
      <c r="AA707" t="s">
        <v>1390</v>
      </c>
      <c r="AB707" t="s">
        <v>1517</v>
      </c>
      <c r="AC707">
        <v>4.4600000000000001E-2</v>
      </c>
      <c r="AE707" t="s">
        <v>1426</v>
      </c>
      <c r="AG707" t="s">
        <v>440</v>
      </c>
      <c r="AH707" t="s">
        <v>440</v>
      </c>
      <c r="AI707" t="s">
        <v>440</v>
      </c>
      <c r="AK707">
        <v>0.34000000000000008</v>
      </c>
      <c r="AL707">
        <v>0</v>
      </c>
      <c r="AM707">
        <v>0.5</v>
      </c>
      <c r="AN707">
        <v>0</v>
      </c>
      <c r="AO707" t="s">
        <v>1483</v>
      </c>
      <c r="AP707" t="s">
        <v>1451</v>
      </c>
      <c r="AQ707" t="s">
        <v>1465</v>
      </c>
      <c r="AR707">
        <v>159.5</v>
      </c>
      <c r="AS707">
        <v>21269</v>
      </c>
      <c r="AT707">
        <f>IF(SpaceTypesTable[[#This Row],[Service Water Heating Peak Flow Rate (gal/h)]]=0,"",SpaceTypesTable[[#This Row],[Service Water Heating Peak Flow Rate (gal/h)]]/SpaceTypesTable[[#This Row],[Service Water Heating Area (ft^2)]])</f>
        <v>7.4991772062626355E-3</v>
      </c>
      <c r="AU707">
        <v>43.3</v>
      </c>
      <c r="AV707">
        <v>0.2</v>
      </c>
      <c r="AW707">
        <v>0.05</v>
      </c>
      <c r="AX707" t="s">
        <v>1535</v>
      </c>
      <c r="BD707" t="str">
        <f t="shared" si="78"/>
        <v/>
      </c>
    </row>
    <row r="708" spans="1:56">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21.2</v>
      </c>
      <c r="Y708">
        <f>VLOOKUP(SpaceTypesTable[[#This Row],[Lookup]],VentilationStandardsTable[],7,FALSE)</f>
        <v>0</v>
      </c>
      <c r="Z708">
        <v>92.94</v>
      </c>
      <c r="AA708" t="s">
        <v>1390</v>
      </c>
      <c r="AB708" t="s">
        <v>1517</v>
      </c>
      <c r="AD708" s="60">
        <v>0.22320000000000001</v>
      </c>
      <c r="AE708" t="s">
        <v>1426</v>
      </c>
      <c r="AG708" t="s">
        <v>440</v>
      </c>
      <c r="AH708" t="s">
        <v>440</v>
      </c>
      <c r="AI708" t="s">
        <v>440</v>
      </c>
      <c r="AK708">
        <v>0.46</v>
      </c>
      <c r="AL708">
        <v>0</v>
      </c>
      <c r="AM708">
        <v>0.5</v>
      </c>
      <c r="AN708">
        <v>0</v>
      </c>
      <c r="AO708" t="s">
        <v>1483</v>
      </c>
      <c r="AP708" t="s">
        <v>1451</v>
      </c>
      <c r="AQ708" t="s">
        <v>1465</v>
      </c>
      <c r="AR708">
        <v>159.5</v>
      </c>
      <c r="AS708">
        <v>21269</v>
      </c>
      <c r="AT708">
        <f>IF(SpaceTypesTable[[#This Row],[Service Water Heating Peak Flow Rate (gal/h)]]=0,"",SpaceTypesTable[[#This Row],[Service Water Heating Peak Flow Rate (gal/h)]]/SpaceTypesTable[[#This Row],[Service Water Heating Area (ft^2)]])</f>
        <v>7.4991772062626355E-3</v>
      </c>
      <c r="AU708">
        <v>43.3</v>
      </c>
      <c r="AV708">
        <v>0.2</v>
      </c>
      <c r="AW708">
        <v>0.05</v>
      </c>
      <c r="AX708" t="s">
        <v>1535</v>
      </c>
      <c r="BD708" t="str">
        <f t="shared" si="78"/>
        <v/>
      </c>
    </row>
    <row r="709" spans="1:56">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4032</v>
      </c>
      <c r="S709" t="s">
        <v>109</v>
      </c>
      <c r="T709" t="s">
        <v>1567</v>
      </c>
      <c r="U709" t="s">
        <v>1599</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60" t="s">
        <v>4041</v>
      </c>
      <c r="AB709" s="60" t="s">
        <v>4015</v>
      </c>
      <c r="AC709">
        <v>4.4600000000000001E-2</v>
      </c>
      <c r="AE709" s="60" t="s">
        <v>4083</v>
      </c>
      <c r="AG709" t="s">
        <v>440</v>
      </c>
      <c r="AH709" t="s">
        <v>440</v>
      </c>
      <c r="AI709" t="s">
        <v>440</v>
      </c>
      <c r="AK709">
        <v>0.34000000000000008</v>
      </c>
      <c r="AL709">
        <v>0</v>
      </c>
      <c r="AM709">
        <v>0.5</v>
      </c>
      <c r="AN709">
        <v>0</v>
      </c>
      <c r="AO709" s="60" t="s">
        <v>4028</v>
      </c>
      <c r="AP709" s="60" t="s">
        <v>4069</v>
      </c>
      <c r="AQ709" s="60" t="s">
        <v>4046</v>
      </c>
      <c r="AR709">
        <v>159.5</v>
      </c>
      <c r="AS709">
        <v>21269</v>
      </c>
      <c r="AT709">
        <f>IF(SpaceTypesTable[[#This Row],[Service Water Heating Peak Flow Rate (gal/h)]]=0,"",SpaceTypesTable[[#This Row],[Service Water Heating Peak Flow Rate (gal/h)]]/SpaceTypesTable[[#This Row],[Service Water Heating Area (ft^2)]])</f>
        <v>7.4991772062626355E-3</v>
      </c>
      <c r="AU709">
        <v>43.3</v>
      </c>
      <c r="AV709">
        <v>0.2</v>
      </c>
      <c r="AW709">
        <v>0.05</v>
      </c>
      <c r="AX709" t="s">
        <v>4043</v>
      </c>
      <c r="BD709" t="str">
        <f t="shared" si="78"/>
        <v/>
      </c>
    </row>
    <row r="710" spans="1:56">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4032</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21.2</v>
      </c>
      <c r="Y710">
        <f>VLOOKUP(SpaceTypesTable[[#This Row],[Lookup]],VentilationStandardsTable[],7,FALSE)</f>
        <v>0</v>
      </c>
      <c r="Z710">
        <v>92.94</v>
      </c>
      <c r="AA710" s="60" t="s">
        <v>4041</v>
      </c>
      <c r="AB710" s="60" t="s">
        <v>4015</v>
      </c>
      <c r="AC710">
        <v>5.9499999999999997E-2</v>
      </c>
      <c r="AE710" s="60" t="s">
        <v>4083</v>
      </c>
      <c r="AG710" t="s">
        <v>440</v>
      </c>
      <c r="AH710" t="s">
        <v>440</v>
      </c>
      <c r="AI710" t="s">
        <v>440</v>
      </c>
      <c r="AK710">
        <v>0.46</v>
      </c>
      <c r="AL710">
        <v>0</v>
      </c>
      <c r="AM710">
        <v>0.5</v>
      </c>
      <c r="AN710">
        <v>0</v>
      </c>
      <c r="AO710" s="60" t="s">
        <v>4028</v>
      </c>
      <c r="AP710" s="60" t="s">
        <v>4069</v>
      </c>
      <c r="AQ710" s="60" t="s">
        <v>4046</v>
      </c>
      <c r="AR710">
        <v>159.5</v>
      </c>
      <c r="AS710">
        <v>21269</v>
      </c>
      <c r="AT710">
        <f>IF(SpaceTypesTable[[#This Row],[Service Water Heating Peak Flow Rate (gal/h)]]=0,"",SpaceTypesTable[[#This Row],[Service Water Heating Peak Flow Rate (gal/h)]]/SpaceTypesTable[[#This Row],[Service Water Heating Area (ft^2)]])</f>
        <v>7.4991772062626355E-3</v>
      </c>
      <c r="AU710">
        <v>43.3</v>
      </c>
      <c r="AV710">
        <v>0.2</v>
      </c>
      <c r="AW710">
        <v>0.05</v>
      </c>
      <c r="AX710" t="s">
        <v>4043</v>
      </c>
      <c r="BD710" t="str">
        <f t="shared" si="78"/>
        <v/>
      </c>
    </row>
    <row r="711" spans="1:56">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4032</v>
      </c>
      <c r="S711" t="s">
        <v>110</v>
      </c>
      <c r="T711" t="s">
        <v>1567</v>
      </c>
      <c r="U711" t="s">
        <v>1599</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4041</v>
      </c>
      <c r="AB711" t="s">
        <v>4015</v>
      </c>
      <c r="AC711">
        <v>4.4600000000000001E-2</v>
      </c>
      <c r="AE711" t="s">
        <v>4083</v>
      </c>
      <c r="AG711" t="s">
        <v>440</v>
      </c>
      <c r="AH711" t="s">
        <v>440</v>
      </c>
      <c r="AI711" t="s">
        <v>440</v>
      </c>
      <c r="AK711">
        <v>0.34000000000000008</v>
      </c>
      <c r="AL711">
        <v>0</v>
      </c>
      <c r="AM711">
        <v>0.5</v>
      </c>
      <c r="AN711">
        <v>0</v>
      </c>
      <c r="AO711" t="s">
        <v>4028</v>
      </c>
      <c r="AP711" t="s">
        <v>4076</v>
      </c>
      <c r="AQ711" t="s">
        <v>4047</v>
      </c>
      <c r="AR711">
        <v>159.5</v>
      </c>
      <c r="AS711">
        <v>21269</v>
      </c>
      <c r="AT711">
        <v>7.4991772062626355E-3</v>
      </c>
      <c r="AU711">
        <v>43.3</v>
      </c>
      <c r="AV711">
        <v>0.2</v>
      </c>
      <c r="AW711">
        <v>0.05</v>
      </c>
      <c r="AX711" t="s">
        <v>4043</v>
      </c>
      <c r="BD711" t="s">
        <v>440</v>
      </c>
    </row>
    <row r="712" spans="1:56">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D712" s="60">
        <v>0.22320000000000001</v>
      </c>
      <c r="AE712" s="60" t="s">
        <v>1426</v>
      </c>
      <c r="AG712" t="s">
        <v>440</v>
      </c>
      <c r="AH712" t="s">
        <v>440</v>
      </c>
      <c r="AI712" t="s">
        <v>440</v>
      </c>
      <c r="AK712">
        <v>0.37</v>
      </c>
      <c r="AL712">
        <v>0</v>
      </c>
      <c r="AM712">
        <v>0.5</v>
      </c>
      <c r="AN712">
        <v>0</v>
      </c>
      <c r="AO712" s="60" t="s">
        <v>1483</v>
      </c>
      <c r="AP712" s="60" t="s">
        <v>1489</v>
      </c>
      <c r="AQ712" s="60" t="s">
        <v>1472</v>
      </c>
      <c r="AT712" t="str">
        <f>IF(SpaceTypesTable[[#This Row],[Service Water Heating Peak Flow Rate (gal/h)]]=0,"",SpaceTypesTable[[#This Row],[Service Water Heating Peak Flow Rate (gal/h)]]/SpaceTypesTable[[#This Row],[Service Water Heating Area (ft^2)]])</f>
        <v/>
      </c>
      <c r="BD712" t="str">
        <f t="shared" ref="BD712:BD717" si="79">IF(ISBLANK(BC712),"",BC712/(AZ712/AY712))</f>
        <v/>
      </c>
    </row>
    <row r="713" spans="1:56">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E713" t="s">
        <v>1426</v>
      </c>
      <c r="AG713" t="s">
        <v>440</v>
      </c>
      <c r="AH713" t="s">
        <v>440</v>
      </c>
      <c r="AI713" t="s">
        <v>440</v>
      </c>
      <c r="AK713">
        <v>0.27</v>
      </c>
      <c r="AL713">
        <v>0</v>
      </c>
      <c r="AM713">
        <v>0.5</v>
      </c>
      <c r="AN713">
        <v>0</v>
      </c>
      <c r="AO713" t="s">
        <v>1483</v>
      </c>
      <c r="AP713" t="s">
        <v>1489</v>
      </c>
      <c r="AQ713" t="s">
        <v>1472</v>
      </c>
      <c r="AT713" t="str">
        <f>IF(SpaceTypesTable[[#This Row],[Service Water Heating Peak Flow Rate (gal/h)]]=0,"",SpaceTypesTable[[#This Row],[Service Water Heating Peak Flow Rate (gal/h)]]/SpaceTypesTable[[#This Row],[Service Water Heating Area (ft^2)]])</f>
        <v/>
      </c>
      <c r="BD713" t="str">
        <f t="shared" si="79"/>
        <v/>
      </c>
    </row>
    <row r="714" spans="1:56">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E714" t="s">
        <v>1426</v>
      </c>
      <c r="AG714" t="s">
        <v>440</v>
      </c>
      <c r="AH714" t="s">
        <v>440</v>
      </c>
      <c r="AI714" t="s">
        <v>440</v>
      </c>
      <c r="AK714">
        <v>0.27</v>
      </c>
      <c r="AL714">
        <v>0</v>
      </c>
      <c r="AM714">
        <v>0.5</v>
      </c>
      <c r="AN714">
        <v>0</v>
      </c>
      <c r="AO714" t="s">
        <v>1483</v>
      </c>
      <c r="AP714" t="s">
        <v>1489</v>
      </c>
      <c r="AQ714" t="s">
        <v>1472</v>
      </c>
      <c r="AT714" t="str">
        <f>IF(SpaceTypesTable[[#This Row],[Service Water Heating Peak Flow Rate (gal/h)]]=0,"",SpaceTypesTable[[#This Row],[Service Water Heating Peak Flow Rate (gal/h)]]/SpaceTypesTable[[#This Row],[Service Water Heating Area (ft^2)]])</f>
        <v/>
      </c>
      <c r="BD714" t="str">
        <f t="shared" si="79"/>
        <v/>
      </c>
    </row>
    <row r="715" spans="1:56">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D715" s="60">
        <v>0.22320000000000001</v>
      </c>
      <c r="AE715" t="s">
        <v>1426</v>
      </c>
      <c r="AG715" t="s">
        <v>440</v>
      </c>
      <c r="AH715" t="s">
        <v>440</v>
      </c>
      <c r="AI715" t="s">
        <v>440</v>
      </c>
      <c r="AK715">
        <v>0.37</v>
      </c>
      <c r="AL715">
        <v>0</v>
      </c>
      <c r="AM715">
        <v>0.5</v>
      </c>
      <c r="AN715">
        <v>0</v>
      </c>
      <c r="AO715" t="s">
        <v>1483</v>
      </c>
      <c r="AP715" t="s">
        <v>1489</v>
      </c>
      <c r="AQ715" t="s">
        <v>1472</v>
      </c>
      <c r="AT715" t="str">
        <f>IF(SpaceTypesTable[[#This Row],[Service Water Heating Peak Flow Rate (gal/h)]]=0,"",SpaceTypesTable[[#This Row],[Service Water Heating Peak Flow Rate (gal/h)]]/SpaceTypesTable[[#This Row],[Service Water Heating Area (ft^2)]])</f>
        <v/>
      </c>
      <c r="BD715" t="str">
        <f t="shared" si="79"/>
        <v/>
      </c>
    </row>
    <row r="716" spans="1:56">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4031</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60" t="s">
        <v>4037</v>
      </c>
      <c r="AB716" s="60" t="s">
        <v>4015</v>
      </c>
      <c r="AC716">
        <v>4.4600000000000001E-2</v>
      </c>
      <c r="AE716" s="60" t="s">
        <v>4083</v>
      </c>
      <c r="AG716" t="s">
        <v>440</v>
      </c>
      <c r="AH716" t="s">
        <v>440</v>
      </c>
      <c r="AI716" t="s">
        <v>440</v>
      </c>
      <c r="AK716">
        <v>0.27</v>
      </c>
      <c r="AL716">
        <v>0</v>
      </c>
      <c r="AM716">
        <v>0.5</v>
      </c>
      <c r="AN716">
        <v>0</v>
      </c>
      <c r="AO716" s="60" t="s">
        <v>4028</v>
      </c>
      <c r="AP716" s="60" t="s">
        <v>4069</v>
      </c>
      <c r="AQ716" s="60" t="s">
        <v>4046</v>
      </c>
      <c r="AT716" t="str">
        <f>IF(SpaceTypesTable[[#This Row],[Service Water Heating Peak Flow Rate (gal/h)]]=0,"",SpaceTypesTable[[#This Row],[Service Water Heating Peak Flow Rate (gal/h)]]/SpaceTypesTable[[#This Row],[Service Water Heating Area (ft^2)]])</f>
        <v/>
      </c>
      <c r="BD716" t="str">
        <f t="shared" si="79"/>
        <v/>
      </c>
    </row>
    <row r="717" spans="1:56">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4031</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60" t="s">
        <v>4037</v>
      </c>
      <c r="AB717" s="60" t="s">
        <v>4015</v>
      </c>
      <c r="AC717">
        <v>5.9499999999999997E-2</v>
      </c>
      <c r="AE717" s="60" t="s">
        <v>4083</v>
      </c>
      <c r="AG717" t="s">
        <v>440</v>
      </c>
      <c r="AH717" t="s">
        <v>440</v>
      </c>
      <c r="AI717" t="s">
        <v>440</v>
      </c>
      <c r="AK717">
        <v>0.37</v>
      </c>
      <c r="AL717">
        <v>0</v>
      </c>
      <c r="AM717">
        <v>0.5</v>
      </c>
      <c r="AN717">
        <v>0</v>
      </c>
      <c r="AO717" s="60" t="s">
        <v>4028</v>
      </c>
      <c r="AP717" s="60" t="s">
        <v>4069</v>
      </c>
      <c r="AQ717" s="60" t="s">
        <v>4046</v>
      </c>
      <c r="AT717" t="str">
        <f>IF(SpaceTypesTable[[#This Row],[Service Water Heating Peak Flow Rate (gal/h)]]=0,"",SpaceTypesTable[[#This Row],[Service Water Heating Peak Flow Rate (gal/h)]]/SpaceTypesTable[[#This Row],[Service Water Heating Area (ft^2)]])</f>
        <v/>
      </c>
      <c r="BD717" t="str">
        <f t="shared" si="79"/>
        <v/>
      </c>
    </row>
    <row r="718" spans="1:56">
      <c r="A718" s="60"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4031</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60" t="s">
        <v>4037</v>
      </c>
      <c r="AB718" s="60" t="s">
        <v>4015</v>
      </c>
      <c r="AC718">
        <v>4.4600000000000001E-2</v>
      </c>
      <c r="AE718" s="60" t="s">
        <v>4083</v>
      </c>
      <c r="AG718" t="s">
        <v>440</v>
      </c>
      <c r="AH718" t="s">
        <v>440</v>
      </c>
      <c r="AI718" t="s">
        <v>440</v>
      </c>
      <c r="AK718">
        <v>0.27</v>
      </c>
      <c r="AL718">
        <v>0</v>
      </c>
      <c r="AM718">
        <v>0.5</v>
      </c>
      <c r="AN718">
        <v>0</v>
      </c>
      <c r="AO718" s="60" t="s">
        <v>4028</v>
      </c>
      <c r="AP718" s="60" t="s">
        <v>4076</v>
      </c>
      <c r="AQ718" s="60" t="s">
        <v>4047</v>
      </c>
      <c r="AT718" t="s">
        <v>440</v>
      </c>
      <c r="BD718" t="s">
        <v>440</v>
      </c>
    </row>
    <row r="719" spans="1:56">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16.95</v>
      </c>
      <c r="Y719">
        <f>VLOOKUP(SpaceTypesTable[[#This Row],[Lookup]],VentilationStandardsTable[],7,FALSE)</f>
        <v>0</v>
      </c>
      <c r="Z719">
        <v>23.22</v>
      </c>
      <c r="AA719" t="s">
        <v>1388</v>
      </c>
      <c r="AB719" t="s">
        <v>1517</v>
      </c>
      <c r="AD719" s="60">
        <v>0.22320000000000001</v>
      </c>
      <c r="AE719" t="s">
        <v>1426</v>
      </c>
      <c r="AG719" t="s">
        <v>440</v>
      </c>
      <c r="AH719" t="s">
        <v>440</v>
      </c>
      <c r="AI719" t="s">
        <v>440</v>
      </c>
      <c r="AK719">
        <v>0.93</v>
      </c>
      <c r="AL719">
        <v>0</v>
      </c>
      <c r="AM719">
        <v>0.5</v>
      </c>
      <c r="AN719">
        <v>0</v>
      </c>
      <c r="AO719" t="s">
        <v>1483</v>
      </c>
      <c r="AP719" t="s">
        <v>1451</v>
      </c>
      <c r="AQ719" t="s">
        <v>1465</v>
      </c>
      <c r="AT719" t="str">
        <f>IF(SpaceTypesTable[[#This Row],[Service Water Heating Peak Flow Rate (gal/h)]]=0,"",SpaceTypesTable[[#This Row],[Service Water Heating Peak Flow Rate (gal/h)]]/SpaceTypesTable[[#This Row],[Service Water Heating Area (ft^2)]])</f>
        <v/>
      </c>
      <c r="BD719" t="str">
        <f t="shared" ref="BD719:BD724" si="80">IF(ISBLANK(BC719),"",BC719/(AZ719/AY719))</f>
        <v/>
      </c>
    </row>
    <row r="720" spans="1:56">
      <c r="A720" s="60"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16.95</v>
      </c>
      <c r="Y720">
        <f>VLOOKUP(SpaceTypesTable[[#This Row],[Lookup]],VentilationStandardsTable[],7,FALSE)</f>
        <v>0</v>
      </c>
      <c r="Z720">
        <v>23.22</v>
      </c>
      <c r="AA720" s="60" t="s">
        <v>1388</v>
      </c>
      <c r="AB720" s="60" t="s">
        <v>1517</v>
      </c>
      <c r="AC720">
        <v>5.9499999999999997E-2</v>
      </c>
      <c r="AE720" s="60" t="s">
        <v>1426</v>
      </c>
      <c r="AG720" t="s">
        <v>440</v>
      </c>
      <c r="AH720" t="s">
        <v>440</v>
      </c>
      <c r="AI720" t="s">
        <v>440</v>
      </c>
      <c r="AK720">
        <v>0.68</v>
      </c>
      <c r="AL720">
        <v>0</v>
      </c>
      <c r="AM720">
        <v>0.5</v>
      </c>
      <c r="AN720">
        <v>0</v>
      </c>
      <c r="AO720" s="60" t="s">
        <v>1483</v>
      </c>
      <c r="AP720" s="60" t="s">
        <v>1451</v>
      </c>
      <c r="AQ720" s="60" t="s">
        <v>1465</v>
      </c>
      <c r="AT720" t="str">
        <f>IF(SpaceTypesTable[[#This Row],[Service Water Heating Peak Flow Rate (gal/h)]]=0,"",SpaceTypesTable[[#This Row],[Service Water Heating Peak Flow Rate (gal/h)]]/SpaceTypesTable[[#This Row],[Service Water Heating Area (ft^2)]])</f>
        <v/>
      </c>
      <c r="BD720" t="str">
        <f t="shared" si="80"/>
        <v/>
      </c>
    </row>
    <row r="721" spans="1:56">
      <c r="A721" s="60"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16.95</v>
      </c>
      <c r="Y721">
        <f>VLOOKUP(SpaceTypesTable[[#This Row],[Lookup]],VentilationStandardsTable[],7,FALSE)</f>
        <v>0</v>
      </c>
      <c r="Z721">
        <v>23.22</v>
      </c>
      <c r="AA721" t="s">
        <v>1388</v>
      </c>
      <c r="AB721" t="s">
        <v>1517</v>
      </c>
      <c r="AC721">
        <v>4.4600000000000001E-2</v>
      </c>
      <c r="AE721" t="s">
        <v>1426</v>
      </c>
      <c r="AG721" t="s">
        <v>440</v>
      </c>
      <c r="AH721" t="s">
        <v>440</v>
      </c>
      <c r="AI721" t="s">
        <v>440</v>
      </c>
      <c r="AK721">
        <v>0.68</v>
      </c>
      <c r="AL721">
        <v>0</v>
      </c>
      <c r="AM721">
        <v>0.5</v>
      </c>
      <c r="AN721">
        <v>0</v>
      </c>
      <c r="AO721" t="s">
        <v>1483</v>
      </c>
      <c r="AP721" t="s">
        <v>1451</v>
      </c>
      <c r="AQ721" t="s">
        <v>1465</v>
      </c>
      <c r="AT721" t="str">
        <f>IF(SpaceTypesTable[[#This Row],[Service Water Heating Peak Flow Rate (gal/h)]]=0,"",SpaceTypesTable[[#This Row],[Service Water Heating Peak Flow Rate (gal/h)]]/SpaceTypesTable[[#This Row],[Service Water Heating Area (ft^2)]])</f>
        <v/>
      </c>
      <c r="BD721" t="str">
        <f t="shared" si="80"/>
        <v/>
      </c>
    </row>
    <row r="722" spans="1:56">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16.95</v>
      </c>
      <c r="Y722">
        <f>VLOOKUP(SpaceTypesTable[[#This Row],[Lookup]],VentilationStandardsTable[],7,FALSE)</f>
        <v>0</v>
      </c>
      <c r="Z722">
        <v>23.22</v>
      </c>
      <c r="AA722" t="s">
        <v>1388</v>
      </c>
      <c r="AB722" t="s">
        <v>1517</v>
      </c>
      <c r="AD722" s="60">
        <v>0.22320000000000001</v>
      </c>
      <c r="AE722" t="s">
        <v>1426</v>
      </c>
      <c r="AG722" t="s">
        <v>440</v>
      </c>
      <c r="AH722" t="s">
        <v>440</v>
      </c>
      <c r="AI722" t="s">
        <v>440</v>
      </c>
      <c r="AK722">
        <v>0.93</v>
      </c>
      <c r="AL722">
        <v>0</v>
      </c>
      <c r="AM722">
        <v>0.5</v>
      </c>
      <c r="AN722">
        <v>0</v>
      </c>
      <c r="AO722" t="s">
        <v>1483</v>
      </c>
      <c r="AP722" t="s">
        <v>1451</v>
      </c>
      <c r="AQ722" t="s">
        <v>1465</v>
      </c>
      <c r="AT722" t="str">
        <f>IF(SpaceTypesTable[[#This Row],[Service Water Heating Peak Flow Rate (gal/h)]]=0,"",SpaceTypesTable[[#This Row],[Service Water Heating Peak Flow Rate (gal/h)]]/SpaceTypesTable[[#This Row],[Service Water Heating Area (ft^2)]])</f>
        <v/>
      </c>
      <c r="BD722" t="str">
        <f t="shared" si="80"/>
        <v/>
      </c>
    </row>
    <row r="723" spans="1:56">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4030</v>
      </c>
      <c r="S723" t="s">
        <v>109</v>
      </c>
      <c r="T723" t="s">
        <v>1288</v>
      </c>
      <c r="U723" t="s">
        <v>1569</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4037</v>
      </c>
      <c r="AB723" t="s">
        <v>4015</v>
      </c>
      <c r="AC723">
        <v>4.4600000000000001E-2</v>
      </c>
      <c r="AE723" t="s">
        <v>4083</v>
      </c>
      <c r="AG723" t="s">
        <v>440</v>
      </c>
      <c r="AH723" t="s">
        <v>440</v>
      </c>
      <c r="AI723" t="s">
        <v>440</v>
      </c>
      <c r="AK723">
        <v>0.68</v>
      </c>
      <c r="AL723">
        <v>0</v>
      </c>
      <c r="AM723">
        <v>0.5</v>
      </c>
      <c r="AN723">
        <v>0</v>
      </c>
      <c r="AO723" t="s">
        <v>4028</v>
      </c>
      <c r="AP723" t="s">
        <v>4069</v>
      </c>
      <c r="AQ723" t="s">
        <v>4046</v>
      </c>
      <c r="AT723" t="str">
        <f>IF(SpaceTypesTable[[#This Row],[Service Water Heating Peak Flow Rate (gal/h)]]=0,"",SpaceTypesTable[[#This Row],[Service Water Heating Peak Flow Rate (gal/h)]]/SpaceTypesTable[[#This Row],[Service Water Heating Area (ft^2)]])</f>
        <v/>
      </c>
      <c r="BD723" t="str">
        <f t="shared" si="80"/>
        <v/>
      </c>
    </row>
    <row r="724" spans="1:56">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4030</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16.95</v>
      </c>
      <c r="Y724">
        <f>VLOOKUP(SpaceTypesTable[[#This Row],[Lookup]],VentilationStandardsTable[],7,FALSE)</f>
        <v>0</v>
      </c>
      <c r="Z724">
        <v>23.22</v>
      </c>
      <c r="AA724" s="60" t="s">
        <v>4037</v>
      </c>
      <c r="AB724" s="60" t="s">
        <v>4015</v>
      </c>
      <c r="AC724">
        <v>5.9499999999999997E-2</v>
      </c>
      <c r="AE724" s="60" t="s">
        <v>4083</v>
      </c>
      <c r="AG724" t="s">
        <v>440</v>
      </c>
      <c r="AH724" t="s">
        <v>440</v>
      </c>
      <c r="AI724" t="s">
        <v>440</v>
      </c>
      <c r="AK724">
        <v>0.93</v>
      </c>
      <c r="AL724">
        <v>0</v>
      </c>
      <c r="AM724">
        <v>0.5</v>
      </c>
      <c r="AN724">
        <v>0</v>
      </c>
      <c r="AO724" s="60" t="s">
        <v>4028</v>
      </c>
      <c r="AP724" s="60" t="s">
        <v>4069</v>
      </c>
      <c r="AQ724" s="60" t="s">
        <v>4046</v>
      </c>
      <c r="AT724" t="str">
        <f>IF(SpaceTypesTable[[#This Row],[Service Water Heating Peak Flow Rate (gal/h)]]=0,"",SpaceTypesTable[[#This Row],[Service Water Heating Peak Flow Rate (gal/h)]]/SpaceTypesTable[[#This Row],[Service Water Heating Area (ft^2)]])</f>
        <v/>
      </c>
      <c r="BD724" t="str">
        <f t="shared" si="80"/>
        <v/>
      </c>
    </row>
    <row r="725" spans="1:56">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4030</v>
      </c>
      <c r="S725" t="s">
        <v>110</v>
      </c>
      <c r="T725" t="s">
        <v>1288</v>
      </c>
      <c r="U725" t="s">
        <v>1569</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4037</v>
      </c>
      <c r="AB725" t="s">
        <v>4015</v>
      </c>
      <c r="AC725">
        <v>4.4600000000000001E-2</v>
      </c>
      <c r="AE725" t="s">
        <v>4083</v>
      </c>
      <c r="AG725" t="s">
        <v>440</v>
      </c>
      <c r="AH725" t="s">
        <v>440</v>
      </c>
      <c r="AI725" t="s">
        <v>440</v>
      </c>
      <c r="AK725">
        <v>0.68</v>
      </c>
      <c r="AL725">
        <v>0</v>
      </c>
      <c r="AM725">
        <v>0.5</v>
      </c>
      <c r="AN725">
        <v>0</v>
      </c>
      <c r="AO725" t="s">
        <v>4028</v>
      </c>
      <c r="AP725" t="s">
        <v>4076</v>
      </c>
      <c r="AQ725" t="s">
        <v>4047</v>
      </c>
      <c r="AT725" t="s">
        <v>440</v>
      </c>
      <c r="BD725" t="s">
        <v>440</v>
      </c>
    </row>
    <row r="726" spans="1:56">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21.2</v>
      </c>
      <c r="Y726">
        <f>VLOOKUP(SpaceTypesTable[[#This Row],[Lookup]],VentilationStandardsTable[],7,FALSE)</f>
        <v>0</v>
      </c>
      <c r="Z726">
        <v>66.84</v>
      </c>
      <c r="AA726" s="60" t="s">
        <v>1388</v>
      </c>
      <c r="AB726" s="60" t="s">
        <v>1517</v>
      </c>
      <c r="AD726" s="60">
        <v>0.22320000000000001</v>
      </c>
      <c r="AE726" s="60" t="s">
        <v>1426</v>
      </c>
      <c r="AG726" t="s">
        <v>440</v>
      </c>
      <c r="AH726" t="s">
        <v>440</v>
      </c>
      <c r="AI726" t="s">
        <v>440</v>
      </c>
      <c r="AK726">
        <v>1.79</v>
      </c>
      <c r="AL726">
        <v>0</v>
      </c>
      <c r="AM726">
        <v>0.5</v>
      </c>
      <c r="AN726">
        <v>0</v>
      </c>
      <c r="AO726" s="60" t="s">
        <v>1483</v>
      </c>
      <c r="AP726" s="60" t="s">
        <v>1451</v>
      </c>
      <c r="AQ726" s="60" t="s">
        <v>1465</v>
      </c>
      <c r="AT726" t="str">
        <f>IF(SpaceTypesTable[[#This Row],[Service Water Heating Peak Flow Rate (gal/h)]]=0,"",SpaceTypesTable[[#This Row],[Service Water Heating Peak Flow Rate (gal/h)]]/SpaceTypesTable[[#This Row],[Service Water Heating Area (ft^2)]])</f>
        <v/>
      </c>
      <c r="AX726" s="60"/>
      <c r="BD726" t="str">
        <f t="shared" ref="BD726:BD731" si="81">IF(ISBLANK(BC726),"",BC726/(AZ726/AY726))</f>
        <v/>
      </c>
    </row>
    <row r="727" spans="1:56">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21.2</v>
      </c>
      <c r="Y727">
        <f>VLOOKUP(SpaceTypesTable[[#This Row],[Lookup]],VentilationStandardsTable[],7,FALSE)</f>
        <v>0</v>
      </c>
      <c r="Z727">
        <v>66.84</v>
      </c>
      <c r="AA727" t="s">
        <v>1388</v>
      </c>
      <c r="AB727" t="s">
        <v>1517</v>
      </c>
      <c r="AC727">
        <v>5.9499999999999997E-2</v>
      </c>
      <c r="AE727" t="s">
        <v>1426</v>
      </c>
      <c r="AG727" t="s">
        <v>440</v>
      </c>
      <c r="AH727" t="s">
        <v>440</v>
      </c>
      <c r="AI727" t="s">
        <v>440</v>
      </c>
      <c r="AK727">
        <v>1.3</v>
      </c>
      <c r="AL727">
        <v>0</v>
      </c>
      <c r="AM727">
        <v>0.5</v>
      </c>
      <c r="AN727">
        <v>0</v>
      </c>
      <c r="AO727" t="s">
        <v>1483</v>
      </c>
      <c r="AP727" t="s">
        <v>1451</v>
      </c>
      <c r="AQ727" t="s">
        <v>1465</v>
      </c>
      <c r="AT727" t="str">
        <f>IF(SpaceTypesTable[[#This Row],[Service Water Heating Peak Flow Rate (gal/h)]]=0,"",SpaceTypesTable[[#This Row],[Service Water Heating Peak Flow Rate (gal/h)]]/SpaceTypesTable[[#This Row],[Service Water Heating Area (ft^2)]])</f>
        <v/>
      </c>
      <c r="BD727" t="str">
        <f t="shared" si="81"/>
        <v/>
      </c>
    </row>
    <row r="728" spans="1:56">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21.2</v>
      </c>
      <c r="Y728">
        <f>VLOOKUP(SpaceTypesTable[[#This Row],[Lookup]],VentilationStandardsTable[],7,FALSE)</f>
        <v>0</v>
      </c>
      <c r="Z728">
        <v>66.84</v>
      </c>
      <c r="AA728" t="s">
        <v>1388</v>
      </c>
      <c r="AB728" t="s">
        <v>1517</v>
      </c>
      <c r="AC728">
        <v>4.4600000000000001E-2</v>
      </c>
      <c r="AE728" t="s">
        <v>1426</v>
      </c>
      <c r="AG728" t="s">
        <v>440</v>
      </c>
      <c r="AH728" t="s">
        <v>440</v>
      </c>
      <c r="AI728" t="s">
        <v>440</v>
      </c>
      <c r="AK728">
        <v>1.3</v>
      </c>
      <c r="AL728">
        <v>0</v>
      </c>
      <c r="AM728">
        <v>0.5</v>
      </c>
      <c r="AN728">
        <v>0</v>
      </c>
      <c r="AO728" t="s">
        <v>1483</v>
      </c>
      <c r="AP728" t="s">
        <v>1451</v>
      </c>
      <c r="AQ728" t="s">
        <v>1465</v>
      </c>
      <c r="AT728" t="str">
        <f>IF(SpaceTypesTable[[#This Row],[Service Water Heating Peak Flow Rate (gal/h)]]=0,"",SpaceTypesTable[[#This Row],[Service Water Heating Peak Flow Rate (gal/h)]]/SpaceTypesTable[[#This Row],[Service Water Heating Area (ft^2)]])</f>
        <v/>
      </c>
      <c r="BD728" t="str">
        <f t="shared" si="81"/>
        <v/>
      </c>
    </row>
    <row r="729" spans="1:56">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21.2</v>
      </c>
      <c r="Y729">
        <f>VLOOKUP(SpaceTypesTable[[#This Row],[Lookup]],VentilationStandardsTable[],7,FALSE)</f>
        <v>0</v>
      </c>
      <c r="Z729">
        <v>66.84</v>
      </c>
      <c r="AA729" t="s">
        <v>1388</v>
      </c>
      <c r="AB729" t="s">
        <v>1517</v>
      </c>
      <c r="AD729" s="60">
        <v>0.22320000000000001</v>
      </c>
      <c r="AE729" t="s">
        <v>1426</v>
      </c>
      <c r="AG729" t="s">
        <v>440</v>
      </c>
      <c r="AH729" t="s">
        <v>440</v>
      </c>
      <c r="AI729" t="s">
        <v>440</v>
      </c>
      <c r="AK729">
        <v>1.79</v>
      </c>
      <c r="AL729">
        <v>0</v>
      </c>
      <c r="AM729">
        <v>0.5</v>
      </c>
      <c r="AN729">
        <v>0</v>
      </c>
      <c r="AO729" t="s">
        <v>1483</v>
      </c>
      <c r="AP729" t="s">
        <v>1451</v>
      </c>
      <c r="AQ729" t="s">
        <v>1465</v>
      </c>
      <c r="AT729" t="str">
        <f>IF(SpaceTypesTable[[#This Row],[Service Water Heating Peak Flow Rate (gal/h)]]=0,"",SpaceTypesTable[[#This Row],[Service Water Heating Peak Flow Rate (gal/h)]]/SpaceTypesTable[[#This Row],[Service Water Heating Area (ft^2)]])</f>
        <v/>
      </c>
      <c r="BD729" t="str">
        <f t="shared" si="81"/>
        <v/>
      </c>
    </row>
    <row r="730" spans="1:56">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4036</v>
      </c>
      <c r="S730" t="s">
        <v>109</v>
      </c>
      <c r="T730" t="s">
        <v>18</v>
      </c>
      <c r="U730" t="s">
        <v>1577</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60" t="s">
        <v>4039</v>
      </c>
      <c r="AB730" s="60" t="s">
        <v>4015</v>
      </c>
      <c r="AC730">
        <v>4.4600000000000001E-2</v>
      </c>
      <c r="AE730" s="60" t="s">
        <v>4083</v>
      </c>
      <c r="AG730" t="s">
        <v>440</v>
      </c>
      <c r="AH730" t="s">
        <v>440</v>
      </c>
      <c r="AI730" t="s">
        <v>440</v>
      </c>
      <c r="AK730">
        <v>1.3</v>
      </c>
      <c r="AL730">
        <v>0</v>
      </c>
      <c r="AM730">
        <v>0.5</v>
      </c>
      <c r="AN730">
        <v>0</v>
      </c>
      <c r="AO730" s="60" t="s">
        <v>4028</v>
      </c>
      <c r="AP730" s="60" t="s">
        <v>4069</v>
      </c>
      <c r="AQ730" s="60" t="s">
        <v>4046</v>
      </c>
      <c r="AT730" t="str">
        <f>IF(SpaceTypesTable[[#This Row],[Service Water Heating Peak Flow Rate (gal/h)]]=0,"",SpaceTypesTable[[#This Row],[Service Water Heating Peak Flow Rate (gal/h)]]/SpaceTypesTable[[#This Row],[Service Water Heating Area (ft^2)]])</f>
        <v/>
      </c>
      <c r="AX730" s="60"/>
      <c r="BD730" t="str">
        <f t="shared" si="81"/>
        <v/>
      </c>
    </row>
    <row r="731" spans="1:56">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4036</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21.2</v>
      </c>
      <c r="Y731">
        <f>VLOOKUP(SpaceTypesTable[[#This Row],[Lookup]],VentilationStandardsTable[],7,FALSE)</f>
        <v>0</v>
      </c>
      <c r="Z731">
        <v>66.84</v>
      </c>
      <c r="AA731" s="60" t="s">
        <v>4039</v>
      </c>
      <c r="AB731" s="60" t="s">
        <v>4015</v>
      </c>
      <c r="AC731">
        <v>5.9499999999999997E-2</v>
      </c>
      <c r="AE731" s="60" t="s">
        <v>4083</v>
      </c>
      <c r="AG731" t="s">
        <v>440</v>
      </c>
      <c r="AH731" t="s">
        <v>440</v>
      </c>
      <c r="AI731" t="s">
        <v>440</v>
      </c>
      <c r="AK731">
        <v>1.79</v>
      </c>
      <c r="AL731">
        <v>0</v>
      </c>
      <c r="AM731">
        <v>0.5</v>
      </c>
      <c r="AN731">
        <v>0</v>
      </c>
      <c r="AO731" s="60" t="s">
        <v>4028</v>
      </c>
      <c r="AP731" s="60" t="s">
        <v>4069</v>
      </c>
      <c r="AQ731" s="60" t="s">
        <v>4046</v>
      </c>
      <c r="AT731" t="str">
        <f>IF(SpaceTypesTable[[#This Row],[Service Water Heating Peak Flow Rate (gal/h)]]=0,"",SpaceTypesTable[[#This Row],[Service Water Heating Peak Flow Rate (gal/h)]]/SpaceTypesTable[[#This Row],[Service Water Heating Area (ft^2)]])</f>
        <v/>
      </c>
      <c r="AX731" s="60"/>
      <c r="BD731" t="str">
        <f t="shared" si="81"/>
        <v/>
      </c>
    </row>
    <row r="732" spans="1:56">
      <c r="A732" s="60"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4036</v>
      </c>
      <c r="S732" t="s">
        <v>110</v>
      </c>
      <c r="T732" t="s">
        <v>18</v>
      </c>
      <c r="U732" t="s">
        <v>1577</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4039</v>
      </c>
      <c r="AB732" t="s">
        <v>4015</v>
      </c>
      <c r="AC732">
        <v>4.4600000000000001E-2</v>
      </c>
      <c r="AE732" t="s">
        <v>4083</v>
      </c>
      <c r="AG732" t="s">
        <v>440</v>
      </c>
      <c r="AH732" t="s">
        <v>440</v>
      </c>
      <c r="AI732" t="s">
        <v>440</v>
      </c>
      <c r="AK732">
        <v>1.3</v>
      </c>
      <c r="AL732">
        <v>0</v>
      </c>
      <c r="AM732">
        <v>0.5</v>
      </c>
      <c r="AN732">
        <v>0</v>
      </c>
      <c r="AO732" t="s">
        <v>4028</v>
      </c>
      <c r="AP732" t="s">
        <v>4076</v>
      </c>
      <c r="AQ732" t="s">
        <v>4047</v>
      </c>
      <c r="AT732" t="s">
        <v>440</v>
      </c>
      <c r="BD732" t="s">
        <v>440</v>
      </c>
    </row>
    <row r="733" spans="1:56">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D733" s="60">
        <v>0.22320000000000001</v>
      </c>
      <c r="AE733" s="60" t="s">
        <v>1426</v>
      </c>
      <c r="AG733" t="s">
        <v>440</v>
      </c>
      <c r="AH733" t="s">
        <v>440</v>
      </c>
      <c r="AI733" t="s">
        <v>440</v>
      </c>
      <c r="AK733">
        <v>0.46</v>
      </c>
      <c r="AL733">
        <v>0</v>
      </c>
      <c r="AM733">
        <v>0.5</v>
      </c>
      <c r="AN733">
        <v>0</v>
      </c>
      <c r="AO733" t="s">
        <v>1483</v>
      </c>
      <c r="AP733" s="60" t="s">
        <v>1451</v>
      </c>
      <c r="AQ733" s="60" t="s">
        <v>1465</v>
      </c>
      <c r="AT733" t="str">
        <f>IF(SpaceTypesTable[[#This Row],[Service Water Heating Peak Flow Rate (gal/h)]]=0,"",SpaceTypesTable[[#This Row],[Service Water Heating Peak Flow Rate (gal/h)]]/SpaceTypesTable[[#This Row],[Service Water Heating Area (ft^2)]])</f>
        <v/>
      </c>
      <c r="BD733" t="str">
        <f t="shared" ref="BD733:BD738" si="82">IF(ISBLANK(BC733),"",BC733/(AZ733/AY733))</f>
        <v/>
      </c>
    </row>
    <row r="734" spans="1:56">
      <c r="A734" s="60"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E734" t="s">
        <v>1426</v>
      </c>
      <c r="AG734" t="s">
        <v>440</v>
      </c>
      <c r="AH734" t="s">
        <v>440</v>
      </c>
      <c r="AI734" t="s">
        <v>440</v>
      </c>
      <c r="AK734">
        <v>0.34000000000000008</v>
      </c>
      <c r="AL734">
        <v>0</v>
      </c>
      <c r="AM734">
        <v>0.5</v>
      </c>
      <c r="AN734">
        <v>0</v>
      </c>
      <c r="AO734" t="s">
        <v>1483</v>
      </c>
      <c r="AP734" t="s">
        <v>1451</v>
      </c>
      <c r="AQ734" t="s">
        <v>1465</v>
      </c>
      <c r="AT734" t="str">
        <f>IF(SpaceTypesTable[[#This Row],[Service Water Heating Peak Flow Rate (gal/h)]]=0,"",SpaceTypesTable[[#This Row],[Service Water Heating Peak Flow Rate (gal/h)]]/SpaceTypesTable[[#This Row],[Service Water Heating Area (ft^2)]])</f>
        <v/>
      </c>
      <c r="BD734" t="str">
        <f t="shared" si="82"/>
        <v/>
      </c>
    </row>
    <row r="735" spans="1:56">
      <c r="A735" s="60"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E735" t="s">
        <v>1426</v>
      </c>
      <c r="AG735" t="s">
        <v>440</v>
      </c>
      <c r="AH735" t="s">
        <v>440</v>
      </c>
      <c r="AI735" t="s">
        <v>440</v>
      </c>
      <c r="AK735">
        <v>0.34000000000000008</v>
      </c>
      <c r="AL735">
        <v>0</v>
      </c>
      <c r="AM735">
        <v>0.5</v>
      </c>
      <c r="AN735">
        <v>0</v>
      </c>
      <c r="AO735" t="s">
        <v>1483</v>
      </c>
      <c r="AP735" t="s">
        <v>1451</v>
      </c>
      <c r="AQ735" t="s">
        <v>1465</v>
      </c>
      <c r="AT735" t="str">
        <f>IF(SpaceTypesTable[[#This Row],[Service Water Heating Peak Flow Rate (gal/h)]]=0,"",SpaceTypesTable[[#This Row],[Service Water Heating Peak Flow Rate (gal/h)]]/SpaceTypesTable[[#This Row],[Service Water Heating Area (ft^2)]])</f>
        <v/>
      </c>
      <c r="BD735" t="str">
        <f t="shared" si="82"/>
        <v/>
      </c>
    </row>
    <row r="736" spans="1:56">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D736" s="60">
        <v>0.22320000000000001</v>
      </c>
      <c r="AE736" t="s">
        <v>1426</v>
      </c>
      <c r="AG736" t="s">
        <v>440</v>
      </c>
      <c r="AH736" t="s">
        <v>440</v>
      </c>
      <c r="AI736" t="s">
        <v>440</v>
      </c>
      <c r="AK736">
        <v>0.46</v>
      </c>
      <c r="AL736">
        <v>0</v>
      </c>
      <c r="AM736">
        <v>0.5</v>
      </c>
      <c r="AN736">
        <v>0</v>
      </c>
      <c r="AO736" t="s">
        <v>1483</v>
      </c>
      <c r="AP736" t="s">
        <v>1451</v>
      </c>
      <c r="AQ736" t="s">
        <v>1465</v>
      </c>
      <c r="AT736" t="str">
        <f>IF(SpaceTypesTable[[#This Row],[Service Water Heating Peak Flow Rate (gal/h)]]=0,"",SpaceTypesTable[[#This Row],[Service Water Heating Peak Flow Rate (gal/h)]]/SpaceTypesTable[[#This Row],[Service Water Heating Area (ft^2)]])</f>
        <v/>
      </c>
      <c r="BD736" t="str">
        <f t="shared" si="82"/>
        <v/>
      </c>
    </row>
    <row r="737" spans="1:56">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4036</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60" t="s">
        <v>4038</v>
      </c>
      <c r="AB737" s="60" t="s">
        <v>4015</v>
      </c>
      <c r="AC737">
        <v>4.4600000000000001E-2</v>
      </c>
      <c r="AE737" s="60" t="s">
        <v>4083</v>
      </c>
      <c r="AG737" t="s">
        <v>440</v>
      </c>
      <c r="AH737" t="s">
        <v>440</v>
      </c>
      <c r="AI737" t="s">
        <v>440</v>
      </c>
      <c r="AK737">
        <v>0.34000000000000008</v>
      </c>
      <c r="AL737">
        <v>0</v>
      </c>
      <c r="AM737">
        <v>0.5</v>
      </c>
      <c r="AN737">
        <v>0</v>
      </c>
      <c r="AO737" s="60" t="s">
        <v>4028</v>
      </c>
      <c r="AP737" s="60" t="s">
        <v>4069</v>
      </c>
      <c r="AQ737" s="60" t="s">
        <v>4046</v>
      </c>
      <c r="AT737" t="str">
        <f>IF(SpaceTypesTable[[#This Row],[Service Water Heating Peak Flow Rate (gal/h)]]=0,"",SpaceTypesTable[[#This Row],[Service Water Heating Peak Flow Rate (gal/h)]]/SpaceTypesTable[[#This Row],[Service Water Heating Area (ft^2)]])</f>
        <v/>
      </c>
      <c r="BD737" t="str">
        <f t="shared" si="82"/>
        <v/>
      </c>
    </row>
    <row r="738" spans="1:56">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4036</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4038</v>
      </c>
      <c r="AB738" t="s">
        <v>4015</v>
      </c>
      <c r="AC738">
        <v>5.9499999999999997E-2</v>
      </c>
      <c r="AE738" t="s">
        <v>4083</v>
      </c>
      <c r="AG738" t="s">
        <v>440</v>
      </c>
      <c r="AH738" t="s">
        <v>440</v>
      </c>
      <c r="AI738" t="s">
        <v>440</v>
      </c>
      <c r="AK738">
        <v>0.46</v>
      </c>
      <c r="AL738">
        <v>0</v>
      </c>
      <c r="AM738">
        <v>0.5</v>
      </c>
      <c r="AN738">
        <v>0</v>
      </c>
      <c r="AO738" t="s">
        <v>4028</v>
      </c>
      <c r="AP738" t="s">
        <v>4069</v>
      </c>
      <c r="AQ738" t="s">
        <v>4046</v>
      </c>
      <c r="AT738" t="str">
        <f>IF(SpaceTypesTable[[#This Row],[Service Water Heating Peak Flow Rate (gal/h)]]=0,"",SpaceTypesTable[[#This Row],[Service Water Heating Peak Flow Rate (gal/h)]]/SpaceTypesTable[[#This Row],[Service Water Heating Area (ft^2)]])</f>
        <v/>
      </c>
      <c r="BD738" t="str">
        <f t="shared" si="82"/>
        <v/>
      </c>
    </row>
    <row r="739" spans="1:56">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4036</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60" t="s">
        <v>4038</v>
      </c>
      <c r="AB739" s="60" t="s">
        <v>4015</v>
      </c>
      <c r="AC739">
        <v>4.4600000000000001E-2</v>
      </c>
      <c r="AE739" s="60" t="s">
        <v>4083</v>
      </c>
      <c r="AG739" t="s">
        <v>440</v>
      </c>
      <c r="AH739" t="s">
        <v>440</v>
      </c>
      <c r="AI739" t="s">
        <v>440</v>
      </c>
      <c r="AK739">
        <v>0.34000000000000008</v>
      </c>
      <c r="AL739">
        <v>0</v>
      </c>
      <c r="AM739">
        <v>0.5</v>
      </c>
      <c r="AN739">
        <v>0</v>
      </c>
      <c r="AO739" s="60" t="s">
        <v>4028</v>
      </c>
      <c r="AP739" s="60" t="s">
        <v>4076</v>
      </c>
      <c r="AQ739" s="60" t="s">
        <v>4047</v>
      </c>
      <c r="AT739" t="s">
        <v>440</v>
      </c>
      <c r="BD739" t="s">
        <v>440</v>
      </c>
    </row>
    <row r="740" spans="1:56">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3299</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3281</v>
      </c>
      <c r="AB740" t="s">
        <v>3270</v>
      </c>
      <c r="AC740">
        <v>5.9499999999999997E-2</v>
      </c>
      <c r="AE740" t="s">
        <v>3302</v>
      </c>
      <c r="AG740" t="s">
        <v>440</v>
      </c>
      <c r="AH740" t="s">
        <v>440</v>
      </c>
      <c r="AI740" t="s">
        <v>440</v>
      </c>
      <c r="AK740">
        <v>0</v>
      </c>
      <c r="AL740">
        <v>0</v>
      </c>
      <c r="AM740">
        <v>0.5</v>
      </c>
      <c r="AN740">
        <v>0</v>
      </c>
      <c r="AO740" t="s">
        <v>3325</v>
      </c>
      <c r="AP740" t="s">
        <v>3301</v>
      </c>
      <c r="AQ740" t="s">
        <v>3300</v>
      </c>
      <c r="AT740" t="str">
        <f>IF(SpaceTypesTable[[#This Row],[Service Water Heating Peak Flow Rate (gal/h)]]=0,"",SpaceTypesTable[[#This Row],[Service Water Heating Peak Flow Rate (gal/h)]]/SpaceTypesTable[[#This Row],[Service Water Heating Area (ft^2)]])</f>
        <v/>
      </c>
      <c r="BD740" t="str">
        <f>IF(ISBLANK(BC740),"",BC740/(AZ740/AY740))</f>
        <v/>
      </c>
    </row>
    <row r="741" spans="1:56">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3299</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3281</v>
      </c>
      <c r="AB741" t="s">
        <v>3270</v>
      </c>
      <c r="AC741">
        <v>4.4600000000000001E-2</v>
      </c>
      <c r="AE741" t="s">
        <v>3302</v>
      </c>
      <c r="AG741" t="s">
        <v>440</v>
      </c>
      <c r="AH741" t="s">
        <v>440</v>
      </c>
      <c r="AI741" t="s">
        <v>440</v>
      </c>
      <c r="AK741">
        <v>0</v>
      </c>
      <c r="AL741">
        <v>0</v>
      </c>
      <c r="AM741">
        <v>0.5</v>
      </c>
      <c r="AN741">
        <v>0</v>
      </c>
      <c r="AO741" t="s">
        <v>3325</v>
      </c>
      <c r="AP741" t="s">
        <v>3301</v>
      </c>
      <c r="AQ741" t="s">
        <v>3300</v>
      </c>
      <c r="AT741" t="str">
        <f>IF(SpaceTypesTable[[#This Row],[Service Water Heating Peak Flow Rate (gal/h)]]=0,"",SpaceTypesTable[[#This Row],[Service Water Heating Peak Flow Rate (gal/h)]]/SpaceTypesTable[[#This Row],[Service Water Heating Area (ft^2)]])</f>
        <v/>
      </c>
      <c r="BD741" t="str">
        <f>IF(ISBLANK(BC741),"",BC741/(AZ741/AY741))</f>
        <v/>
      </c>
    </row>
    <row r="742" spans="1:56">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3299</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3281</v>
      </c>
      <c r="AB742" t="s">
        <v>3270</v>
      </c>
      <c r="AC742">
        <v>4.4600000000000001E-2</v>
      </c>
      <c r="AE742" t="s">
        <v>3302</v>
      </c>
      <c r="AG742" t="s">
        <v>440</v>
      </c>
      <c r="AH742" t="s">
        <v>440</v>
      </c>
      <c r="AI742" t="s">
        <v>440</v>
      </c>
      <c r="AK742">
        <v>0</v>
      </c>
      <c r="AL742">
        <v>0</v>
      </c>
      <c r="AM742">
        <v>0.5</v>
      </c>
      <c r="AN742">
        <v>0</v>
      </c>
      <c r="AO742" t="s">
        <v>3325</v>
      </c>
      <c r="AP742" t="s">
        <v>3301</v>
      </c>
      <c r="AQ742" t="s">
        <v>3300</v>
      </c>
      <c r="AT742" t="s">
        <v>440</v>
      </c>
      <c r="BD742" t="s">
        <v>440</v>
      </c>
    </row>
    <row r="743" spans="1:56">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D743" s="60">
        <v>0.22320000000000001</v>
      </c>
      <c r="AE743" s="60" t="s">
        <v>1427</v>
      </c>
      <c r="AG743" t="s">
        <v>440</v>
      </c>
      <c r="AH743" t="s">
        <v>440</v>
      </c>
      <c r="AI743" t="s">
        <v>440</v>
      </c>
      <c r="AK743">
        <v>0</v>
      </c>
      <c r="AL743">
        <v>0</v>
      </c>
      <c r="AM743">
        <v>0.5</v>
      </c>
      <c r="AN743">
        <v>0</v>
      </c>
      <c r="AO743" s="60" t="s">
        <v>1484</v>
      </c>
      <c r="AP743" s="60" t="s">
        <v>1452</v>
      </c>
      <c r="AQ743" s="60" t="s">
        <v>1466</v>
      </c>
      <c r="AT743" t="str">
        <f>IF(SpaceTypesTable[[#This Row],[Service Water Heating Peak Flow Rate (gal/h)]]=0,"",SpaceTypesTable[[#This Row],[Service Water Heating Peak Flow Rate (gal/h)]]/SpaceTypesTable[[#This Row],[Service Water Heating Area (ft^2)]])</f>
        <v/>
      </c>
      <c r="BD743" t="str">
        <f t="shared" ref="BD743:BD752" si="83">IF(ISBLANK(BC743),"",BC743/(AZ743/AY743))</f>
        <v/>
      </c>
    </row>
    <row r="744" spans="1:56">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E744" t="s">
        <v>1427</v>
      </c>
      <c r="AG744" t="s">
        <v>440</v>
      </c>
      <c r="AH744" t="s">
        <v>440</v>
      </c>
      <c r="AI744" t="s">
        <v>440</v>
      </c>
      <c r="AK744">
        <v>0</v>
      </c>
      <c r="AL744">
        <v>0</v>
      </c>
      <c r="AM744">
        <v>0.5</v>
      </c>
      <c r="AN744">
        <v>0</v>
      </c>
      <c r="AO744" t="s">
        <v>1484</v>
      </c>
      <c r="AP744" t="s">
        <v>1452</v>
      </c>
      <c r="AQ744" t="s">
        <v>1466</v>
      </c>
      <c r="AT744" t="str">
        <f>IF(SpaceTypesTable[[#This Row],[Service Water Heating Peak Flow Rate (gal/h)]]=0,"",SpaceTypesTable[[#This Row],[Service Water Heating Peak Flow Rate (gal/h)]]/SpaceTypesTable[[#This Row],[Service Water Heating Area (ft^2)]])</f>
        <v/>
      </c>
      <c r="BD744" t="str">
        <f t="shared" si="83"/>
        <v/>
      </c>
    </row>
    <row r="745" spans="1:56">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E745" s="60" t="s">
        <v>1427</v>
      </c>
      <c r="AG745" t="s">
        <v>440</v>
      </c>
      <c r="AH745" t="s">
        <v>440</v>
      </c>
      <c r="AI745" t="s">
        <v>440</v>
      </c>
      <c r="AK745">
        <v>0</v>
      </c>
      <c r="AL745">
        <v>0</v>
      </c>
      <c r="AM745">
        <v>0.5</v>
      </c>
      <c r="AN745">
        <v>0</v>
      </c>
      <c r="AO745" s="60" t="s">
        <v>1484</v>
      </c>
      <c r="AP745" s="60" t="s">
        <v>1452</v>
      </c>
      <c r="AQ745" s="60" t="s">
        <v>1466</v>
      </c>
      <c r="AT745" t="str">
        <f>IF(SpaceTypesTable[[#This Row],[Service Water Heating Peak Flow Rate (gal/h)]]=0,"",SpaceTypesTable[[#This Row],[Service Water Heating Peak Flow Rate (gal/h)]]/SpaceTypesTable[[#This Row],[Service Water Heating Area (ft^2)]])</f>
        <v/>
      </c>
      <c r="BD745" t="str">
        <f t="shared" si="83"/>
        <v/>
      </c>
    </row>
    <row r="746" spans="1:56">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D746" s="60">
        <v>0.22320000000000001</v>
      </c>
      <c r="AE746" t="s">
        <v>1427</v>
      </c>
      <c r="AG746" t="s">
        <v>440</v>
      </c>
      <c r="AH746" t="s">
        <v>440</v>
      </c>
      <c r="AI746" t="s">
        <v>440</v>
      </c>
      <c r="AK746">
        <v>0</v>
      </c>
      <c r="AL746">
        <v>0</v>
      </c>
      <c r="AM746">
        <v>0.5</v>
      </c>
      <c r="AN746">
        <v>0</v>
      </c>
      <c r="AO746" t="s">
        <v>1484</v>
      </c>
      <c r="AP746" t="s">
        <v>1452</v>
      </c>
      <c r="AQ746" t="s">
        <v>1466</v>
      </c>
      <c r="AT746" t="str">
        <f>IF(SpaceTypesTable[[#This Row],[Service Water Heating Peak Flow Rate (gal/h)]]=0,"",SpaceTypesTable[[#This Row],[Service Water Heating Peak Flow Rate (gal/h)]]/SpaceTypesTable[[#This Row],[Service Water Heating Area (ft^2)]])</f>
        <v/>
      </c>
      <c r="BD746" t="str">
        <f t="shared" si="83"/>
        <v/>
      </c>
    </row>
    <row r="747" spans="1:56">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D747" s="60">
        <v>0.22320000000000001</v>
      </c>
      <c r="AE747" t="s">
        <v>1427</v>
      </c>
      <c r="AG747" t="s">
        <v>440</v>
      </c>
      <c r="AH747" t="s">
        <v>440</v>
      </c>
      <c r="AI747" t="s">
        <v>440</v>
      </c>
      <c r="AK747">
        <v>0</v>
      </c>
      <c r="AL747">
        <v>0</v>
      </c>
      <c r="AM747">
        <v>0.5</v>
      </c>
      <c r="AN747">
        <v>0</v>
      </c>
      <c r="AO747" t="s">
        <v>1484</v>
      </c>
      <c r="AP747" t="s">
        <v>1452</v>
      </c>
      <c r="AQ747" t="s">
        <v>1466</v>
      </c>
      <c r="AT747" t="str">
        <f>IF(SpaceTypesTable[[#This Row],[Service Water Heating Peak Flow Rate (gal/h)]]=0,"",SpaceTypesTable[[#This Row],[Service Water Heating Peak Flow Rate (gal/h)]]/SpaceTypesTable[[#This Row],[Service Water Heating Area (ft^2)]])</f>
        <v/>
      </c>
      <c r="BD747" t="str">
        <f t="shared" si="83"/>
        <v/>
      </c>
    </row>
    <row r="748" spans="1:56">
      <c r="A748" s="60"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E748" t="s">
        <v>1427</v>
      </c>
      <c r="AG748" t="s">
        <v>440</v>
      </c>
      <c r="AH748" t="s">
        <v>440</v>
      </c>
      <c r="AI748" t="s">
        <v>440</v>
      </c>
      <c r="AK748">
        <v>0</v>
      </c>
      <c r="AL748">
        <v>0</v>
      </c>
      <c r="AM748">
        <v>0.5</v>
      </c>
      <c r="AN748">
        <v>0</v>
      </c>
      <c r="AO748" t="s">
        <v>1484</v>
      </c>
      <c r="AP748" t="s">
        <v>1452</v>
      </c>
      <c r="AQ748" t="s">
        <v>1466</v>
      </c>
      <c r="AT748" t="str">
        <f>IF(SpaceTypesTable[[#This Row],[Service Water Heating Peak Flow Rate (gal/h)]]=0,"",SpaceTypesTable[[#This Row],[Service Water Heating Peak Flow Rate (gal/h)]]/SpaceTypesTable[[#This Row],[Service Water Heating Area (ft^2)]])</f>
        <v/>
      </c>
      <c r="BD748" t="str">
        <f t="shared" si="83"/>
        <v/>
      </c>
    </row>
    <row r="749" spans="1:56">
      <c r="A749" s="60"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E749" s="60" t="s">
        <v>1427</v>
      </c>
      <c r="AG749" t="s">
        <v>440</v>
      </c>
      <c r="AH749" t="s">
        <v>440</v>
      </c>
      <c r="AI749" t="s">
        <v>440</v>
      </c>
      <c r="AK749">
        <v>0</v>
      </c>
      <c r="AL749">
        <v>0</v>
      </c>
      <c r="AM749">
        <v>0.5</v>
      </c>
      <c r="AN749">
        <v>0</v>
      </c>
      <c r="AO749" s="60" t="s">
        <v>1484</v>
      </c>
      <c r="AP749" s="60" t="s">
        <v>1452</v>
      </c>
      <c r="AQ749" s="60" t="s">
        <v>1466</v>
      </c>
      <c r="AT749" t="str">
        <f>IF(SpaceTypesTable[[#This Row],[Service Water Heating Peak Flow Rate (gal/h)]]=0,"",SpaceTypesTable[[#This Row],[Service Water Heating Peak Flow Rate (gal/h)]]/SpaceTypesTable[[#This Row],[Service Water Heating Area (ft^2)]])</f>
        <v/>
      </c>
      <c r="BD749" t="str">
        <f t="shared" si="83"/>
        <v/>
      </c>
    </row>
    <row r="750" spans="1:56">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D750" s="60">
        <v>0.22320000000000001</v>
      </c>
      <c r="AE750" s="60" t="s">
        <v>1427</v>
      </c>
      <c r="AG750" t="s">
        <v>440</v>
      </c>
      <c r="AH750" t="s">
        <v>440</v>
      </c>
      <c r="AI750" t="s">
        <v>440</v>
      </c>
      <c r="AK750">
        <v>0</v>
      </c>
      <c r="AL750">
        <v>0</v>
      </c>
      <c r="AM750">
        <v>0.5</v>
      </c>
      <c r="AN750">
        <v>0</v>
      </c>
      <c r="AO750" s="60" t="s">
        <v>1484</v>
      </c>
      <c r="AP750" s="60" t="s">
        <v>1452</v>
      </c>
      <c r="AQ750" s="60" t="s">
        <v>1466</v>
      </c>
      <c r="AT750" t="str">
        <f>IF(SpaceTypesTable[[#This Row],[Service Water Heating Peak Flow Rate (gal/h)]]=0,"",SpaceTypesTable[[#This Row],[Service Water Heating Peak Flow Rate (gal/h)]]/SpaceTypesTable[[#This Row],[Service Water Heating Area (ft^2)]])</f>
        <v/>
      </c>
      <c r="BD750" t="str">
        <f t="shared" si="83"/>
        <v/>
      </c>
    </row>
    <row r="751" spans="1:56">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3298</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3281</v>
      </c>
      <c r="AB751" s="60" t="s">
        <v>3270</v>
      </c>
      <c r="AC751">
        <v>5.9499999999999997E-2</v>
      </c>
      <c r="AE751" s="60" t="s">
        <v>3302</v>
      </c>
      <c r="AG751" t="s">
        <v>440</v>
      </c>
      <c r="AH751" t="s">
        <v>440</v>
      </c>
      <c r="AI751" t="s">
        <v>440</v>
      </c>
      <c r="AK751">
        <v>0</v>
      </c>
      <c r="AL751">
        <v>0</v>
      </c>
      <c r="AM751">
        <v>0.5</v>
      </c>
      <c r="AN751">
        <v>0</v>
      </c>
      <c r="AO751" s="60" t="s">
        <v>3325</v>
      </c>
      <c r="AP751" s="60" t="s">
        <v>3301</v>
      </c>
      <c r="AQ751" s="60" t="s">
        <v>3300</v>
      </c>
      <c r="AT751" t="str">
        <f>IF(SpaceTypesTable[[#This Row],[Service Water Heating Peak Flow Rate (gal/h)]]=0,"",SpaceTypesTable[[#This Row],[Service Water Heating Peak Flow Rate (gal/h)]]/SpaceTypesTable[[#This Row],[Service Water Heating Area (ft^2)]])</f>
        <v/>
      </c>
      <c r="BD751" t="str">
        <f t="shared" si="83"/>
        <v/>
      </c>
    </row>
    <row r="752" spans="1:56">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3298</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3281</v>
      </c>
      <c r="AB752" s="60" t="s">
        <v>3270</v>
      </c>
      <c r="AC752">
        <v>4.4600000000000001E-2</v>
      </c>
      <c r="AE752" s="60" t="s">
        <v>3302</v>
      </c>
      <c r="AG752" t="s">
        <v>440</v>
      </c>
      <c r="AH752" t="s">
        <v>440</v>
      </c>
      <c r="AI752" t="s">
        <v>440</v>
      </c>
      <c r="AK752">
        <v>0</v>
      </c>
      <c r="AL752">
        <v>0</v>
      </c>
      <c r="AM752">
        <v>0.5</v>
      </c>
      <c r="AN752">
        <v>0</v>
      </c>
      <c r="AO752" s="60" t="s">
        <v>3325</v>
      </c>
      <c r="AP752" s="60" t="s">
        <v>3301</v>
      </c>
      <c r="AQ752" s="60" t="s">
        <v>3300</v>
      </c>
      <c r="AT752" t="str">
        <f>IF(SpaceTypesTable[[#This Row],[Service Water Heating Peak Flow Rate (gal/h)]]=0,"",SpaceTypesTable[[#This Row],[Service Water Heating Peak Flow Rate (gal/h)]]/SpaceTypesTable[[#This Row],[Service Water Heating Area (ft^2)]])</f>
        <v/>
      </c>
      <c r="BD752" t="str">
        <f t="shared" si="83"/>
        <v/>
      </c>
    </row>
    <row r="753" spans="1:57">
      <c r="A753" t="s">
        <v>1619</v>
      </c>
      <c r="B753" s="60" t="s">
        <v>259</v>
      </c>
      <c r="C753" s="60" t="s">
        <v>263</v>
      </c>
      <c r="D753" s="60" t="s">
        <v>282</v>
      </c>
      <c r="E753" s="60" t="s">
        <v>467</v>
      </c>
      <c r="F753" s="60" t="s">
        <v>1601</v>
      </c>
      <c r="G753" s="60" t="s">
        <v>1831</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3298</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3281</v>
      </c>
      <c r="AB753" s="60" t="s">
        <v>3270</v>
      </c>
      <c r="AC753" s="60">
        <v>4.4600000000000001E-2</v>
      </c>
      <c r="AE753" s="60" t="s">
        <v>3302</v>
      </c>
      <c r="AF753" s="60"/>
      <c r="AG753" s="60" t="s">
        <v>440</v>
      </c>
      <c r="AH753" s="60" t="s">
        <v>440</v>
      </c>
      <c r="AI753" s="60" t="s">
        <v>440</v>
      </c>
      <c r="AJ753" s="60"/>
      <c r="AK753" s="60">
        <v>0</v>
      </c>
      <c r="AL753" s="60">
        <v>0</v>
      </c>
      <c r="AM753" s="60">
        <v>0.5</v>
      </c>
      <c r="AN753" s="60">
        <v>0</v>
      </c>
      <c r="AO753" s="60" t="s">
        <v>3325</v>
      </c>
      <c r="AP753" s="60" t="s">
        <v>3301</v>
      </c>
      <c r="AQ753" s="60" t="s">
        <v>3300</v>
      </c>
      <c r="AR753" s="60"/>
      <c r="AS753" s="60"/>
      <c r="AT753" s="60" t="s">
        <v>440</v>
      </c>
      <c r="AU753" s="60"/>
      <c r="AV753" s="60"/>
      <c r="AW753" s="60"/>
      <c r="AX753" s="60"/>
      <c r="AY753" s="60"/>
      <c r="AZ753" s="60"/>
      <c r="BA753" s="60"/>
      <c r="BB753" s="60"/>
      <c r="BC753" s="60"/>
      <c r="BD753" s="60" t="s">
        <v>440</v>
      </c>
      <c r="BE753" s="60"/>
    </row>
    <row r="754" spans="1:57">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c r="AD754" s="60">
        <v>0.22320000000000001</v>
      </c>
      <c r="AE754" s="60" t="s">
        <v>1427</v>
      </c>
      <c r="AF754" s="60"/>
      <c r="AG754" s="60" t="s">
        <v>440</v>
      </c>
      <c r="AH754" s="60" t="s">
        <v>440</v>
      </c>
      <c r="AI754" s="60" t="s">
        <v>440</v>
      </c>
      <c r="AJ754" s="60"/>
      <c r="AK754" s="60">
        <v>7.17</v>
      </c>
      <c r="AL754" s="60">
        <v>0</v>
      </c>
      <c r="AM754" s="60">
        <v>0.5</v>
      </c>
      <c r="AN754" s="60">
        <v>0</v>
      </c>
      <c r="AO754" s="60" t="s">
        <v>1527</v>
      </c>
      <c r="AP754" s="60" t="s">
        <v>1452</v>
      </c>
      <c r="AQ754" s="60" t="s">
        <v>1466</v>
      </c>
      <c r="AR754" s="60"/>
      <c r="AS754" s="60"/>
      <c r="AT754" s="60" t="str">
        <f>IF(SpaceTypesTable[[#This Row],[Service Water Heating Peak Flow Rate (gal/h)]]=0,"",SpaceTypesTable[[#This Row],[Service Water Heating Peak Flow Rate (gal/h)]]/SpaceTypesTable[[#This Row],[Service Water Heating Area (ft^2)]])</f>
        <v/>
      </c>
      <c r="AU754" s="60"/>
      <c r="AV754" s="60"/>
      <c r="AW754" s="60"/>
      <c r="AX754" s="60"/>
      <c r="AY754" s="60"/>
      <c r="AZ754" s="60"/>
      <c r="BA754" s="60"/>
      <c r="BB754" s="60"/>
      <c r="BC754" s="60"/>
      <c r="BD754" s="60" t="str">
        <f t="shared" ref="BD754:BD759" si="84">IF(ISBLANK(BC754),"",BC754/(AZ754/AY754))</f>
        <v/>
      </c>
      <c r="BE754" s="60"/>
    </row>
    <row r="755" spans="1:57">
      <c r="A755" t="s">
        <v>1557</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E755" s="60" t="s">
        <v>1427</v>
      </c>
      <c r="AF755" s="60"/>
      <c r="AG755" s="60" t="s">
        <v>440</v>
      </c>
      <c r="AH755" s="60" t="s">
        <v>440</v>
      </c>
      <c r="AI755" s="60" t="s">
        <v>440</v>
      </c>
      <c r="AJ755" s="60"/>
      <c r="AK755" s="60">
        <v>3.67</v>
      </c>
      <c r="AL755" s="60">
        <v>0</v>
      </c>
      <c r="AM755" s="60">
        <v>0.5</v>
      </c>
      <c r="AN755" s="60">
        <v>0</v>
      </c>
      <c r="AO755" s="60" t="s">
        <v>1527</v>
      </c>
      <c r="AP755" s="60" t="s">
        <v>1452</v>
      </c>
      <c r="AQ755" s="60" t="s">
        <v>1466</v>
      </c>
      <c r="AR755" s="60"/>
      <c r="AS755" s="60"/>
      <c r="AT755" s="60" t="str">
        <f>IF(SpaceTypesTable[[#This Row],[Service Water Heating Peak Flow Rate (gal/h)]]=0,"",SpaceTypesTable[[#This Row],[Service Water Heating Peak Flow Rate (gal/h)]]/SpaceTypesTable[[#This Row],[Service Water Heating Area (ft^2)]])</f>
        <v/>
      </c>
      <c r="AU755" s="60"/>
      <c r="AV755" s="60"/>
      <c r="AW755" s="60"/>
      <c r="AX755" s="60"/>
      <c r="AY755" s="60"/>
      <c r="AZ755" s="60"/>
      <c r="BA755" s="60"/>
      <c r="BB755" s="60"/>
      <c r="BC755" s="60"/>
      <c r="BD755" s="60" t="str">
        <f t="shared" si="84"/>
        <v/>
      </c>
      <c r="BE755" s="60"/>
    </row>
    <row r="756" spans="1:57">
      <c r="A756" t="s">
        <v>1557</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E756" s="60" t="s">
        <v>1427</v>
      </c>
      <c r="AF756" s="60"/>
      <c r="AG756" s="60" t="s">
        <v>440</v>
      </c>
      <c r="AH756" s="60" t="s">
        <v>440</v>
      </c>
      <c r="AI756" s="60" t="s">
        <v>440</v>
      </c>
      <c r="AJ756" s="60"/>
      <c r="AK756" s="60">
        <v>3.67</v>
      </c>
      <c r="AL756" s="60">
        <v>0</v>
      </c>
      <c r="AM756" s="60">
        <v>0.5</v>
      </c>
      <c r="AN756" s="60">
        <v>0</v>
      </c>
      <c r="AO756" s="60" t="s">
        <v>1527</v>
      </c>
      <c r="AP756" s="60" t="s">
        <v>1452</v>
      </c>
      <c r="AQ756" s="60" t="s">
        <v>1466</v>
      </c>
      <c r="AR756" s="60"/>
      <c r="AS756" s="60"/>
      <c r="AT756" s="60" t="str">
        <f>IF(SpaceTypesTable[[#This Row],[Service Water Heating Peak Flow Rate (gal/h)]]=0,"",SpaceTypesTable[[#This Row],[Service Water Heating Peak Flow Rate (gal/h)]]/SpaceTypesTable[[#This Row],[Service Water Heating Area (ft^2)]])</f>
        <v/>
      </c>
      <c r="AU756" s="60"/>
      <c r="AV756" s="60"/>
      <c r="AW756" s="60"/>
      <c r="AX756" s="60"/>
      <c r="AY756" s="60"/>
      <c r="AZ756" s="60"/>
      <c r="BA756" s="60"/>
      <c r="BB756" s="60"/>
      <c r="BC756" s="60"/>
      <c r="BD756" s="60" t="str">
        <f t="shared" si="84"/>
        <v/>
      </c>
      <c r="BE756" s="60"/>
    </row>
    <row r="757" spans="1:57">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c r="AD757" s="60">
        <v>0.22320000000000001</v>
      </c>
      <c r="AE757" s="60" t="s">
        <v>1427</v>
      </c>
      <c r="AF757" s="60"/>
      <c r="AG757" s="60" t="s">
        <v>440</v>
      </c>
      <c r="AH757" s="60" t="s">
        <v>440</v>
      </c>
      <c r="AI757" s="60" t="s">
        <v>440</v>
      </c>
      <c r="AJ757" s="60"/>
      <c r="AK757" s="60">
        <v>7.17</v>
      </c>
      <c r="AL757" s="60">
        <v>0</v>
      </c>
      <c r="AM757" s="60">
        <v>0.5</v>
      </c>
      <c r="AN757" s="60">
        <v>0</v>
      </c>
      <c r="AO757" s="60" t="s">
        <v>1527</v>
      </c>
      <c r="AP757" s="60" t="s">
        <v>1452</v>
      </c>
      <c r="AQ757" s="60" t="s">
        <v>1466</v>
      </c>
      <c r="AR757" s="60"/>
      <c r="AS757" s="60"/>
      <c r="AT757" s="60" t="str">
        <f>IF(SpaceTypesTable[[#This Row],[Service Water Heating Peak Flow Rate (gal/h)]]=0,"",SpaceTypesTable[[#This Row],[Service Water Heating Peak Flow Rate (gal/h)]]/SpaceTypesTable[[#This Row],[Service Water Heating Area (ft^2)]])</f>
        <v/>
      </c>
      <c r="AU757" s="60"/>
      <c r="AV757" s="60"/>
      <c r="AW757" s="60"/>
      <c r="AX757" s="60"/>
      <c r="AY757" s="60"/>
      <c r="AZ757" s="60"/>
      <c r="BA757" s="60"/>
      <c r="BB757" s="60"/>
      <c r="BC757" s="60"/>
      <c r="BD757" s="60" t="str">
        <f t="shared" si="84"/>
        <v/>
      </c>
      <c r="BE757" s="60"/>
    </row>
    <row r="758" spans="1:57">
      <c r="A758" t="s">
        <v>1556</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3289</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3309</v>
      </c>
      <c r="AB758" s="60" t="s">
        <v>3270</v>
      </c>
      <c r="AC758" s="60">
        <v>5.9499999999999997E-2</v>
      </c>
      <c r="AE758" s="60" t="s">
        <v>3302</v>
      </c>
      <c r="AF758" s="60"/>
      <c r="AG758" s="60" t="s">
        <v>440</v>
      </c>
      <c r="AH758" s="60" t="s">
        <v>440</v>
      </c>
      <c r="AI758" s="60" t="s">
        <v>440</v>
      </c>
      <c r="AJ758" s="60"/>
      <c r="AK758" s="60">
        <v>7.17</v>
      </c>
      <c r="AL758" s="60">
        <v>0</v>
      </c>
      <c r="AM758" s="60">
        <v>0.5</v>
      </c>
      <c r="AN758" s="60">
        <v>0</v>
      </c>
      <c r="AO758" s="60" t="s">
        <v>3308</v>
      </c>
      <c r="AP758" s="60" t="s">
        <v>3301</v>
      </c>
      <c r="AQ758" s="60" t="s">
        <v>3300</v>
      </c>
      <c r="AR758" s="60"/>
      <c r="AS758" s="60"/>
      <c r="AT758" s="60" t="str">
        <f>IF(SpaceTypesTable[[#This Row],[Service Water Heating Peak Flow Rate (gal/h)]]=0,"",SpaceTypesTable[[#This Row],[Service Water Heating Peak Flow Rate (gal/h)]]/SpaceTypesTable[[#This Row],[Service Water Heating Area (ft^2)]])</f>
        <v/>
      </c>
      <c r="AU758" s="60"/>
      <c r="AV758" s="60"/>
      <c r="AW758" s="60"/>
      <c r="AX758" s="60"/>
      <c r="AY758" s="60"/>
      <c r="AZ758" s="60"/>
      <c r="BA758" s="60"/>
      <c r="BB758" s="60"/>
      <c r="BC758" s="60"/>
      <c r="BD758" s="60" t="str">
        <f t="shared" si="84"/>
        <v/>
      </c>
      <c r="BE758" s="60"/>
    </row>
    <row r="759" spans="1:57">
      <c r="A759" t="s">
        <v>1558</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3289</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3309</v>
      </c>
      <c r="AB759" s="60" t="s">
        <v>3270</v>
      </c>
      <c r="AC759" s="60">
        <v>4.4600000000000001E-2</v>
      </c>
      <c r="AE759" s="60" t="s">
        <v>3302</v>
      </c>
      <c r="AF759" s="60"/>
      <c r="AG759" s="60" t="s">
        <v>440</v>
      </c>
      <c r="AH759" s="60" t="s">
        <v>440</v>
      </c>
      <c r="AI759" s="60" t="s">
        <v>440</v>
      </c>
      <c r="AJ759" s="60"/>
      <c r="AK759" s="60">
        <v>3.67</v>
      </c>
      <c r="AL759" s="60">
        <v>0</v>
      </c>
      <c r="AM759" s="60">
        <v>0.5</v>
      </c>
      <c r="AN759" s="60">
        <v>0</v>
      </c>
      <c r="AO759" s="60" t="s">
        <v>3308</v>
      </c>
      <c r="AP759" s="60" t="s">
        <v>3301</v>
      </c>
      <c r="AQ759" s="60" t="s">
        <v>3300</v>
      </c>
      <c r="AR759" s="60"/>
      <c r="AS759" s="60"/>
      <c r="AT759" s="60" t="str">
        <f>IF(SpaceTypesTable[[#This Row],[Service Water Heating Peak Flow Rate (gal/h)]]=0,"",SpaceTypesTable[[#This Row],[Service Water Heating Peak Flow Rate (gal/h)]]/SpaceTypesTable[[#This Row],[Service Water Heating Area (ft^2)]])</f>
        <v/>
      </c>
      <c r="AU759" s="60"/>
      <c r="AV759" s="60"/>
      <c r="AW759" s="60"/>
      <c r="AX759" s="60"/>
      <c r="AY759" s="60"/>
      <c r="AZ759" s="60"/>
      <c r="BA759" s="60"/>
      <c r="BB759" s="60"/>
      <c r="BC759" s="60"/>
      <c r="BD759" s="60" t="str">
        <f t="shared" si="84"/>
        <v/>
      </c>
      <c r="BE759" s="60"/>
    </row>
    <row r="760" spans="1:57">
      <c r="A760" s="60" t="s">
        <v>1619</v>
      </c>
      <c r="B760" s="60" t="s">
        <v>259</v>
      </c>
      <c r="C760" s="60" t="s">
        <v>263</v>
      </c>
      <c r="D760" s="60" t="s">
        <v>320</v>
      </c>
      <c r="E760" s="60" t="s">
        <v>455</v>
      </c>
      <c r="F760" s="60" t="s">
        <v>1601</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3289</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3309</v>
      </c>
      <c r="AB760" s="60" t="s">
        <v>3270</v>
      </c>
      <c r="AC760" s="60">
        <v>4.4600000000000001E-2</v>
      </c>
      <c r="AE760" s="60" t="s">
        <v>3302</v>
      </c>
      <c r="AF760" s="60"/>
      <c r="AG760" s="60" t="s">
        <v>440</v>
      </c>
      <c r="AH760" s="60" t="s">
        <v>440</v>
      </c>
      <c r="AI760" s="60" t="s">
        <v>440</v>
      </c>
      <c r="AJ760" s="60"/>
      <c r="AK760" s="60">
        <v>3.67</v>
      </c>
      <c r="AL760" s="60">
        <v>0</v>
      </c>
      <c r="AM760" s="60">
        <v>0.5</v>
      </c>
      <c r="AN760" s="60">
        <v>0</v>
      </c>
      <c r="AO760" s="60" t="s">
        <v>3308</v>
      </c>
      <c r="AP760" s="60" t="s">
        <v>3301</v>
      </c>
      <c r="AQ760" s="60" t="s">
        <v>3300</v>
      </c>
      <c r="AR760" s="60"/>
      <c r="AS760" s="60"/>
      <c r="AT760" s="60" t="s">
        <v>440</v>
      </c>
      <c r="AU760" s="60"/>
      <c r="AV760" s="60"/>
      <c r="AW760" s="60"/>
      <c r="AX760" s="60"/>
      <c r="AY760" s="60"/>
      <c r="AZ760" s="60"/>
      <c r="BA760" s="60"/>
      <c r="BB760" s="60"/>
      <c r="BC760" s="60"/>
      <c r="BD760" s="60" t="s">
        <v>440</v>
      </c>
      <c r="BE760" s="60"/>
    </row>
    <row r="761" spans="1:57">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c r="AD761" s="60">
        <v>0.22320000000000001</v>
      </c>
      <c r="AE761" s="60" t="s">
        <v>1427</v>
      </c>
      <c r="AF761" s="60"/>
      <c r="AG761" s="60" t="s">
        <v>440</v>
      </c>
      <c r="AH761" s="60" t="s">
        <v>440</v>
      </c>
      <c r="AI761" s="60" t="s">
        <v>440</v>
      </c>
      <c r="AJ761" s="60"/>
      <c r="AK761" s="60">
        <v>1</v>
      </c>
      <c r="AL761" s="60">
        <v>0</v>
      </c>
      <c r="AM761" s="60">
        <v>0.5</v>
      </c>
      <c r="AN761" s="60">
        <v>0</v>
      </c>
      <c r="AO761" s="60" t="s">
        <v>1484</v>
      </c>
      <c r="AP761" s="60" t="s">
        <v>1452</v>
      </c>
      <c r="AQ761" s="60" t="s">
        <v>1466</v>
      </c>
      <c r="AR761" s="60"/>
      <c r="AS761" s="60"/>
      <c r="AT761" s="60" t="str">
        <f>IF(SpaceTypesTable[[#This Row],[Service Water Heating Peak Flow Rate (gal/h)]]=0,"",SpaceTypesTable[[#This Row],[Service Water Heating Peak Flow Rate (gal/h)]]/SpaceTypesTable[[#This Row],[Service Water Heating Area (ft^2)]])</f>
        <v/>
      </c>
      <c r="AU761" s="60"/>
      <c r="AV761" s="60"/>
      <c r="AW761" s="60"/>
      <c r="AX761" s="60"/>
      <c r="AY761" s="60">
        <v>1.1395661442066429</v>
      </c>
      <c r="AZ761" s="60">
        <v>400</v>
      </c>
      <c r="BA761" s="60">
        <v>0.33800000000000002</v>
      </c>
      <c r="BB761" s="60">
        <v>0.5</v>
      </c>
      <c r="BC761" s="60">
        <v>69.450231963774755</v>
      </c>
      <c r="BD761" s="60">
        <f t="shared" ref="BD761:BD766" si="85">IF(ISBLANK(BC761),"",BC761/(AZ761/AY761))</f>
        <v>0.19785783263303935</v>
      </c>
      <c r="BE761" s="60"/>
    </row>
    <row r="762" spans="1:57">
      <c r="A762" s="60" t="s">
        <v>1557</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E762" s="60" t="s">
        <v>1427</v>
      </c>
      <c r="AF762" s="60"/>
      <c r="AG762" s="60" t="s">
        <v>440</v>
      </c>
      <c r="AH762" s="60" t="s">
        <v>440</v>
      </c>
      <c r="AI762" s="60" t="s">
        <v>440</v>
      </c>
      <c r="AJ762" s="60"/>
      <c r="AK762" s="60">
        <v>0.51</v>
      </c>
      <c r="AL762" s="60">
        <v>0</v>
      </c>
      <c r="AM762" s="60">
        <v>0.5</v>
      </c>
      <c r="AN762" s="60">
        <v>0</v>
      </c>
      <c r="AO762" s="60" t="s">
        <v>1484</v>
      </c>
      <c r="AP762" s="60" t="s">
        <v>1452</v>
      </c>
      <c r="AQ762" s="60" t="s">
        <v>1466</v>
      </c>
      <c r="AR762" s="60"/>
      <c r="AS762" s="60"/>
      <c r="AT762" s="60" t="str">
        <f>IF(SpaceTypesTable[[#This Row],[Service Water Heating Peak Flow Rate (gal/h)]]=0,"",SpaceTypesTable[[#This Row],[Service Water Heating Peak Flow Rate (gal/h)]]/SpaceTypesTable[[#This Row],[Service Water Heating Area (ft^2)]])</f>
        <v/>
      </c>
      <c r="AU762" s="60"/>
      <c r="AV762" s="60"/>
      <c r="AW762" s="60"/>
      <c r="AX762" s="60"/>
      <c r="AY762" s="60">
        <v>1.1395661442066429</v>
      </c>
      <c r="AZ762" s="60">
        <v>400</v>
      </c>
      <c r="BA762" s="60">
        <v>0.33800000000000002</v>
      </c>
      <c r="BB762" s="60">
        <v>0.5</v>
      </c>
      <c r="BC762" s="60">
        <v>69.450231963774755</v>
      </c>
      <c r="BD762" s="60">
        <f t="shared" si="85"/>
        <v>0.19785783263303935</v>
      </c>
      <c r="BE762" s="60"/>
    </row>
    <row r="763" spans="1:57">
      <c r="A763" s="60" t="s">
        <v>1557</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E763" s="60" t="s">
        <v>1427</v>
      </c>
      <c r="AF763" s="60"/>
      <c r="AG763" s="60" t="s">
        <v>440</v>
      </c>
      <c r="AH763" s="60" t="s">
        <v>440</v>
      </c>
      <c r="AI763" s="60" t="s">
        <v>440</v>
      </c>
      <c r="AJ763" s="60"/>
      <c r="AK763" s="60">
        <v>0.51</v>
      </c>
      <c r="AL763" s="60">
        <v>0</v>
      </c>
      <c r="AM763" s="60">
        <v>0.5</v>
      </c>
      <c r="AN763" s="60">
        <v>0</v>
      </c>
      <c r="AO763" s="60" t="s">
        <v>1484</v>
      </c>
      <c r="AP763" s="60" t="s">
        <v>1452</v>
      </c>
      <c r="AQ763" s="60" t="s">
        <v>1466</v>
      </c>
      <c r="AR763" s="60"/>
      <c r="AS763" s="60"/>
      <c r="AT763" s="60" t="str">
        <f>IF(SpaceTypesTable[[#This Row],[Service Water Heating Peak Flow Rate (gal/h)]]=0,"",SpaceTypesTable[[#This Row],[Service Water Heating Peak Flow Rate (gal/h)]]/SpaceTypesTable[[#This Row],[Service Water Heating Area (ft^2)]])</f>
        <v/>
      </c>
      <c r="AU763" s="60"/>
      <c r="AV763" s="60"/>
      <c r="AW763" s="60"/>
      <c r="AX763" s="60"/>
      <c r="AY763" s="60">
        <v>1.1395661442066429</v>
      </c>
      <c r="AZ763" s="60">
        <v>400</v>
      </c>
      <c r="BA763" s="60">
        <v>0.33800000000000002</v>
      </c>
      <c r="BB763" s="60">
        <v>0.5</v>
      </c>
      <c r="BC763" s="60">
        <v>69.450231963774755</v>
      </c>
      <c r="BD763" s="60">
        <f t="shared" si="85"/>
        <v>0.19785783263303935</v>
      </c>
      <c r="BE763" s="60"/>
    </row>
    <row r="764" spans="1:57">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c r="AD764" s="60">
        <v>0.22320000000000001</v>
      </c>
      <c r="AE764" s="60" t="s">
        <v>1427</v>
      </c>
      <c r="AF764" s="60"/>
      <c r="AG764" s="60" t="s">
        <v>440</v>
      </c>
      <c r="AH764" s="60" t="s">
        <v>440</v>
      </c>
      <c r="AI764" s="60" t="s">
        <v>440</v>
      </c>
      <c r="AJ764" s="60"/>
      <c r="AK764" s="60">
        <v>1</v>
      </c>
      <c r="AL764" s="60">
        <v>0</v>
      </c>
      <c r="AM764" s="60">
        <v>0.5</v>
      </c>
      <c r="AN764" s="60">
        <v>0</v>
      </c>
      <c r="AO764" s="60" t="s">
        <v>1484</v>
      </c>
      <c r="AP764" s="60" t="s">
        <v>1452</v>
      </c>
      <c r="AQ764" s="60" t="s">
        <v>1466</v>
      </c>
      <c r="AR764" s="60"/>
      <c r="AS764" s="60"/>
      <c r="AT764" s="60" t="str">
        <f>IF(SpaceTypesTable[[#This Row],[Service Water Heating Peak Flow Rate (gal/h)]]=0,"",SpaceTypesTable[[#This Row],[Service Water Heating Peak Flow Rate (gal/h)]]/SpaceTypesTable[[#This Row],[Service Water Heating Area (ft^2)]])</f>
        <v/>
      </c>
      <c r="AU764" s="60"/>
      <c r="AV764" s="60"/>
      <c r="AW764" s="60"/>
      <c r="AX764" s="60"/>
      <c r="AY764" s="60">
        <v>1.1395661442066429</v>
      </c>
      <c r="AZ764" s="60">
        <v>400</v>
      </c>
      <c r="BA764" s="60">
        <v>0.33800000000000002</v>
      </c>
      <c r="BB764" s="60">
        <v>0.5</v>
      </c>
      <c r="BC764" s="60">
        <v>69.450231963774755</v>
      </c>
      <c r="BD764" s="60">
        <f t="shared" si="85"/>
        <v>0.19785783263303935</v>
      </c>
      <c r="BE764" s="60"/>
    </row>
    <row r="765" spans="1:57">
      <c r="A765" t="s">
        <v>1558</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3297</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3281</v>
      </c>
      <c r="AB765" s="60" t="s">
        <v>3270</v>
      </c>
      <c r="AC765" s="60">
        <v>4.4600000000000001E-2</v>
      </c>
      <c r="AE765" s="60" t="s">
        <v>3302</v>
      </c>
      <c r="AF765" s="60"/>
      <c r="AG765" s="60" t="s">
        <v>440</v>
      </c>
      <c r="AH765" s="60" t="s">
        <v>440</v>
      </c>
      <c r="AI765" s="60" t="s">
        <v>440</v>
      </c>
      <c r="AJ765" s="60"/>
      <c r="AK765" s="60">
        <v>0.51</v>
      </c>
      <c r="AL765" s="60">
        <v>0</v>
      </c>
      <c r="AM765" s="60">
        <v>0.5</v>
      </c>
      <c r="AN765" s="60">
        <v>0</v>
      </c>
      <c r="AO765" s="60" t="s">
        <v>3325</v>
      </c>
      <c r="AP765" s="60" t="s">
        <v>3301</v>
      </c>
      <c r="AQ765" s="60" t="s">
        <v>3300</v>
      </c>
      <c r="AR765" s="60"/>
      <c r="AS765" s="60"/>
      <c r="AT765" s="60" t="str">
        <f>IF(SpaceTypesTable[[#This Row],[Service Water Heating Peak Flow Rate (gal/h)]]=0,"",SpaceTypesTable[[#This Row],[Service Water Heating Peak Flow Rate (gal/h)]]/SpaceTypesTable[[#This Row],[Service Water Heating Area (ft^2)]])</f>
        <v/>
      </c>
      <c r="AU765" s="60"/>
      <c r="AV765" s="60"/>
      <c r="AW765" s="60"/>
      <c r="AX765" s="60"/>
      <c r="AY765" s="60">
        <v>1.1395661442066429</v>
      </c>
      <c r="AZ765" s="60">
        <v>400</v>
      </c>
      <c r="BA765" s="60">
        <v>0.33800000000000002</v>
      </c>
      <c r="BB765" s="60">
        <v>0.5</v>
      </c>
      <c r="BC765" s="60">
        <v>69.450231963774755</v>
      </c>
      <c r="BD765" s="60">
        <f t="shared" si="85"/>
        <v>0.19785783263303935</v>
      </c>
      <c r="BE765" s="60"/>
    </row>
    <row r="766" spans="1:57">
      <c r="A766" t="s">
        <v>1556</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3297</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3281</v>
      </c>
      <c r="AB766" s="60" t="s">
        <v>3270</v>
      </c>
      <c r="AC766" s="60">
        <v>5.9499999999999997E-2</v>
      </c>
      <c r="AE766" s="60" t="s">
        <v>3302</v>
      </c>
      <c r="AF766" s="60"/>
      <c r="AG766" s="60" t="s">
        <v>440</v>
      </c>
      <c r="AH766" s="60" t="s">
        <v>440</v>
      </c>
      <c r="AI766" s="60" t="s">
        <v>440</v>
      </c>
      <c r="AJ766" s="60"/>
      <c r="AK766" s="60">
        <v>1</v>
      </c>
      <c r="AL766" s="60">
        <v>0</v>
      </c>
      <c r="AM766" s="60">
        <v>0.5</v>
      </c>
      <c r="AN766" s="60">
        <v>0</v>
      </c>
      <c r="AO766" s="60" t="s">
        <v>3325</v>
      </c>
      <c r="AP766" s="60" t="s">
        <v>3301</v>
      </c>
      <c r="AQ766" s="60" t="s">
        <v>3300</v>
      </c>
      <c r="AR766" s="60"/>
      <c r="AS766" s="60"/>
      <c r="AT766" s="60" t="str">
        <f>IF(SpaceTypesTable[[#This Row],[Service Water Heating Peak Flow Rate (gal/h)]]=0,"",SpaceTypesTable[[#This Row],[Service Water Heating Peak Flow Rate (gal/h)]]/SpaceTypesTable[[#This Row],[Service Water Heating Area (ft^2)]])</f>
        <v/>
      </c>
      <c r="AU766" s="60"/>
      <c r="AV766" s="60"/>
      <c r="AW766" s="60"/>
      <c r="AX766" s="60"/>
      <c r="AY766" s="60">
        <v>1.1395661442066429</v>
      </c>
      <c r="AZ766" s="60">
        <v>400</v>
      </c>
      <c r="BA766" s="60">
        <v>0.33800000000000002</v>
      </c>
      <c r="BB766" s="60">
        <v>0.5</v>
      </c>
      <c r="BC766" s="60">
        <v>69.450231963774755</v>
      </c>
      <c r="BD766" s="60">
        <f t="shared" si="85"/>
        <v>0.19785783263303935</v>
      </c>
      <c r="BE766" s="60"/>
    </row>
    <row r="767" spans="1:57">
      <c r="A767" t="s">
        <v>1619</v>
      </c>
      <c r="B767" s="60" t="s">
        <v>259</v>
      </c>
      <c r="C767" s="60" t="s">
        <v>263</v>
      </c>
      <c r="D767" s="60" t="s">
        <v>272</v>
      </c>
      <c r="E767" s="60" t="s">
        <v>470</v>
      </c>
      <c r="F767" s="60" t="s">
        <v>1601</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3297</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3281</v>
      </c>
      <c r="AB767" s="60" t="s">
        <v>3270</v>
      </c>
      <c r="AC767" s="60">
        <v>4.4600000000000001E-2</v>
      </c>
      <c r="AE767" s="60" t="s">
        <v>3302</v>
      </c>
      <c r="AF767" s="60"/>
      <c r="AG767" s="60" t="s">
        <v>440</v>
      </c>
      <c r="AH767" s="60" t="s">
        <v>440</v>
      </c>
      <c r="AI767" s="60" t="s">
        <v>440</v>
      </c>
      <c r="AJ767" s="60"/>
      <c r="AK767" s="60">
        <v>0.51</v>
      </c>
      <c r="AL767" s="60">
        <v>0</v>
      </c>
      <c r="AM767" s="60">
        <v>0.5</v>
      </c>
      <c r="AN767" s="60">
        <v>0</v>
      </c>
      <c r="AO767" s="60" t="s">
        <v>3325</v>
      </c>
      <c r="AP767" s="60" t="s">
        <v>3301</v>
      </c>
      <c r="AQ767" s="60" t="s">
        <v>3300</v>
      </c>
      <c r="AR767" s="60"/>
      <c r="AS767" s="60"/>
      <c r="AT767" s="60" t="s">
        <v>440</v>
      </c>
      <c r="AU767" s="60"/>
      <c r="AV767" s="60"/>
      <c r="AW767" s="60"/>
      <c r="AX767" s="60"/>
      <c r="AY767" s="60">
        <v>1.1395661442066429</v>
      </c>
      <c r="AZ767" s="60">
        <v>400</v>
      </c>
      <c r="BA767" s="60">
        <v>0.33800000000000002</v>
      </c>
      <c r="BB767" s="60">
        <v>0.5</v>
      </c>
      <c r="BC767" s="60">
        <v>69.450231963774755</v>
      </c>
      <c r="BD767" s="60">
        <v>0.19785783263303935</v>
      </c>
      <c r="BE767" s="60"/>
    </row>
    <row r="768" spans="1:57">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21.2</v>
      </c>
      <c r="Y768" s="60">
        <f>VLOOKUP(SpaceTypesTable[[#This Row],[Lookup]],VentilationStandardsTable[],7,FALSE)</f>
        <v>0</v>
      </c>
      <c r="Z768" s="60">
        <v>7.14</v>
      </c>
      <c r="AA768" s="60" t="s">
        <v>1383</v>
      </c>
      <c r="AB768" s="60" t="s">
        <v>1518</v>
      </c>
      <c r="AC768" s="60"/>
      <c r="AD768" s="60">
        <v>0.22320000000000001</v>
      </c>
      <c r="AE768" s="60" t="s">
        <v>1427</v>
      </c>
      <c r="AF768" s="60"/>
      <c r="AG768" s="60" t="s">
        <v>440</v>
      </c>
      <c r="AH768" s="60" t="s">
        <v>440</v>
      </c>
      <c r="AI768" s="60" t="s">
        <v>440</v>
      </c>
      <c r="AJ768" s="60"/>
      <c r="AK768" s="60">
        <v>1.2</v>
      </c>
      <c r="AL768" s="60">
        <v>0</v>
      </c>
      <c r="AM768" s="60">
        <v>0.5</v>
      </c>
      <c r="AN768" s="60">
        <v>0</v>
      </c>
      <c r="AO768" s="60" t="s">
        <v>1498</v>
      </c>
      <c r="AP768" s="60" t="s">
        <v>1452</v>
      </c>
      <c r="AQ768" s="60" t="s">
        <v>1466</v>
      </c>
      <c r="AR768" s="60"/>
      <c r="AS768" s="60"/>
      <c r="AT768" s="60" t="str">
        <f>IF(SpaceTypesTable[[#This Row],[Service Water Heating Peak Flow Rate (gal/h)]]=0,"",SpaceTypesTable[[#This Row],[Service Water Heating Peak Flow Rate (gal/h)]]/SpaceTypesTable[[#This Row],[Service Water Heating Area (ft^2)]])</f>
        <v/>
      </c>
      <c r="AU768" s="60"/>
      <c r="AV768" s="60"/>
      <c r="AW768" s="60"/>
      <c r="AX768" s="60"/>
      <c r="AY768" s="60"/>
      <c r="AZ768" s="60"/>
      <c r="BA768" s="60"/>
      <c r="BB768" s="60"/>
      <c r="BC768" s="60"/>
      <c r="BD768" s="60" t="str">
        <f t="shared" ref="BD768:BD773" si="86">IF(ISBLANK(BC768),"",BC768/(AZ768/AY768))</f>
        <v/>
      </c>
      <c r="BE768" s="60"/>
    </row>
    <row r="769" spans="1:57">
      <c r="A769" t="s">
        <v>1557</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21.2</v>
      </c>
      <c r="Y769" s="60">
        <f>VLOOKUP(SpaceTypesTable[[#This Row],[Lookup]],VentilationStandardsTable[],7,FALSE)</f>
        <v>0</v>
      </c>
      <c r="Z769" s="60">
        <v>7.14</v>
      </c>
      <c r="AA769" s="60" t="s">
        <v>1383</v>
      </c>
      <c r="AB769" s="60" t="s">
        <v>1518</v>
      </c>
      <c r="AC769" s="60">
        <v>5.9499999999999997E-2</v>
      </c>
      <c r="AE769" s="60" t="s">
        <v>1427</v>
      </c>
      <c r="AF769" s="60"/>
      <c r="AG769" s="60" t="s">
        <v>440</v>
      </c>
      <c r="AH769" s="60" t="s">
        <v>440</v>
      </c>
      <c r="AI769" s="60" t="s">
        <v>440</v>
      </c>
      <c r="AJ769" s="60"/>
      <c r="AK769" s="60">
        <v>0.61</v>
      </c>
      <c r="AL769" s="60">
        <v>0</v>
      </c>
      <c r="AM769" s="60">
        <v>0.5</v>
      </c>
      <c r="AN769" s="60">
        <v>0</v>
      </c>
      <c r="AO769" s="60" t="s">
        <v>1498</v>
      </c>
      <c r="AP769" s="60" t="s">
        <v>1452</v>
      </c>
      <c r="AQ769" s="60" t="s">
        <v>1466</v>
      </c>
      <c r="AR769" s="60"/>
      <c r="AS769" s="60"/>
      <c r="AT769" s="60" t="str">
        <f>IF(SpaceTypesTable[[#This Row],[Service Water Heating Peak Flow Rate (gal/h)]]=0,"",SpaceTypesTable[[#This Row],[Service Water Heating Peak Flow Rate (gal/h)]]/SpaceTypesTable[[#This Row],[Service Water Heating Area (ft^2)]])</f>
        <v/>
      </c>
      <c r="AU769" s="60"/>
      <c r="AV769" s="60"/>
      <c r="AW769" s="60"/>
      <c r="AX769" s="60"/>
      <c r="AY769" s="60"/>
      <c r="AZ769" s="60"/>
      <c r="BA769" s="60"/>
      <c r="BB769" s="60"/>
      <c r="BC769" s="60"/>
      <c r="BD769" s="60" t="str">
        <f t="shared" si="86"/>
        <v/>
      </c>
      <c r="BE769" s="60"/>
    </row>
    <row r="770" spans="1:57">
      <c r="A770" t="s">
        <v>1557</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21.2</v>
      </c>
      <c r="Y770" s="60">
        <f>VLOOKUP(SpaceTypesTable[[#This Row],[Lookup]],VentilationStandardsTable[],7,FALSE)</f>
        <v>0</v>
      </c>
      <c r="Z770" s="60">
        <v>7.14</v>
      </c>
      <c r="AA770" s="60" t="s">
        <v>1383</v>
      </c>
      <c r="AB770" s="60" t="s">
        <v>1518</v>
      </c>
      <c r="AC770" s="60">
        <v>4.4600000000000001E-2</v>
      </c>
      <c r="AE770" s="60" t="s">
        <v>1427</v>
      </c>
      <c r="AF770" s="60"/>
      <c r="AG770" s="60" t="s">
        <v>440</v>
      </c>
      <c r="AH770" s="60" t="s">
        <v>440</v>
      </c>
      <c r="AI770" s="60" t="s">
        <v>440</v>
      </c>
      <c r="AJ770" s="60"/>
      <c r="AK770" s="60">
        <v>0.61</v>
      </c>
      <c r="AL770" s="60">
        <v>0</v>
      </c>
      <c r="AM770" s="60">
        <v>0.5</v>
      </c>
      <c r="AN770" s="60">
        <v>0</v>
      </c>
      <c r="AO770" s="60" t="s">
        <v>1498</v>
      </c>
      <c r="AP770" s="60" t="s">
        <v>1452</v>
      </c>
      <c r="AQ770" s="60" t="s">
        <v>1466</v>
      </c>
      <c r="AR770" s="60"/>
      <c r="AS770" s="60"/>
      <c r="AT770" s="60" t="str">
        <f>IF(SpaceTypesTable[[#This Row],[Service Water Heating Peak Flow Rate (gal/h)]]=0,"",SpaceTypesTable[[#This Row],[Service Water Heating Peak Flow Rate (gal/h)]]/SpaceTypesTable[[#This Row],[Service Water Heating Area (ft^2)]])</f>
        <v/>
      </c>
      <c r="AU770" s="60"/>
      <c r="AV770" s="60"/>
      <c r="AW770" s="60"/>
      <c r="AX770" s="60"/>
      <c r="AY770" s="60"/>
      <c r="AZ770" s="60"/>
      <c r="BA770" s="60"/>
      <c r="BB770" s="60"/>
      <c r="BC770" s="60"/>
      <c r="BD770" s="60" t="str">
        <f t="shared" si="86"/>
        <v/>
      </c>
      <c r="BE770" s="60"/>
    </row>
    <row r="771" spans="1:57">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21.2</v>
      </c>
      <c r="Y771" s="60">
        <f>VLOOKUP(SpaceTypesTable[[#This Row],[Lookup]],VentilationStandardsTable[],7,FALSE)</f>
        <v>0</v>
      </c>
      <c r="Z771" s="60">
        <v>7.14</v>
      </c>
      <c r="AA771" s="60" t="s">
        <v>1383</v>
      </c>
      <c r="AB771" s="60" t="s">
        <v>1518</v>
      </c>
      <c r="AC771" s="60"/>
      <c r="AD771" s="60">
        <v>0.22320000000000001</v>
      </c>
      <c r="AE771" s="60" t="s">
        <v>1427</v>
      </c>
      <c r="AF771" s="60"/>
      <c r="AG771" s="60" t="s">
        <v>440</v>
      </c>
      <c r="AH771" s="60" t="s">
        <v>440</v>
      </c>
      <c r="AI771" s="60" t="s">
        <v>440</v>
      </c>
      <c r="AJ771" s="60"/>
      <c r="AK771" s="60">
        <v>1.2</v>
      </c>
      <c r="AL771" s="60">
        <v>0</v>
      </c>
      <c r="AM771" s="60">
        <v>0.5</v>
      </c>
      <c r="AN771" s="60">
        <v>0</v>
      </c>
      <c r="AO771" s="60" t="s">
        <v>1498</v>
      </c>
      <c r="AP771" s="60" t="s">
        <v>1452</v>
      </c>
      <c r="AQ771" s="60" t="s">
        <v>1466</v>
      </c>
      <c r="AR771" s="60"/>
      <c r="AS771" s="60"/>
      <c r="AT771" s="60" t="str">
        <f>IF(SpaceTypesTable[[#This Row],[Service Water Heating Peak Flow Rate (gal/h)]]=0,"",SpaceTypesTable[[#This Row],[Service Water Heating Peak Flow Rate (gal/h)]]/SpaceTypesTable[[#This Row],[Service Water Heating Area (ft^2)]])</f>
        <v/>
      </c>
      <c r="AU771" s="60"/>
      <c r="AV771" s="60"/>
      <c r="AW771" s="60"/>
      <c r="AX771" s="60"/>
      <c r="AY771" s="60"/>
      <c r="AZ771" s="60"/>
      <c r="BA771" s="60"/>
      <c r="BB771" s="60"/>
      <c r="BC771" s="60"/>
      <c r="BD771" s="60" t="str">
        <f t="shared" si="86"/>
        <v/>
      </c>
      <c r="BE771" s="60"/>
    </row>
    <row r="772" spans="1:57">
      <c r="A772" t="s">
        <v>1558</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3296</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3333</v>
      </c>
      <c r="AB772" s="60" t="s">
        <v>3270</v>
      </c>
      <c r="AC772" s="60">
        <v>4.4600000000000001E-2</v>
      </c>
      <c r="AE772" s="60" t="s">
        <v>3302</v>
      </c>
      <c r="AF772" s="60"/>
      <c r="AG772" s="60" t="s">
        <v>440</v>
      </c>
      <c r="AH772" s="60" t="s">
        <v>440</v>
      </c>
      <c r="AI772" s="60" t="s">
        <v>440</v>
      </c>
      <c r="AJ772" s="60"/>
      <c r="AK772" s="60">
        <v>0.61</v>
      </c>
      <c r="AL772" s="60">
        <v>0</v>
      </c>
      <c r="AM772" s="60">
        <v>0.5</v>
      </c>
      <c r="AN772" s="60">
        <v>0</v>
      </c>
      <c r="AO772" s="60" t="s">
        <v>3334</v>
      </c>
      <c r="AP772" s="60" t="s">
        <v>3301</v>
      </c>
      <c r="AQ772" s="60" t="s">
        <v>3300</v>
      </c>
      <c r="AR772" s="60"/>
      <c r="AS772" s="60"/>
      <c r="AT772" s="60" t="str">
        <f>IF(SpaceTypesTable[[#This Row],[Service Water Heating Peak Flow Rate (gal/h)]]=0,"",SpaceTypesTable[[#This Row],[Service Water Heating Peak Flow Rate (gal/h)]]/SpaceTypesTable[[#This Row],[Service Water Heating Area (ft^2)]])</f>
        <v/>
      </c>
      <c r="AU772" s="60"/>
      <c r="AV772" s="60"/>
      <c r="AW772" s="60"/>
      <c r="AX772" s="60"/>
      <c r="AY772" s="60"/>
      <c r="AZ772" s="60"/>
      <c r="BA772" s="60"/>
      <c r="BB772" s="60"/>
      <c r="BC772" s="60"/>
      <c r="BD772" s="60" t="str">
        <f t="shared" si="86"/>
        <v/>
      </c>
      <c r="BE772" s="60"/>
    </row>
    <row r="773" spans="1:57">
      <c r="A773" t="s">
        <v>1556</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3296</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21.2</v>
      </c>
      <c r="Y773" s="60">
        <f>VLOOKUP(SpaceTypesTable[[#This Row],[Lookup]],VentilationStandardsTable[],7,FALSE)</f>
        <v>0</v>
      </c>
      <c r="Z773" s="60">
        <v>7.14</v>
      </c>
      <c r="AA773" s="60" t="s">
        <v>3333</v>
      </c>
      <c r="AB773" s="60" t="s">
        <v>3270</v>
      </c>
      <c r="AC773" s="60">
        <v>5.9499999999999997E-2</v>
      </c>
      <c r="AE773" s="60" t="s">
        <v>3302</v>
      </c>
      <c r="AF773" s="60"/>
      <c r="AG773" s="60" t="s">
        <v>440</v>
      </c>
      <c r="AH773" s="60" t="s">
        <v>440</v>
      </c>
      <c r="AI773" s="60" t="s">
        <v>440</v>
      </c>
      <c r="AJ773" s="60"/>
      <c r="AK773" s="60">
        <v>1.2</v>
      </c>
      <c r="AL773" s="60">
        <v>0</v>
      </c>
      <c r="AM773" s="60">
        <v>0.5</v>
      </c>
      <c r="AN773" s="60">
        <v>0</v>
      </c>
      <c r="AO773" s="60" t="s">
        <v>3334</v>
      </c>
      <c r="AP773" s="60" t="s">
        <v>3301</v>
      </c>
      <c r="AQ773" s="60" t="s">
        <v>3300</v>
      </c>
      <c r="AR773" s="60"/>
      <c r="AS773" s="60"/>
      <c r="AT773" s="60" t="str">
        <f>IF(SpaceTypesTable[[#This Row],[Service Water Heating Peak Flow Rate (gal/h)]]=0,"",SpaceTypesTable[[#This Row],[Service Water Heating Peak Flow Rate (gal/h)]]/SpaceTypesTable[[#This Row],[Service Water Heating Area (ft^2)]])</f>
        <v/>
      </c>
      <c r="AU773" s="60"/>
      <c r="AV773" s="60"/>
      <c r="AW773" s="60"/>
      <c r="AX773" s="60"/>
      <c r="AY773" s="60"/>
      <c r="AZ773" s="60"/>
      <c r="BA773" s="60"/>
      <c r="BB773" s="60"/>
      <c r="BC773" s="60"/>
      <c r="BD773" s="60" t="str">
        <f t="shared" si="86"/>
        <v/>
      </c>
      <c r="BE773" s="60"/>
    </row>
    <row r="774" spans="1:57">
      <c r="A774" t="s">
        <v>1619</v>
      </c>
      <c r="B774" s="60" t="s">
        <v>259</v>
      </c>
      <c r="C774" s="60" t="s">
        <v>263</v>
      </c>
      <c r="D774" s="60" t="s">
        <v>222</v>
      </c>
      <c r="E774" s="60" t="s">
        <v>462</v>
      </c>
      <c r="F774" s="60" t="s">
        <v>1601</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3296</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3333</v>
      </c>
      <c r="AB774" s="60" t="s">
        <v>3270</v>
      </c>
      <c r="AC774" s="60">
        <v>4.4600000000000001E-2</v>
      </c>
      <c r="AE774" s="60" t="s">
        <v>3302</v>
      </c>
      <c r="AF774" s="60"/>
      <c r="AG774" s="60" t="s">
        <v>440</v>
      </c>
      <c r="AH774" s="60" t="s">
        <v>440</v>
      </c>
      <c r="AI774" s="60" t="s">
        <v>440</v>
      </c>
      <c r="AJ774" s="60"/>
      <c r="AK774" s="60">
        <v>0.61</v>
      </c>
      <c r="AL774" s="60">
        <v>0</v>
      </c>
      <c r="AM774" s="60">
        <v>0.5</v>
      </c>
      <c r="AN774" s="60">
        <v>0</v>
      </c>
      <c r="AO774" s="60" t="s">
        <v>3334</v>
      </c>
      <c r="AP774" s="60" t="s">
        <v>3301</v>
      </c>
      <c r="AQ774" s="60" t="s">
        <v>3300</v>
      </c>
      <c r="AR774" s="60"/>
      <c r="AS774" s="60"/>
      <c r="AT774" s="60" t="s">
        <v>440</v>
      </c>
      <c r="AU774" s="60"/>
      <c r="AV774" s="60"/>
      <c r="AW774" s="60"/>
      <c r="AX774" s="60"/>
      <c r="AY774" s="60"/>
      <c r="AZ774" s="60"/>
      <c r="BA774" s="60"/>
      <c r="BB774" s="60"/>
      <c r="BC774" s="60"/>
      <c r="BD774" s="60" t="s">
        <v>440</v>
      </c>
      <c r="BE774" s="60"/>
    </row>
    <row r="775" spans="1:57">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c r="AD775" s="60">
        <v>0.22320000000000001</v>
      </c>
      <c r="AE775" s="60" t="s">
        <v>1427</v>
      </c>
      <c r="AF775" s="60"/>
      <c r="AG775" s="60" t="s">
        <v>440</v>
      </c>
      <c r="AH775" s="60" t="s">
        <v>440</v>
      </c>
      <c r="AI775" s="60" t="s">
        <v>440</v>
      </c>
      <c r="AJ775" s="60"/>
      <c r="AK775" s="60">
        <v>1.2</v>
      </c>
      <c r="AL775" s="60">
        <v>0</v>
      </c>
      <c r="AM775" s="60">
        <v>0.5</v>
      </c>
      <c r="AN775" s="60">
        <v>0</v>
      </c>
      <c r="AO775" s="60" t="s">
        <v>1523</v>
      </c>
      <c r="AP775" s="60" t="s">
        <v>1452</v>
      </c>
      <c r="AQ775" s="60" t="s">
        <v>1466</v>
      </c>
      <c r="AR775" s="60"/>
      <c r="AS775" s="60"/>
      <c r="AT775" s="60" t="str">
        <f>IF(SpaceTypesTable[[#This Row],[Service Water Heating Peak Flow Rate (gal/h)]]=0,"",SpaceTypesTable[[#This Row],[Service Water Heating Peak Flow Rate (gal/h)]]/SpaceTypesTable[[#This Row],[Service Water Heating Area (ft^2)]])</f>
        <v/>
      </c>
      <c r="AU775" s="60"/>
      <c r="AV775" s="60"/>
      <c r="AW775" s="60"/>
      <c r="AX775" s="60"/>
      <c r="AY775" s="60"/>
      <c r="AZ775" s="60"/>
      <c r="BA775" s="60"/>
      <c r="BB775" s="60"/>
      <c r="BC775" s="60"/>
      <c r="BD775" s="60" t="str">
        <f t="shared" ref="BD775:BD780" si="87">IF(ISBLANK(BC775),"",BC775/(AZ775/AY775))</f>
        <v/>
      </c>
      <c r="BE775" s="60"/>
    </row>
    <row r="776" spans="1:57">
      <c r="A776" t="s">
        <v>1557</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E776" s="60" t="s">
        <v>1427</v>
      </c>
      <c r="AF776" s="60"/>
      <c r="AG776" s="60" t="s">
        <v>440</v>
      </c>
      <c r="AH776" s="60" t="s">
        <v>440</v>
      </c>
      <c r="AI776" s="60" t="s">
        <v>440</v>
      </c>
      <c r="AJ776" s="60"/>
      <c r="AK776" s="60">
        <v>0.61</v>
      </c>
      <c r="AL776" s="60">
        <v>0</v>
      </c>
      <c r="AM776" s="60">
        <v>0.5</v>
      </c>
      <c r="AN776" s="60">
        <v>0</v>
      </c>
      <c r="AO776" s="60" t="s">
        <v>1523</v>
      </c>
      <c r="AP776" s="60" t="s">
        <v>1452</v>
      </c>
      <c r="AQ776" s="60" t="s">
        <v>1466</v>
      </c>
      <c r="AR776" s="60"/>
      <c r="AS776" s="60"/>
      <c r="AT776" s="60" t="str">
        <f>IF(SpaceTypesTable[[#This Row],[Service Water Heating Peak Flow Rate (gal/h)]]=0,"",SpaceTypesTable[[#This Row],[Service Water Heating Peak Flow Rate (gal/h)]]/SpaceTypesTable[[#This Row],[Service Water Heating Area (ft^2)]])</f>
        <v/>
      </c>
      <c r="AU776" s="60"/>
      <c r="AV776" s="60"/>
      <c r="AW776" s="60"/>
      <c r="AX776" s="60"/>
      <c r="AY776" s="60"/>
      <c r="AZ776" s="60"/>
      <c r="BA776" s="60"/>
      <c r="BB776" s="60"/>
      <c r="BC776" s="60"/>
      <c r="BD776" s="60" t="str">
        <f t="shared" si="87"/>
        <v/>
      </c>
      <c r="BE776" s="60"/>
    </row>
    <row r="777" spans="1:57">
      <c r="A777" t="s">
        <v>1557</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E777" s="60" t="s">
        <v>1427</v>
      </c>
      <c r="AF777" s="60"/>
      <c r="AG777" s="60" t="s">
        <v>440</v>
      </c>
      <c r="AH777" s="60" t="s">
        <v>440</v>
      </c>
      <c r="AI777" s="60" t="s">
        <v>440</v>
      </c>
      <c r="AJ777" s="60"/>
      <c r="AK777" s="60">
        <v>0.61</v>
      </c>
      <c r="AL777" s="60">
        <v>0</v>
      </c>
      <c r="AM777" s="60">
        <v>0.5</v>
      </c>
      <c r="AN777" s="60">
        <v>0</v>
      </c>
      <c r="AO777" s="60" t="s">
        <v>1523</v>
      </c>
      <c r="AP777" s="60" t="s">
        <v>1452</v>
      </c>
      <c r="AQ777" s="60" t="s">
        <v>1466</v>
      </c>
      <c r="AR777" s="60"/>
      <c r="AS777" s="60"/>
      <c r="AT777" s="60" t="str">
        <f>IF(SpaceTypesTable[[#This Row],[Service Water Heating Peak Flow Rate (gal/h)]]=0,"",SpaceTypesTable[[#This Row],[Service Water Heating Peak Flow Rate (gal/h)]]/SpaceTypesTable[[#This Row],[Service Water Heating Area (ft^2)]])</f>
        <v/>
      </c>
      <c r="AU777" s="60"/>
      <c r="AV777" s="60"/>
      <c r="AW777" s="60"/>
      <c r="AX777" s="60"/>
      <c r="AY777" s="60"/>
      <c r="AZ777" s="60"/>
      <c r="BA777" s="60"/>
      <c r="BB777" s="60"/>
      <c r="BC777" s="60"/>
      <c r="BD777" s="60" t="str">
        <f t="shared" si="87"/>
        <v/>
      </c>
      <c r="BE777" s="60"/>
    </row>
    <row r="778" spans="1:57">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c r="AD778" s="60">
        <v>0.22320000000000001</v>
      </c>
      <c r="AE778" s="60" t="s">
        <v>1427</v>
      </c>
      <c r="AF778" s="60"/>
      <c r="AG778" s="60" t="s">
        <v>440</v>
      </c>
      <c r="AH778" s="60" t="s">
        <v>440</v>
      </c>
      <c r="AI778" s="60" t="s">
        <v>440</v>
      </c>
      <c r="AJ778" s="60"/>
      <c r="AK778" s="60">
        <v>1.2</v>
      </c>
      <c r="AL778" s="60">
        <v>0</v>
      </c>
      <c r="AM778" s="60">
        <v>0.5</v>
      </c>
      <c r="AN778" s="60">
        <v>0</v>
      </c>
      <c r="AO778" s="60" t="s">
        <v>1523</v>
      </c>
      <c r="AP778" s="60" t="s">
        <v>1452</v>
      </c>
      <c r="AQ778" s="60" t="s">
        <v>1466</v>
      </c>
      <c r="AR778" s="60"/>
      <c r="AS778" s="60"/>
      <c r="AT778" s="60" t="str">
        <f>IF(SpaceTypesTable[[#This Row],[Service Water Heating Peak Flow Rate (gal/h)]]=0,"",SpaceTypesTable[[#This Row],[Service Water Heating Peak Flow Rate (gal/h)]]/SpaceTypesTable[[#This Row],[Service Water Heating Area (ft^2)]])</f>
        <v/>
      </c>
      <c r="AU778" s="60"/>
      <c r="AV778" s="60"/>
      <c r="AW778" s="60"/>
      <c r="AX778" s="60"/>
      <c r="AY778" s="60"/>
      <c r="AZ778" s="60"/>
      <c r="BA778" s="60"/>
      <c r="BB778" s="60"/>
      <c r="BC778" s="60"/>
      <c r="BD778" s="60" t="str">
        <f t="shared" si="87"/>
        <v/>
      </c>
      <c r="BE778" s="60"/>
    </row>
    <row r="779" spans="1:57">
      <c r="A779" t="s">
        <v>1558</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3295</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3328</v>
      </c>
      <c r="AB779" s="60" t="s">
        <v>3270</v>
      </c>
      <c r="AC779" s="60">
        <v>4.4600000000000001E-2</v>
      </c>
      <c r="AE779" s="60" t="s">
        <v>3302</v>
      </c>
      <c r="AF779" s="60"/>
      <c r="AG779" s="60" t="s">
        <v>440</v>
      </c>
      <c r="AH779" s="60" t="s">
        <v>440</v>
      </c>
      <c r="AI779" s="60" t="s">
        <v>440</v>
      </c>
      <c r="AJ779" s="60"/>
      <c r="AK779" s="60">
        <v>0.61</v>
      </c>
      <c r="AL779" s="60">
        <v>0</v>
      </c>
      <c r="AM779" s="60">
        <v>0.5</v>
      </c>
      <c r="AN779" s="60">
        <v>0</v>
      </c>
      <c r="AO779" s="60" t="s">
        <v>3327</v>
      </c>
      <c r="AP779" s="60" t="s">
        <v>3301</v>
      </c>
      <c r="AQ779" s="60" t="s">
        <v>3300</v>
      </c>
      <c r="AR779" s="60"/>
      <c r="AS779" s="60"/>
      <c r="AT779" s="60" t="str">
        <f>IF(SpaceTypesTable[[#This Row],[Service Water Heating Peak Flow Rate (gal/h)]]=0,"",SpaceTypesTable[[#This Row],[Service Water Heating Peak Flow Rate (gal/h)]]/SpaceTypesTable[[#This Row],[Service Water Heating Area (ft^2)]])</f>
        <v/>
      </c>
      <c r="AU779" s="60"/>
      <c r="AV779" s="60"/>
      <c r="AW779" s="60"/>
      <c r="AX779" s="60"/>
      <c r="AY779" s="60"/>
      <c r="AZ779" s="60"/>
      <c r="BA779" s="60"/>
      <c r="BB779" s="60"/>
      <c r="BC779" s="60"/>
      <c r="BD779" s="60" t="str">
        <f t="shared" si="87"/>
        <v/>
      </c>
      <c r="BE779" s="60"/>
    </row>
    <row r="780" spans="1:57">
      <c r="A780" t="s">
        <v>1556</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3295</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3328</v>
      </c>
      <c r="AB780" s="60" t="s">
        <v>3270</v>
      </c>
      <c r="AC780" s="60">
        <v>5.9499999999999997E-2</v>
      </c>
      <c r="AE780" s="60" t="s">
        <v>3302</v>
      </c>
      <c r="AF780" s="60"/>
      <c r="AG780" s="60" t="s">
        <v>440</v>
      </c>
      <c r="AH780" s="60" t="s">
        <v>440</v>
      </c>
      <c r="AI780" s="60" t="s">
        <v>440</v>
      </c>
      <c r="AJ780" s="60"/>
      <c r="AK780" s="60">
        <v>1.2</v>
      </c>
      <c r="AL780" s="60">
        <v>0</v>
      </c>
      <c r="AM780" s="60">
        <v>0.5</v>
      </c>
      <c r="AN780" s="60">
        <v>0</v>
      </c>
      <c r="AO780" s="60" t="s">
        <v>3327</v>
      </c>
      <c r="AP780" s="60" t="s">
        <v>3301</v>
      </c>
      <c r="AQ780" s="60" t="s">
        <v>3300</v>
      </c>
      <c r="AR780" s="60"/>
      <c r="AS780" s="60"/>
      <c r="AT780" s="60" t="str">
        <f>IF(SpaceTypesTable[[#This Row],[Service Water Heating Peak Flow Rate (gal/h)]]=0,"",SpaceTypesTable[[#This Row],[Service Water Heating Peak Flow Rate (gal/h)]]/SpaceTypesTable[[#This Row],[Service Water Heating Area (ft^2)]])</f>
        <v/>
      </c>
      <c r="AU780" s="60"/>
      <c r="AV780" s="60"/>
      <c r="AW780" s="60"/>
      <c r="AX780" s="60"/>
      <c r="AY780" s="60"/>
      <c r="AZ780" s="60"/>
      <c r="BA780" s="60"/>
      <c r="BB780" s="60"/>
      <c r="BC780" s="60"/>
      <c r="BD780" s="60" t="str">
        <f t="shared" si="87"/>
        <v/>
      </c>
      <c r="BE780" s="60"/>
    </row>
    <row r="781" spans="1:57">
      <c r="A781" t="s">
        <v>1619</v>
      </c>
      <c r="B781" s="60" t="s">
        <v>259</v>
      </c>
      <c r="C781" s="60" t="s">
        <v>263</v>
      </c>
      <c r="D781" s="60" t="s">
        <v>294</v>
      </c>
      <c r="E781" s="60" t="s">
        <v>465</v>
      </c>
      <c r="F781" s="60" t="s">
        <v>1601</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3295</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3328</v>
      </c>
      <c r="AB781" s="60" t="s">
        <v>3270</v>
      </c>
      <c r="AC781" s="60">
        <v>4.4600000000000001E-2</v>
      </c>
      <c r="AE781" s="60" t="s">
        <v>3302</v>
      </c>
      <c r="AF781" s="60"/>
      <c r="AG781" s="60" t="s">
        <v>440</v>
      </c>
      <c r="AH781" s="60" t="s">
        <v>440</v>
      </c>
      <c r="AI781" s="60" t="s">
        <v>440</v>
      </c>
      <c r="AJ781" s="60"/>
      <c r="AK781" s="60">
        <v>0.61</v>
      </c>
      <c r="AL781" s="60">
        <v>0</v>
      </c>
      <c r="AM781" s="60">
        <v>0.5</v>
      </c>
      <c r="AN781" s="60">
        <v>0</v>
      </c>
      <c r="AO781" s="60" t="s">
        <v>3327</v>
      </c>
      <c r="AP781" s="60" t="s">
        <v>3301</v>
      </c>
      <c r="AQ781" s="60" t="s">
        <v>3300</v>
      </c>
      <c r="AR781" s="60"/>
      <c r="AS781" s="60"/>
      <c r="AT781" s="60" t="s">
        <v>440</v>
      </c>
      <c r="AU781" s="60"/>
      <c r="AV781" s="60"/>
      <c r="AW781" s="60"/>
      <c r="AX781" s="60"/>
      <c r="AY781" s="60"/>
      <c r="AZ781" s="60"/>
      <c r="BA781" s="60"/>
      <c r="BB781" s="60"/>
      <c r="BC781" s="60"/>
      <c r="BD781" s="60" t="s">
        <v>440</v>
      </c>
      <c r="BE781" s="60"/>
    </row>
    <row r="782" spans="1:57">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c r="AD782" s="60">
        <v>0.22320000000000001</v>
      </c>
      <c r="AE782" s="60" t="s">
        <v>1427</v>
      </c>
      <c r="AF782" s="60"/>
      <c r="AG782" s="60">
        <v>0</v>
      </c>
      <c r="AH782" s="60">
        <v>0.2</v>
      </c>
      <c r="AI782" s="60">
        <v>0.5</v>
      </c>
      <c r="AJ782" s="60"/>
      <c r="AK782" s="60">
        <v>0</v>
      </c>
      <c r="AL782" s="60">
        <v>0</v>
      </c>
      <c r="AM782" s="60">
        <v>0.2</v>
      </c>
      <c r="AN782" s="60">
        <v>0</v>
      </c>
      <c r="AO782" s="60" t="s">
        <v>1484</v>
      </c>
      <c r="AP782" s="60" t="s">
        <v>1452</v>
      </c>
      <c r="AQ782" s="60" t="s">
        <v>1466</v>
      </c>
      <c r="AR782" s="60"/>
      <c r="AS782" s="60"/>
      <c r="AT782" s="60" t="str">
        <f>IF(SpaceTypesTable[[#This Row],[Service Water Heating Peak Flow Rate (gal/h)]]=0,"",SpaceTypesTable[[#This Row],[Service Water Heating Peak Flow Rate (gal/h)]]/SpaceTypesTable[[#This Row],[Service Water Heating Area (ft^2)]])</f>
        <v/>
      </c>
      <c r="AU782" s="60"/>
      <c r="AV782" s="60"/>
      <c r="AW782" s="60"/>
      <c r="AX782" s="60"/>
      <c r="AY782" s="60"/>
      <c r="AZ782" s="60"/>
      <c r="BA782" s="60"/>
      <c r="BB782" s="60"/>
      <c r="BC782" s="60"/>
      <c r="BD782" s="60" t="str">
        <f t="shared" ref="BD782:BD787" si="88">IF(ISBLANK(BC782),"",BC782/(AZ782/AY782))</f>
        <v/>
      </c>
      <c r="BE782" s="60"/>
    </row>
    <row r="783" spans="1:57">
      <c r="A783" t="s">
        <v>1557</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E783" s="60" t="s">
        <v>1427</v>
      </c>
      <c r="AF783" s="60"/>
      <c r="AG783" s="60">
        <v>0</v>
      </c>
      <c r="AH783" s="60">
        <v>0.2</v>
      </c>
      <c r="AI783" s="60">
        <v>0.5</v>
      </c>
      <c r="AJ783" s="60"/>
      <c r="AK783" s="60">
        <v>0</v>
      </c>
      <c r="AL783" s="60">
        <v>0</v>
      </c>
      <c r="AM783" s="60">
        <v>0.2</v>
      </c>
      <c r="AN783" s="60">
        <v>0</v>
      </c>
      <c r="AO783" s="60" t="s">
        <v>1484</v>
      </c>
      <c r="AP783" s="60" t="s">
        <v>1452</v>
      </c>
      <c r="AQ783" s="60" t="s">
        <v>1466</v>
      </c>
      <c r="AR783" s="60"/>
      <c r="AS783" s="60"/>
      <c r="AT783" s="60" t="str">
        <f>IF(SpaceTypesTable[[#This Row],[Service Water Heating Peak Flow Rate (gal/h)]]=0,"",SpaceTypesTable[[#This Row],[Service Water Heating Peak Flow Rate (gal/h)]]/SpaceTypesTable[[#This Row],[Service Water Heating Area (ft^2)]])</f>
        <v/>
      </c>
      <c r="AU783" s="60"/>
      <c r="AV783" s="60"/>
      <c r="AW783" s="60"/>
      <c r="AX783" s="60"/>
      <c r="AY783" s="60"/>
      <c r="AZ783" s="60"/>
      <c r="BA783" s="60"/>
      <c r="BB783" s="60"/>
      <c r="BC783" s="60"/>
      <c r="BD783" s="60" t="str">
        <f t="shared" si="88"/>
        <v/>
      </c>
      <c r="BE783" s="60"/>
    </row>
    <row r="784" spans="1:57">
      <c r="A784" t="s">
        <v>1557</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E784" s="60" t="s">
        <v>1427</v>
      </c>
      <c r="AF784" s="60"/>
      <c r="AG784" s="60">
        <v>0</v>
      </c>
      <c r="AH784" s="60">
        <v>0.2</v>
      </c>
      <c r="AI784" s="60">
        <v>0.5</v>
      </c>
      <c r="AJ784" s="60"/>
      <c r="AK784" s="60">
        <v>0</v>
      </c>
      <c r="AL784" s="60">
        <v>0</v>
      </c>
      <c r="AM784" s="60">
        <v>0.2</v>
      </c>
      <c r="AN784" s="60">
        <v>0</v>
      </c>
      <c r="AO784" s="60" t="s">
        <v>1484</v>
      </c>
      <c r="AP784" s="60" t="s">
        <v>1452</v>
      </c>
      <c r="AQ784" s="60" t="s">
        <v>1466</v>
      </c>
      <c r="AR784" s="60"/>
      <c r="AS784" s="60"/>
      <c r="AT784" s="60" t="str">
        <f>IF(SpaceTypesTable[[#This Row],[Service Water Heating Peak Flow Rate (gal/h)]]=0,"",SpaceTypesTable[[#This Row],[Service Water Heating Peak Flow Rate (gal/h)]]/SpaceTypesTable[[#This Row],[Service Water Heating Area (ft^2)]])</f>
        <v/>
      </c>
      <c r="AU784" s="60"/>
      <c r="AV784" s="60"/>
      <c r="AW784" s="60"/>
      <c r="AX784" s="60"/>
      <c r="AY784" s="60"/>
      <c r="AZ784" s="60"/>
      <c r="BA784" s="60"/>
      <c r="BB784" s="60"/>
      <c r="BC784" s="60"/>
      <c r="BD784" s="60" t="str">
        <f t="shared" si="88"/>
        <v/>
      </c>
      <c r="BE784" s="60"/>
    </row>
    <row r="785" spans="1:57">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c r="AD785" s="60">
        <v>0.22320000000000001</v>
      </c>
      <c r="AE785" s="60" t="s">
        <v>1427</v>
      </c>
      <c r="AF785" s="60"/>
      <c r="AG785" s="60">
        <v>0</v>
      </c>
      <c r="AH785" s="60">
        <v>0.2</v>
      </c>
      <c r="AI785" s="60">
        <v>0.5</v>
      </c>
      <c r="AJ785" s="60"/>
      <c r="AK785" s="60">
        <v>0</v>
      </c>
      <c r="AL785" s="60">
        <v>0</v>
      </c>
      <c r="AM785" s="60">
        <v>0.2</v>
      </c>
      <c r="AN785" s="60">
        <v>0</v>
      </c>
      <c r="AO785" s="60" t="s">
        <v>1484</v>
      </c>
      <c r="AP785" s="60" t="s">
        <v>1452</v>
      </c>
      <c r="AQ785" s="60" t="s">
        <v>1466</v>
      </c>
      <c r="AR785" s="60"/>
      <c r="AS785" s="60"/>
      <c r="AT785" s="60" t="str">
        <f>IF(SpaceTypesTable[[#This Row],[Service Water Heating Peak Flow Rate (gal/h)]]=0,"",SpaceTypesTable[[#This Row],[Service Water Heating Peak Flow Rate (gal/h)]]/SpaceTypesTable[[#This Row],[Service Water Heating Area (ft^2)]])</f>
        <v/>
      </c>
      <c r="AU785" s="60"/>
      <c r="AV785" s="60"/>
      <c r="AW785" s="60"/>
      <c r="AX785" s="60"/>
      <c r="AY785" s="60"/>
      <c r="AZ785" s="60"/>
      <c r="BA785" s="60"/>
      <c r="BB785" s="60"/>
      <c r="BC785" s="60"/>
      <c r="BD785" s="60" t="str">
        <f t="shared" si="88"/>
        <v/>
      </c>
      <c r="BE785" s="60"/>
    </row>
    <row r="786" spans="1:57">
      <c r="A786" t="s">
        <v>1558</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3294</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3281</v>
      </c>
      <c r="AB786" s="60" t="s">
        <v>3270</v>
      </c>
      <c r="AC786" s="60">
        <v>4.4600000000000001E-2</v>
      </c>
      <c r="AE786" s="60" t="s">
        <v>3302</v>
      </c>
      <c r="AF786" s="60"/>
      <c r="AG786" s="60">
        <v>0</v>
      </c>
      <c r="AH786" s="60">
        <v>0.2</v>
      </c>
      <c r="AI786" s="60">
        <v>0.5</v>
      </c>
      <c r="AJ786" s="60"/>
      <c r="AK786" s="60">
        <v>0</v>
      </c>
      <c r="AL786" s="60">
        <v>0</v>
      </c>
      <c r="AM786" s="60">
        <v>0.2</v>
      </c>
      <c r="AN786" s="60">
        <v>0</v>
      </c>
      <c r="AO786" s="60" t="s">
        <v>3334</v>
      </c>
      <c r="AP786" s="60" t="s">
        <v>3301</v>
      </c>
      <c r="AQ786" s="60" t="s">
        <v>3300</v>
      </c>
      <c r="AR786" s="60"/>
      <c r="AS786" s="60"/>
      <c r="AT786" s="60" t="str">
        <f>IF(SpaceTypesTable[[#This Row],[Service Water Heating Peak Flow Rate (gal/h)]]=0,"",SpaceTypesTable[[#This Row],[Service Water Heating Peak Flow Rate (gal/h)]]/SpaceTypesTable[[#This Row],[Service Water Heating Area (ft^2)]])</f>
        <v/>
      </c>
      <c r="AU786" s="60"/>
      <c r="AV786" s="60"/>
      <c r="AW786" s="60"/>
      <c r="AX786" s="60"/>
      <c r="AY786" s="60"/>
      <c r="AZ786" s="60"/>
      <c r="BA786" s="60"/>
      <c r="BB786" s="60"/>
      <c r="BC786" s="60"/>
      <c r="BD786" s="60" t="str">
        <f t="shared" si="88"/>
        <v/>
      </c>
      <c r="BE786" s="60"/>
    </row>
    <row r="787" spans="1:57">
      <c r="A787" t="s">
        <v>1556</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3294</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3281</v>
      </c>
      <c r="AB787" s="60" t="s">
        <v>3270</v>
      </c>
      <c r="AC787" s="60">
        <v>5.9499999999999997E-2</v>
      </c>
      <c r="AE787" s="60" t="s">
        <v>3302</v>
      </c>
      <c r="AF787" s="60"/>
      <c r="AG787" s="60">
        <v>0</v>
      </c>
      <c r="AH787" s="60">
        <v>0.2</v>
      </c>
      <c r="AI787" s="60">
        <v>0.5</v>
      </c>
      <c r="AJ787" s="60"/>
      <c r="AK787" s="60">
        <v>0</v>
      </c>
      <c r="AL787" s="60">
        <v>0</v>
      </c>
      <c r="AM787" s="60">
        <v>0.2</v>
      </c>
      <c r="AN787" s="60">
        <v>0</v>
      </c>
      <c r="AO787" s="60" t="s">
        <v>3325</v>
      </c>
      <c r="AP787" s="60" t="s">
        <v>3301</v>
      </c>
      <c r="AQ787" s="60" t="s">
        <v>3300</v>
      </c>
      <c r="AR787" s="60"/>
      <c r="AS787" s="60"/>
      <c r="AT787" s="60" t="str">
        <f>IF(SpaceTypesTable[[#This Row],[Service Water Heating Peak Flow Rate (gal/h)]]=0,"",SpaceTypesTable[[#This Row],[Service Water Heating Peak Flow Rate (gal/h)]]/SpaceTypesTable[[#This Row],[Service Water Heating Area (ft^2)]])</f>
        <v/>
      </c>
      <c r="AU787" s="60"/>
      <c r="AV787" s="60"/>
      <c r="AW787" s="60"/>
      <c r="AX787" s="60"/>
      <c r="AY787" s="60"/>
      <c r="AZ787" s="60"/>
      <c r="BA787" s="60"/>
      <c r="BB787" s="60"/>
      <c r="BC787" s="60"/>
      <c r="BD787" s="60" t="str">
        <f t="shared" si="88"/>
        <v/>
      </c>
      <c r="BE787" s="60"/>
    </row>
    <row r="788" spans="1:57">
      <c r="A788" s="60" t="s">
        <v>1619</v>
      </c>
      <c r="B788" s="60" t="s">
        <v>259</v>
      </c>
      <c r="C788" s="60" t="s">
        <v>263</v>
      </c>
      <c r="D788" s="60" t="s">
        <v>278</v>
      </c>
      <c r="E788" s="60" t="s">
        <v>468</v>
      </c>
      <c r="F788" s="60" t="s">
        <v>1601</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3294</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3281</v>
      </c>
      <c r="AB788" s="60" t="s">
        <v>3270</v>
      </c>
      <c r="AC788" s="60">
        <v>4.4600000000000001E-2</v>
      </c>
      <c r="AE788" s="60" t="s">
        <v>3302</v>
      </c>
      <c r="AF788" s="60"/>
      <c r="AG788" s="60">
        <v>0</v>
      </c>
      <c r="AH788" s="60">
        <v>0.2</v>
      </c>
      <c r="AI788" s="60">
        <v>0.5</v>
      </c>
      <c r="AJ788" s="60"/>
      <c r="AK788" s="60">
        <v>0</v>
      </c>
      <c r="AL788" s="60">
        <v>0</v>
      </c>
      <c r="AM788" s="60">
        <v>0.2</v>
      </c>
      <c r="AN788" s="60">
        <v>0</v>
      </c>
      <c r="AO788" s="60" t="s">
        <v>3325</v>
      </c>
      <c r="AP788" s="60" t="s">
        <v>3301</v>
      </c>
      <c r="AQ788" s="60" t="s">
        <v>3300</v>
      </c>
      <c r="AR788" s="60"/>
      <c r="AS788" s="60"/>
      <c r="AT788" s="60" t="s">
        <v>440</v>
      </c>
      <c r="AU788" s="60"/>
      <c r="AV788" s="60"/>
      <c r="AW788" s="60"/>
      <c r="AX788" s="60"/>
      <c r="AY788" s="60"/>
      <c r="AZ788" s="60"/>
      <c r="BA788" s="60"/>
      <c r="BB788" s="60"/>
      <c r="BC788" s="60"/>
      <c r="BD788" s="60" t="s">
        <v>440</v>
      </c>
      <c r="BE788" s="60"/>
    </row>
    <row r="789" spans="1:57">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c r="AD789" s="60">
        <v>0.22320000000000001</v>
      </c>
      <c r="AE789" s="60" t="s">
        <v>1427</v>
      </c>
      <c r="AF789" s="60">
        <v>58.4</v>
      </c>
      <c r="AG789" s="60" t="s">
        <v>440</v>
      </c>
      <c r="AH789" s="60" t="s">
        <v>440</v>
      </c>
      <c r="AI789" s="60" t="s">
        <v>440</v>
      </c>
      <c r="AJ789" s="60" t="s">
        <v>1432</v>
      </c>
      <c r="AK789" s="60">
        <v>2.0299999999999998</v>
      </c>
      <c r="AL789" s="60">
        <v>0</v>
      </c>
      <c r="AM789" s="60">
        <v>0.5</v>
      </c>
      <c r="AN789" s="60">
        <v>0</v>
      </c>
      <c r="AO789" s="60" t="s">
        <v>1526</v>
      </c>
      <c r="AP789" s="60" t="s">
        <v>1452</v>
      </c>
      <c r="AQ789" s="60" t="s">
        <v>1466</v>
      </c>
      <c r="AR789" s="60">
        <v>67.5</v>
      </c>
      <c r="AS789" s="60">
        <v>1053</v>
      </c>
      <c r="AT789" s="60">
        <f>IF(SpaceTypesTable[[#This Row],[Service Water Heating Peak Flow Rate (gal/h)]]=0,"",SpaceTypesTable[[#This Row],[Service Water Heating Peak Flow Rate (gal/h)]]/SpaceTypesTable[[#This Row],[Service Water Heating Area (ft^2)]])</f>
        <v>6.4102564102564097E-2</v>
      </c>
      <c r="AU789" s="60">
        <v>60</v>
      </c>
      <c r="AV789" s="60">
        <v>0.2</v>
      </c>
      <c r="AW789" s="60">
        <v>0.05</v>
      </c>
      <c r="AX789" s="60" t="s">
        <v>1542</v>
      </c>
      <c r="AY789" s="60"/>
      <c r="AZ789" s="60"/>
      <c r="BA789" s="60"/>
      <c r="BB789" s="60"/>
      <c r="BC789" s="60"/>
      <c r="BD789" s="60" t="str">
        <f t="shared" ref="BD789:BD794" si="89">IF(ISBLANK(BC789),"",BC789/(AZ789/AY789))</f>
        <v/>
      </c>
      <c r="BE789" s="60"/>
    </row>
    <row r="790" spans="1:57">
      <c r="A790" s="60" t="s">
        <v>1557</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E790" s="60" t="s">
        <v>1427</v>
      </c>
      <c r="AF790" s="60">
        <v>42.6</v>
      </c>
      <c r="AG790" s="60" t="s">
        <v>440</v>
      </c>
      <c r="AH790" s="60" t="s">
        <v>440</v>
      </c>
      <c r="AI790" s="60" t="s">
        <v>440</v>
      </c>
      <c r="AJ790" s="60" t="s">
        <v>1432</v>
      </c>
      <c r="AK790" s="60">
        <v>1.0400004477788662</v>
      </c>
      <c r="AL790" s="60">
        <v>0</v>
      </c>
      <c r="AM790" s="60">
        <v>0.5</v>
      </c>
      <c r="AN790" s="60">
        <v>0</v>
      </c>
      <c r="AO790" s="60" t="s">
        <v>1526</v>
      </c>
      <c r="AP790" s="60" t="s">
        <v>1452</v>
      </c>
      <c r="AQ790" s="60" t="s">
        <v>1466</v>
      </c>
      <c r="AR790" s="60">
        <v>67.5</v>
      </c>
      <c r="AS790" s="60">
        <v>1053</v>
      </c>
      <c r="AT790" s="60">
        <f>IF(SpaceTypesTable[[#This Row],[Service Water Heating Peak Flow Rate (gal/h)]]=0,"",SpaceTypesTable[[#This Row],[Service Water Heating Peak Flow Rate (gal/h)]]/SpaceTypesTable[[#This Row],[Service Water Heating Area (ft^2)]])</f>
        <v>6.4102564102564097E-2</v>
      </c>
      <c r="AU790" s="60">
        <v>60</v>
      </c>
      <c r="AV790" s="60">
        <v>0.2</v>
      </c>
      <c r="AW790" s="60">
        <v>0.05</v>
      </c>
      <c r="AX790" s="60" t="s">
        <v>1542</v>
      </c>
      <c r="AY790" s="60"/>
      <c r="AZ790" s="60"/>
      <c r="BA790" s="60"/>
      <c r="BB790" s="60"/>
      <c r="BC790" s="60"/>
      <c r="BD790" s="60" t="str">
        <f t="shared" si="89"/>
        <v/>
      </c>
      <c r="BE790" s="60"/>
    </row>
    <row r="791" spans="1:57">
      <c r="A791" s="60" t="s">
        <v>1557</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E791" s="60" t="s">
        <v>1427</v>
      </c>
      <c r="AF791" s="60">
        <v>42.6</v>
      </c>
      <c r="AG791" s="60" t="s">
        <v>440</v>
      </c>
      <c r="AH791" s="60" t="s">
        <v>440</v>
      </c>
      <c r="AI791" s="60" t="s">
        <v>440</v>
      </c>
      <c r="AJ791" s="60" t="s">
        <v>1432</v>
      </c>
      <c r="AK791" s="60">
        <v>1.0400004477788662</v>
      </c>
      <c r="AL791" s="60">
        <v>0</v>
      </c>
      <c r="AM791" s="60">
        <v>0.5</v>
      </c>
      <c r="AN791" s="60">
        <v>0</v>
      </c>
      <c r="AO791" s="60" t="s">
        <v>1526</v>
      </c>
      <c r="AP791" s="60" t="s">
        <v>1452</v>
      </c>
      <c r="AQ791" s="60" t="s">
        <v>1466</v>
      </c>
      <c r="AR791" s="60">
        <v>67.5</v>
      </c>
      <c r="AS791" s="60">
        <v>1053</v>
      </c>
      <c r="AT791" s="60">
        <f>IF(SpaceTypesTable[[#This Row],[Service Water Heating Peak Flow Rate (gal/h)]]=0,"",SpaceTypesTable[[#This Row],[Service Water Heating Peak Flow Rate (gal/h)]]/SpaceTypesTable[[#This Row],[Service Water Heating Area (ft^2)]])</f>
        <v>6.4102564102564097E-2</v>
      </c>
      <c r="AU791" s="60">
        <v>60</v>
      </c>
      <c r="AV791" s="60">
        <v>0.2</v>
      </c>
      <c r="AW791" s="60">
        <v>0.05</v>
      </c>
      <c r="AX791" s="60" t="s">
        <v>1542</v>
      </c>
      <c r="AY791" s="60"/>
      <c r="AZ791" s="60"/>
      <c r="BA791" s="60"/>
      <c r="BB791" s="60"/>
      <c r="BC791" s="60"/>
      <c r="BD791" s="60" t="str">
        <f t="shared" si="89"/>
        <v/>
      </c>
      <c r="BE791" s="60"/>
    </row>
    <row r="792" spans="1:57">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c r="AD792" s="60">
        <v>0.22320000000000001</v>
      </c>
      <c r="AE792" s="60" t="s">
        <v>1427</v>
      </c>
      <c r="AF792" s="60">
        <v>58.4</v>
      </c>
      <c r="AG792" s="60" t="s">
        <v>440</v>
      </c>
      <c r="AH792" s="60" t="s">
        <v>440</v>
      </c>
      <c r="AI792" s="60" t="s">
        <v>440</v>
      </c>
      <c r="AJ792" s="60" t="s">
        <v>1432</v>
      </c>
      <c r="AK792" s="60">
        <v>2.0299999999999998</v>
      </c>
      <c r="AL792" s="60">
        <v>0</v>
      </c>
      <c r="AM792" s="60">
        <v>0.5</v>
      </c>
      <c r="AN792" s="60">
        <v>0</v>
      </c>
      <c r="AO792" s="60" t="s">
        <v>1526</v>
      </c>
      <c r="AP792" s="60" t="s">
        <v>1452</v>
      </c>
      <c r="AQ792" s="60" t="s">
        <v>1466</v>
      </c>
      <c r="AR792" s="60">
        <v>67.5</v>
      </c>
      <c r="AS792" s="60">
        <v>1053</v>
      </c>
      <c r="AT792" s="60">
        <f>IF(SpaceTypesTable[[#This Row],[Service Water Heating Peak Flow Rate (gal/h)]]=0,"",SpaceTypesTable[[#This Row],[Service Water Heating Peak Flow Rate (gal/h)]]/SpaceTypesTable[[#This Row],[Service Water Heating Area (ft^2)]])</f>
        <v>6.4102564102564097E-2</v>
      </c>
      <c r="AU792" s="60">
        <v>60</v>
      </c>
      <c r="AV792" s="60">
        <v>0.2</v>
      </c>
      <c r="AW792" s="60">
        <v>0.05</v>
      </c>
      <c r="AX792" s="60" t="s">
        <v>1542</v>
      </c>
      <c r="AY792" s="60"/>
      <c r="AZ792" s="60"/>
      <c r="BA792" s="60"/>
      <c r="BB792" s="60"/>
      <c r="BC792" s="60"/>
      <c r="BD792" s="60" t="str">
        <f t="shared" si="89"/>
        <v/>
      </c>
      <c r="BE792" s="60"/>
    </row>
    <row r="793" spans="1:57">
      <c r="A793" t="s">
        <v>1558</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3293</v>
      </c>
      <c r="S793" t="s">
        <v>109</v>
      </c>
      <c r="T793" s="60" t="s">
        <v>238</v>
      </c>
      <c r="U793" s="60" t="s">
        <v>1590</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3323</v>
      </c>
      <c r="AB793" s="60" t="s">
        <v>3270</v>
      </c>
      <c r="AC793" s="60">
        <v>4.4600000000000001E-2</v>
      </c>
      <c r="AE793" s="60" t="s">
        <v>3302</v>
      </c>
      <c r="AF793" s="60">
        <v>42.6</v>
      </c>
      <c r="AG793" s="60" t="s">
        <v>440</v>
      </c>
      <c r="AH793" s="60" t="s">
        <v>440</v>
      </c>
      <c r="AI793" s="60" t="s">
        <v>440</v>
      </c>
      <c r="AJ793" s="60" t="s">
        <v>3322</v>
      </c>
      <c r="AK793" s="60">
        <v>1.0400004477788662</v>
      </c>
      <c r="AL793" s="60">
        <v>0</v>
      </c>
      <c r="AM793" s="60">
        <v>0.5</v>
      </c>
      <c r="AN793" s="60">
        <v>0</v>
      </c>
      <c r="AO793" s="60" t="s">
        <v>3321</v>
      </c>
      <c r="AP793" s="60" t="s">
        <v>3301</v>
      </c>
      <c r="AQ793" s="60" t="s">
        <v>3300</v>
      </c>
      <c r="AR793" s="60">
        <v>67.5</v>
      </c>
      <c r="AS793" s="60">
        <v>1053</v>
      </c>
      <c r="AT793" s="60">
        <f>IF(SpaceTypesTable[[#This Row],[Service Water Heating Peak Flow Rate (gal/h)]]=0,"",SpaceTypesTable[[#This Row],[Service Water Heating Peak Flow Rate (gal/h)]]/SpaceTypesTable[[#This Row],[Service Water Heating Area (ft^2)]])</f>
        <v>6.4102564102564097E-2</v>
      </c>
      <c r="AU793" s="60">
        <v>60</v>
      </c>
      <c r="AV793" s="60">
        <v>0.2</v>
      </c>
      <c r="AW793" s="60">
        <v>0.05</v>
      </c>
      <c r="AX793" s="60" t="s">
        <v>3324</v>
      </c>
      <c r="AY793" s="60"/>
      <c r="AZ793" s="60"/>
      <c r="BA793" s="60"/>
      <c r="BB793" s="60"/>
      <c r="BC793" s="60"/>
      <c r="BD793" s="60" t="str">
        <f t="shared" si="89"/>
        <v/>
      </c>
      <c r="BE793" s="60"/>
    </row>
    <row r="794" spans="1:57">
      <c r="A794" t="s">
        <v>1556</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3293</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3323</v>
      </c>
      <c r="AB794" s="60" t="s">
        <v>3270</v>
      </c>
      <c r="AC794" s="60">
        <v>5.9499999999999997E-2</v>
      </c>
      <c r="AE794" s="60" t="s">
        <v>3302</v>
      </c>
      <c r="AF794" s="60">
        <v>58.4</v>
      </c>
      <c r="AG794" s="60" t="s">
        <v>440</v>
      </c>
      <c r="AH794" s="60" t="s">
        <v>440</v>
      </c>
      <c r="AI794" s="60" t="s">
        <v>440</v>
      </c>
      <c r="AJ794" s="60" t="s">
        <v>3322</v>
      </c>
      <c r="AK794" s="60">
        <v>2.0299999999999998</v>
      </c>
      <c r="AL794" s="60">
        <v>0</v>
      </c>
      <c r="AM794" s="60">
        <v>0.5</v>
      </c>
      <c r="AN794" s="60">
        <v>0</v>
      </c>
      <c r="AO794" s="60" t="s">
        <v>3321</v>
      </c>
      <c r="AP794" s="60" t="s">
        <v>3301</v>
      </c>
      <c r="AQ794" s="60" t="s">
        <v>3300</v>
      </c>
      <c r="AR794" s="60">
        <v>67.5</v>
      </c>
      <c r="AS794" s="60">
        <v>1053</v>
      </c>
      <c r="AT794" s="60">
        <f>IF(SpaceTypesTable[[#This Row],[Service Water Heating Peak Flow Rate (gal/h)]]=0,"",SpaceTypesTable[[#This Row],[Service Water Heating Peak Flow Rate (gal/h)]]/SpaceTypesTable[[#This Row],[Service Water Heating Area (ft^2)]])</f>
        <v>6.4102564102564097E-2</v>
      </c>
      <c r="AU794" s="60">
        <v>60</v>
      </c>
      <c r="AV794" s="60">
        <v>0.2</v>
      </c>
      <c r="AW794" s="60">
        <v>0.05</v>
      </c>
      <c r="AX794" s="60" t="s">
        <v>3324</v>
      </c>
      <c r="AY794" s="60"/>
      <c r="AZ794" s="60"/>
      <c r="BA794" s="60"/>
      <c r="BB794" s="60"/>
      <c r="BC794" s="60"/>
      <c r="BD794" s="60" t="str">
        <f t="shared" si="89"/>
        <v/>
      </c>
      <c r="BE794" s="60"/>
    </row>
    <row r="795" spans="1:57">
      <c r="A795" t="s">
        <v>1619</v>
      </c>
      <c r="B795" s="60" t="s">
        <v>259</v>
      </c>
      <c r="C795" s="60" t="s">
        <v>263</v>
      </c>
      <c r="D795" s="60" t="s">
        <v>303</v>
      </c>
      <c r="E795" s="60" t="s">
        <v>466</v>
      </c>
      <c r="F795" s="60" t="s">
        <v>1601</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3293</v>
      </c>
      <c r="S795" t="s">
        <v>110</v>
      </c>
      <c r="T795" s="60" t="s">
        <v>238</v>
      </c>
      <c r="U795" s="60" t="s">
        <v>1590</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3323</v>
      </c>
      <c r="AB795" s="60" t="s">
        <v>3270</v>
      </c>
      <c r="AC795" s="60">
        <v>4.4600000000000001E-2</v>
      </c>
      <c r="AE795" s="60" t="s">
        <v>3302</v>
      </c>
      <c r="AF795" s="60">
        <v>42.6</v>
      </c>
      <c r="AG795" s="60" t="s">
        <v>440</v>
      </c>
      <c r="AH795" s="60" t="s">
        <v>440</v>
      </c>
      <c r="AI795" s="60" t="s">
        <v>440</v>
      </c>
      <c r="AJ795" s="60" t="s">
        <v>3322</v>
      </c>
      <c r="AK795" s="60">
        <v>1.0400004477788662</v>
      </c>
      <c r="AL795" s="60">
        <v>0</v>
      </c>
      <c r="AM795" s="60">
        <v>0.5</v>
      </c>
      <c r="AN795" s="60">
        <v>0</v>
      </c>
      <c r="AO795" s="60" t="s">
        <v>3321</v>
      </c>
      <c r="AP795" s="60" t="s">
        <v>3301</v>
      </c>
      <c r="AQ795" s="60" t="s">
        <v>3300</v>
      </c>
      <c r="AR795" s="60">
        <v>67.5</v>
      </c>
      <c r="AS795" s="60">
        <v>1053</v>
      </c>
      <c r="AT795" s="60">
        <v>6.4102564102564097E-2</v>
      </c>
      <c r="AU795" s="60">
        <v>60</v>
      </c>
      <c r="AV795" s="60">
        <v>0.2</v>
      </c>
      <c r="AW795" s="60">
        <v>0.05</v>
      </c>
      <c r="AX795" s="60" t="s">
        <v>3324</v>
      </c>
      <c r="AY795" s="60"/>
      <c r="AZ795" s="60"/>
      <c r="BA795" s="60"/>
      <c r="BB795" s="60"/>
      <c r="BC795" s="60"/>
      <c r="BD795" s="60" t="s">
        <v>440</v>
      </c>
      <c r="BE795" s="60"/>
    </row>
    <row r="796" spans="1:57">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c r="AD796" s="60">
        <v>0.22320000000000001</v>
      </c>
      <c r="AE796" s="60" t="s">
        <v>1427</v>
      </c>
      <c r="AF796" s="60"/>
      <c r="AG796" s="60" t="s">
        <v>440</v>
      </c>
      <c r="AH796" s="60" t="s">
        <v>440</v>
      </c>
      <c r="AI796" s="60" t="s">
        <v>440</v>
      </c>
      <c r="AJ796" s="60"/>
      <c r="AK796" s="60">
        <v>1.33</v>
      </c>
      <c r="AL796" s="60">
        <v>0</v>
      </c>
      <c r="AM796" s="60">
        <v>0.5</v>
      </c>
      <c r="AN796" s="60">
        <v>0</v>
      </c>
      <c r="AO796" s="60" t="s">
        <v>1493</v>
      </c>
      <c r="AP796" s="60" t="s">
        <v>1452</v>
      </c>
      <c r="AQ796" s="60" t="s">
        <v>1466</v>
      </c>
      <c r="AR796" s="60">
        <v>1.75</v>
      </c>
      <c r="AS796" s="60">
        <v>351</v>
      </c>
      <c r="AT796" s="60">
        <f>IF(SpaceTypesTable[[#This Row],[Service Water Heating Peak Flow Rate (gal/h)]]=0,"",SpaceTypesTable[[#This Row],[Service Water Heating Peak Flow Rate (gal/h)]]/SpaceTypesTable[[#This Row],[Service Water Heating Area (ft^2)]])</f>
        <v>4.9857549857549857E-3</v>
      </c>
      <c r="AU796" s="60">
        <v>43.3</v>
      </c>
      <c r="AV796" s="60">
        <v>0.2</v>
      </c>
      <c r="AW796" s="60">
        <v>0.05</v>
      </c>
      <c r="AX796" s="60" t="s">
        <v>1541</v>
      </c>
      <c r="AY796" s="60"/>
      <c r="AZ796" s="60"/>
      <c r="BA796" s="60"/>
      <c r="BB796" s="60"/>
      <c r="BC796" s="60"/>
      <c r="BD796" s="60" t="str">
        <f t="shared" ref="BD796:BD801" si="90">IF(ISBLANK(BC796),"",BC796/(AZ796/AY796))</f>
        <v/>
      </c>
      <c r="BE796" s="60"/>
    </row>
    <row r="797" spans="1:57">
      <c r="A797" t="s">
        <v>1557</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E797" s="60" t="s">
        <v>1427</v>
      </c>
      <c r="AF797" s="60"/>
      <c r="AG797" s="60" t="s">
        <v>440</v>
      </c>
      <c r="AH797" s="60" t="s">
        <v>440</v>
      </c>
      <c r="AI797" s="60" t="s">
        <v>440</v>
      </c>
      <c r="AJ797" s="60"/>
      <c r="AK797" s="60">
        <v>0.68</v>
      </c>
      <c r="AL797" s="60">
        <v>0</v>
      </c>
      <c r="AM797" s="60">
        <v>0.5</v>
      </c>
      <c r="AN797" s="60">
        <v>0</v>
      </c>
      <c r="AO797" s="60" t="s">
        <v>1493</v>
      </c>
      <c r="AP797" s="60" t="s">
        <v>1452</v>
      </c>
      <c r="AQ797" s="60" t="s">
        <v>1466</v>
      </c>
      <c r="AR797" s="60">
        <v>1.75</v>
      </c>
      <c r="AS797" s="60">
        <v>351</v>
      </c>
      <c r="AT797" s="60">
        <f>IF(SpaceTypesTable[[#This Row],[Service Water Heating Peak Flow Rate (gal/h)]]=0,"",SpaceTypesTable[[#This Row],[Service Water Heating Peak Flow Rate (gal/h)]]/SpaceTypesTable[[#This Row],[Service Water Heating Area (ft^2)]])</f>
        <v>4.9857549857549857E-3</v>
      </c>
      <c r="AU797" s="60">
        <v>43.3</v>
      </c>
      <c r="AV797" s="60">
        <v>0.2</v>
      </c>
      <c r="AW797" s="60">
        <v>0.05</v>
      </c>
      <c r="AX797" s="60" t="s">
        <v>1541</v>
      </c>
      <c r="AY797" s="60"/>
      <c r="AZ797" s="60"/>
      <c r="BA797" s="60"/>
      <c r="BB797" s="60"/>
      <c r="BC797" s="60"/>
      <c r="BD797" s="60" t="str">
        <f t="shared" si="90"/>
        <v/>
      </c>
      <c r="BE797" s="60"/>
    </row>
    <row r="798" spans="1:57">
      <c r="A798" t="s">
        <v>1557</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E798" s="60" t="s">
        <v>1427</v>
      </c>
      <c r="AF798" s="60"/>
      <c r="AG798" s="60" t="s">
        <v>440</v>
      </c>
      <c r="AH798" s="60" t="s">
        <v>440</v>
      </c>
      <c r="AI798" s="60" t="s">
        <v>440</v>
      </c>
      <c r="AJ798" s="60"/>
      <c r="AK798" s="60">
        <v>0.68</v>
      </c>
      <c r="AL798" s="60">
        <v>0</v>
      </c>
      <c r="AM798" s="60">
        <v>0.5</v>
      </c>
      <c r="AN798" s="60">
        <v>0</v>
      </c>
      <c r="AO798" s="60" t="s">
        <v>1493</v>
      </c>
      <c r="AP798" s="60" t="s">
        <v>1452</v>
      </c>
      <c r="AQ798" s="60" t="s">
        <v>1466</v>
      </c>
      <c r="AR798" s="60">
        <v>1.75</v>
      </c>
      <c r="AS798" s="60">
        <v>351</v>
      </c>
      <c r="AT798" s="60">
        <f>IF(SpaceTypesTable[[#This Row],[Service Water Heating Peak Flow Rate (gal/h)]]=0,"",SpaceTypesTable[[#This Row],[Service Water Heating Peak Flow Rate (gal/h)]]/SpaceTypesTable[[#This Row],[Service Water Heating Area (ft^2)]])</f>
        <v>4.9857549857549857E-3</v>
      </c>
      <c r="AU798" s="60">
        <v>43.3</v>
      </c>
      <c r="AV798" s="60">
        <v>0.2</v>
      </c>
      <c r="AW798" s="60">
        <v>0.05</v>
      </c>
      <c r="AX798" s="60" t="s">
        <v>1541</v>
      </c>
      <c r="AY798" s="60"/>
      <c r="AZ798" s="60"/>
      <c r="BA798" s="60"/>
      <c r="BB798" s="60"/>
      <c r="BC798" s="60"/>
      <c r="BD798" s="60" t="str">
        <f t="shared" si="90"/>
        <v/>
      </c>
      <c r="BE798" s="60"/>
    </row>
    <row r="799" spans="1:57">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c r="AD799" s="60">
        <v>0.22320000000000001</v>
      </c>
      <c r="AE799" s="60" t="s">
        <v>1427</v>
      </c>
      <c r="AF799" s="60"/>
      <c r="AG799" s="60" t="s">
        <v>440</v>
      </c>
      <c r="AH799" s="60" t="s">
        <v>440</v>
      </c>
      <c r="AI799" s="60" t="s">
        <v>440</v>
      </c>
      <c r="AJ799" s="60"/>
      <c r="AK799" s="60">
        <v>1.33</v>
      </c>
      <c r="AL799" s="60">
        <v>0</v>
      </c>
      <c r="AM799" s="60">
        <v>0.5</v>
      </c>
      <c r="AN799" s="60">
        <v>0</v>
      </c>
      <c r="AO799" s="60" t="s">
        <v>1493</v>
      </c>
      <c r="AP799" s="60" t="s">
        <v>1452</v>
      </c>
      <c r="AQ799" s="60" t="s">
        <v>1466</v>
      </c>
      <c r="AR799" s="60">
        <v>1.75</v>
      </c>
      <c r="AS799" s="60">
        <v>351</v>
      </c>
      <c r="AT799" s="60">
        <f>IF(SpaceTypesTable[[#This Row],[Service Water Heating Peak Flow Rate (gal/h)]]=0,"",SpaceTypesTable[[#This Row],[Service Water Heating Peak Flow Rate (gal/h)]]/SpaceTypesTable[[#This Row],[Service Water Heating Area (ft^2)]])</f>
        <v>4.9857549857549857E-3</v>
      </c>
      <c r="AU799" s="60">
        <v>43.3</v>
      </c>
      <c r="AV799" s="60">
        <v>0.2</v>
      </c>
      <c r="AW799" s="60">
        <v>0.05</v>
      </c>
      <c r="AX799" s="60" t="s">
        <v>1541</v>
      </c>
      <c r="AY799" s="60"/>
      <c r="AZ799" s="60"/>
      <c r="BA799" s="60"/>
      <c r="BB799" s="60"/>
      <c r="BC799" s="60"/>
      <c r="BD799" s="60" t="str">
        <f t="shared" si="90"/>
        <v/>
      </c>
      <c r="BE799" s="60"/>
    </row>
    <row r="800" spans="1:57">
      <c r="A800" t="s">
        <v>1558</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3292</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3317</v>
      </c>
      <c r="AB800" s="60" t="s">
        <v>3270</v>
      </c>
      <c r="AC800" s="60">
        <v>4.4600000000000001E-2</v>
      </c>
      <c r="AE800" s="60" t="s">
        <v>3316</v>
      </c>
      <c r="AF800" s="60"/>
      <c r="AG800" s="60" t="s">
        <v>440</v>
      </c>
      <c r="AH800" s="60" t="s">
        <v>440</v>
      </c>
      <c r="AI800" s="60" t="s">
        <v>440</v>
      </c>
      <c r="AJ800" s="60"/>
      <c r="AK800" s="60">
        <v>0.68</v>
      </c>
      <c r="AL800" s="60">
        <v>0</v>
      </c>
      <c r="AM800" s="60">
        <v>0.5</v>
      </c>
      <c r="AN800" s="60">
        <v>0</v>
      </c>
      <c r="AO800" s="60" t="s">
        <v>3315</v>
      </c>
      <c r="AP800" s="60" t="s">
        <v>3286</v>
      </c>
      <c r="AQ800" s="60" t="s">
        <v>3285</v>
      </c>
      <c r="AR800" s="60">
        <v>1.75</v>
      </c>
      <c r="AS800" s="60">
        <v>351</v>
      </c>
      <c r="AT800" s="60">
        <f>IF(SpaceTypesTable[[#This Row],[Service Water Heating Peak Flow Rate (gal/h)]]=0,"",SpaceTypesTable[[#This Row],[Service Water Heating Peak Flow Rate (gal/h)]]/SpaceTypesTable[[#This Row],[Service Water Heating Area (ft^2)]])</f>
        <v>4.9857549857549857E-3</v>
      </c>
      <c r="AU800" s="60">
        <v>43.3</v>
      </c>
      <c r="AV800" s="60">
        <v>0.2</v>
      </c>
      <c r="AW800" s="60">
        <v>0.05</v>
      </c>
      <c r="AX800" s="60" t="s">
        <v>3318</v>
      </c>
      <c r="AY800" s="60"/>
      <c r="AZ800" s="60"/>
      <c r="BA800" s="60"/>
      <c r="BB800" s="60"/>
      <c r="BC800" s="60"/>
      <c r="BD800" s="60" t="str">
        <f t="shared" si="90"/>
        <v/>
      </c>
      <c r="BE800" s="60"/>
    </row>
    <row r="801" spans="1:57">
      <c r="A801" t="s">
        <v>1556</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3292</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3317</v>
      </c>
      <c r="AB801" s="60" t="s">
        <v>3270</v>
      </c>
      <c r="AC801" s="60">
        <v>5.9499999999999997E-2</v>
      </c>
      <c r="AE801" s="60" t="s">
        <v>3316</v>
      </c>
      <c r="AF801" s="60"/>
      <c r="AG801" s="60" t="s">
        <v>440</v>
      </c>
      <c r="AH801" s="60" t="s">
        <v>440</v>
      </c>
      <c r="AI801" s="60" t="s">
        <v>440</v>
      </c>
      <c r="AJ801" s="60"/>
      <c r="AK801" s="60">
        <v>1.33</v>
      </c>
      <c r="AL801" s="60">
        <v>0</v>
      </c>
      <c r="AM801" s="60">
        <v>0.5</v>
      </c>
      <c r="AN801" s="60">
        <v>0</v>
      </c>
      <c r="AO801" s="60" t="s">
        <v>3315</v>
      </c>
      <c r="AP801" s="60" t="s">
        <v>3286</v>
      </c>
      <c r="AQ801" s="60" t="s">
        <v>3285</v>
      </c>
      <c r="AR801" s="60">
        <v>1.75</v>
      </c>
      <c r="AS801" s="60">
        <v>351</v>
      </c>
      <c r="AT801" s="60">
        <f>IF(SpaceTypesTable[[#This Row],[Service Water Heating Peak Flow Rate (gal/h)]]=0,"",SpaceTypesTable[[#This Row],[Service Water Heating Peak Flow Rate (gal/h)]]/SpaceTypesTable[[#This Row],[Service Water Heating Area (ft^2)]])</f>
        <v>4.9857549857549857E-3</v>
      </c>
      <c r="AU801" s="60">
        <v>43.3</v>
      </c>
      <c r="AV801" s="60">
        <v>0.2</v>
      </c>
      <c r="AW801" s="60">
        <v>0.05</v>
      </c>
      <c r="AX801" s="60" t="s">
        <v>3318</v>
      </c>
      <c r="AY801" s="60"/>
      <c r="AZ801" s="60"/>
      <c r="BA801" s="60"/>
      <c r="BB801" s="60"/>
      <c r="BC801" s="60"/>
      <c r="BD801" s="60" t="str">
        <f t="shared" si="90"/>
        <v/>
      </c>
      <c r="BE801" s="60"/>
    </row>
    <row r="802" spans="1:57">
      <c r="A802" t="s">
        <v>1619</v>
      </c>
      <c r="B802" s="60" t="s">
        <v>259</v>
      </c>
      <c r="C802" s="60" t="s">
        <v>263</v>
      </c>
      <c r="D802" s="60" t="s">
        <v>305</v>
      </c>
      <c r="E802" s="60" t="s">
        <v>460</v>
      </c>
      <c r="F802" s="60" t="s">
        <v>1601</v>
      </c>
      <c r="G802" s="60" t="s">
        <v>1838</v>
      </c>
      <c r="H802" s="60" t="s">
        <v>1825</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3292</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3317</v>
      </c>
      <c r="AB802" s="60" t="s">
        <v>3270</v>
      </c>
      <c r="AC802" s="60">
        <v>4.4600000000000001E-2</v>
      </c>
      <c r="AE802" s="60" t="s">
        <v>3316</v>
      </c>
      <c r="AF802" s="60"/>
      <c r="AG802" s="60" t="s">
        <v>440</v>
      </c>
      <c r="AH802" s="60" t="s">
        <v>440</v>
      </c>
      <c r="AI802" s="60" t="s">
        <v>440</v>
      </c>
      <c r="AJ802" s="60"/>
      <c r="AK802" s="60">
        <v>0.68</v>
      </c>
      <c r="AL802" s="60">
        <v>0</v>
      </c>
      <c r="AM802" s="60">
        <v>0.5</v>
      </c>
      <c r="AN802" s="60">
        <v>0</v>
      </c>
      <c r="AO802" s="60" t="s">
        <v>3315</v>
      </c>
      <c r="AP802" s="60" t="s">
        <v>3286</v>
      </c>
      <c r="AQ802" s="60" t="s">
        <v>3285</v>
      </c>
      <c r="AR802" s="60">
        <v>1.75</v>
      </c>
      <c r="AS802" s="60">
        <v>351</v>
      </c>
      <c r="AT802" s="60">
        <v>4.9857549857549857E-3</v>
      </c>
      <c r="AU802" s="60">
        <v>43.3</v>
      </c>
      <c r="AV802" s="60">
        <v>0.2</v>
      </c>
      <c r="AW802" s="60">
        <v>0.05</v>
      </c>
      <c r="AX802" s="60" t="s">
        <v>3318</v>
      </c>
      <c r="AY802" s="60"/>
      <c r="AZ802" s="60"/>
      <c r="BA802" s="60"/>
      <c r="BB802" s="60"/>
      <c r="BC802" s="60"/>
      <c r="BD802" s="60" t="s">
        <v>440</v>
      </c>
      <c r="BE802" s="60"/>
    </row>
    <row r="803" spans="1:57">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c r="AD803" s="60">
        <v>0.22320000000000001</v>
      </c>
      <c r="AE803" s="60" t="s">
        <v>1427</v>
      </c>
      <c r="AF803" s="60"/>
      <c r="AG803" s="60" t="s">
        <v>440</v>
      </c>
      <c r="AH803" s="60" t="s">
        <v>440</v>
      </c>
      <c r="AI803" s="60" t="s">
        <v>440</v>
      </c>
      <c r="AJ803" s="60"/>
      <c r="AK803" s="60">
        <v>1.43</v>
      </c>
      <c r="AL803" s="60">
        <v>0</v>
      </c>
      <c r="AM803" s="60">
        <v>0.5</v>
      </c>
      <c r="AN803" s="60">
        <v>0</v>
      </c>
      <c r="AO803" s="60" t="s">
        <v>1484</v>
      </c>
      <c r="AP803" s="60" t="s">
        <v>1452</v>
      </c>
      <c r="AQ803" s="60" t="s">
        <v>1466</v>
      </c>
      <c r="AR803" s="60"/>
      <c r="AS803" s="60"/>
      <c r="AT803" s="60" t="str">
        <f>IF(SpaceTypesTable[[#This Row],[Service Water Heating Peak Flow Rate (gal/h)]]=0,"",SpaceTypesTable[[#This Row],[Service Water Heating Peak Flow Rate (gal/h)]]/SpaceTypesTable[[#This Row],[Service Water Heating Area (ft^2)]])</f>
        <v/>
      </c>
      <c r="AU803" s="60"/>
      <c r="AV803" s="60"/>
      <c r="AW803" s="60"/>
      <c r="AX803" s="60"/>
      <c r="AY803" s="60"/>
      <c r="AZ803" s="60"/>
      <c r="BA803" s="60"/>
      <c r="BB803" s="60"/>
      <c r="BC803" s="60"/>
      <c r="BD803" s="60" t="str">
        <f t="shared" ref="BD803:BD808" si="91">IF(ISBLANK(BC803),"",BC803/(AZ803/AY803))</f>
        <v/>
      </c>
      <c r="BE803" s="60"/>
    </row>
    <row r="804" spans="1:57">
      <c r="A804" t="s">
        <v>1557</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E804" s="60" t="s">
        <v>1427</v>
      </c>
      <c r="AF804" s="60"/>
      <c r="AG804" s="60" t="s">
        <v>440</v>
      </c>
      <c r="AH804" s="60" t="s">
        <v>440</v>
      </c>
      <c r="AI804" s="60" t="s">
        <v>440</v>
      </c>
      <c r="AJ804" s="60"/>
      <c r="AK804" s="60">
        <v>0.73</v>
      </c>
      <c r="AL804" s="60">
        <v>0</v>
      </c>
      <c r="AM804" s="60">
        <v>0.5</v>
      </c>
      <c r="AN804" s="60">
        <v>0</v>
      </c>
      <c r="AO804" s="60" t="s">
        <v>1484</v>
      </c>
      <c r="AP804" s="60" t="s">
        <v>1452</v>
      </c>
      <c r="AQ804" s="60" t="s">
        <v>1466</v>
      </c>
      <c r="AR804" s="60"/>
      <c r="AS804" s="60"/>
      <c r="AT804" s="60" t="str">
        <f>IF(SpaceTypesTable[[#This Row],[Service Water Heating Peak Flow Rate (gal/h)]]=0,"",SpaceTypesTable[[#This Row],[Service Water Heating Peak Flow Rate (gal/h)]]/SpaceTypesTable[[#This Row],[Service Water Heating Area (ft^2)]])</f>
        <v/>
      </c>
      <c r="AU804" s="60"/>
      <c r="AV804" s="60"/>
      <c r="AW804" s="60"/>
      <c r="AX804" s="60"/>
      <c r="AY804" s="60"/>
      <c r="AZ804" s="60"/>
      <c r="BA804" s="60"/>
      <c r="BB804" s="60"/>
      <c r="BC804" s="60"/>
      <c r="BD804" s="60" t="str">
        <f t="shared" si="91"/>
        <v/>
      </c>
      <c r="BE804" s="60"/>
    </row>
    <row r="805" spans="1:57">
      <c r="A805" t="s">
        <v>1557</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E805" s="60" t="s">
        <v>1427</v>
      </c>
      <c r="AF805" s="60"/>
      <c r="AG805" s="60" t="s">
        <v>440</v>
      </c>
      <c r="AH805" s="60" t="s">
        <v>440</v>
      </c>
      <c r="AI805" s="60" t="s">
        <v>440</v>
      </c>
      <c r="AJ805" s="60"/>
      <c r="AK805" s="60">
        <v>0.73</v>
      </c>
      <c r="AL805" s="60">
        <v>0</v>
      </c>
      <c r="AM805" s="60">
        <v>0.5</v>
      </c>
      <c r="AN805" s="60">
        <v>0</v>
      </c>
      <c r="AO805" s="60" t="s">
        <v>1484</v>
      </c>
      <c r="AP805" s="60" t="s">
        <v>1452</v>
      </c>
      <c r="AQ805" s="60" t="s">
        <v>1466</v>
      </c>
      <c r="AR805" s="60"/>
      <c r="AS805" s="60"/>
      <c r="AT805" s="60" t="str">
        <f>IF(SpaceTypesTable[[#This Row],[Service Water Heating Peak Flow Rate (gal/h)]]=0,"",SpaceTypesTable[[#This Row],[Service Water Heating Peak Flow Rate (gal/h)]]/SpaceTypesTable[[#This Row],[Service Water Heating Area (ft^2)]])</f>
        <v/>
      </c>
      <c r="AU805" s="60"/>
      <c r="AV805" s="60"/>
      <c r="AW805" s="60"/>
      <c r="AX805" s="60"/>
      <c r="AY805" s="60"/>
      <c r="AZ805" s="60"/>
      <c r="BA805" s="60"/>
      <c r="BB805" s="60"/>
      <c r="BC805" s="60"/>
      <c r="BD805" s="60" t="str">
        <f t="shared" si="91"/>
        <v/>
      </c>
      <c r="BE805" s="60"/>
    </row>
    <row r="806" spans="1:57">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c r="AD806" s="60">
        <v>0.22320000000000001</v>
      </c>
      <c r="AE806" s="60" t="s">
        <v>1427</v>
      </c>
      <c r="AF806" s="60"/>
      <c r="AG806" s="60" t="s">
        <v>440</v>
      </c>
      <c r="AH806" s="60" t="s">
        <v>440</v>
      </c>
      <c r="AI806" s="60" t="s">
        <v>440</v>
      </c>
      <c r="AJ806" s="60"/>
      <c r="AK806" s="60">
        <v>1.43</v>
      </c>
      <c r="AL806" s="60">
        <v>0</v>
      </c>
      <c r="AM806" s="60">
        <v>0.5</v>
      </c>
      <c r="AN806" s="60">
        <v>0</v>
      </c>
      <c r="AO806" s="60" t="s">
        <v>1484</v>
      </c>
      <c r="AP806" s="60" t="s">
        <v>1452</v>
      </c>
      <c r="AQ806" s="60" t="s">
        <v>1466</v>
      </c>
      <c r="AR806" s="60"/>
      <c r="AS806" s="60"/>
      <c r="AT806" s="60" t="str">
        <f>IF(SpaceTypesTable[[#This Row],[Service Water Heating Peak Flow Rate (gal/h)]]=0,"",SpaceTypesTable[[#This Row],[Service Water Heating Peak Flow Rate (gal/h)]]/SpaceTypesTable[[#This Row],[Service Water Heating Area (ft^2)]])</f>
        <v/>
      </c>
      <c r="AU806" s="60"/>
      <c r="AV806" s="60"/>
      <c r="AW806" s="60"/>
      <c r="AX806" s="60"/>
      <c r="AY806" s="60"/>
      <c r="AZ806" s="60"/>
      <c r="BA806" s="60"/>
      <c r="BB806" s="60"/>
      <c r="BC806" s="60"/>
      <c r="BD806" s="60" t="str">
        <f t="shared" si="91"/>
        <v/>
      </c>
      <c r="BE806" s="60"/>
    </row>
    <row r="807" spans="1:57">
      <c r="A807" t="s">
        <v>1558</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3291</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3326</v>
      </c>
      <c r="AB807" s="60" t="s">
        <v>3270</v>
      </c>
      <c r="AC807" s="60">
        <v>4.4600000000000001E-2</v>
      </c>
      <c r="AE807" s="60" t="s">
        <v>3302</v>
      </c>
      <c r="AF807" s="60"/>
      <c r="AG807" s="60" t="s">
        <v>440</v>
      </c>
      <c r="AH807" s="60" t="s">
        <v>440</v>
      </c>
      <c r="AI807" s="60" t="s">
        <v>440</v>
      </c>
      <c r="AJ807" s="60"/>
      <c r="AK807" s="60">
        <v>0.73</v>
      </c>
      <c r="AL807" s="60">
        <v>0</v>
      </c>
      <c r="AM807" s="60">
        <v>0.5</v>
      </c>
      <c r="AN807" s="60">
        <v>0</v>
      </c>
      <c r="AO807" s="60" t="s">
        <v>3325</v>
      </c>
      <c r="AP807" s="60" t="s">
        <v>3301</v>
      </c>
      <c r="AQ807" s="60" t="s">
        <v>3300</v>
      </c>
      <c r="AR807" s="60"/>
      <c r="AS807" s="60"/>
      <c r="AT807" s="60" t="str">
        <f>IF(SpaceTypesTable[[#This Row],[Service Water Heating Peak Flow Rate (gal/h)]]=0,"",SpaceTypesTable[[#This Row],[Service Water Heating Peak Flow Rate (gal/h)]]/SpaceTypesTable[[#This Row],[Service Water Heating Area (ft^2)]])</f>
        <v/>
      </c>
      <c r="AU807" s="60"/>
      <c r="AV807" s="60"/>
      <c r="AW807" s="60"/>
      <c r="AX807" s="60"/>
      <c r="AY807" s="60"/>
      <c r="AZ807" s="60"/>
      <c r="BA807" s="60"/>
      <c r="BB807" s="60"/>
      <c r="BC807" s="60"/>
      <c r="BD807" s="60" t="str">
        <f t="shared" si="91"/>
        <v/>
      </c>
      <c r="BE807" s="60"/>
    </row>
    <row r="808" spans="1:57">
      <c r="A808" t="s">
        <v>1556</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3291</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3326</v>
      </c>
      <c r="AB808" s="60" t="s">
        <v>3270</v>
      </c>
      <c r="AC808" s="60">
        <v>5.9499999999999997E-2</v>
      </c>
      <c r="AE808" s="60" t="s">
        <v>3302</v>
      </c>
      <c r="AF808" s="60"/>
      <c r="AG808" s="60" t="s">
        <v>440</v>
      </c>
      <c r="AH808" s="60" t="s">
        <v>440</v>
      </c>
      <c r="AI808" s="60" t="s">
        <v>440</v>
      </c>
      <c r="AJ808" s="60"/>
      <c r="AK808" s="60">
        <v>1.43</v>
      </c>
      <c r="AL808" s="60">
        <v>0</v>
      </c>
      <c r="AM808" s="60">
        <v>0.5</v>
      </c>
      <c r="AN808" s="60">
        <v>0</v>
      </c>
      <c r="AO808" s="60" t="s">
        <v>3325</v>
      </c>
      <c r="AP808" s="60" t="s">
        <v>3301</v>
      </c>
      <c r="AQ808" s="60" t="s">
        <v>3300</v>
      </c>
      <c r="AR808" s="60"/>
      <c r="AS808" s="60"/>
      <c r="AT808" s="60" t="str">
        <f>IF(SpaceTypesTable[[#This Row],[Service Water Heating Peak Flow Rate (gal/h)]]=0,"",SpaceTypesTable[[#This Row],[Service Water Heating Peak Flow Rate (gal/h)]]/SpaceTypesTable[[#This Row],[Service Water Heating Area (ft^2)]])</f>
        <v/>
      </c>
      <c r="AU808" s="60"/>
      <c r="AV808" s="60"/>
      <c r="AW808" s="60"/>
      <c r="AX808" s="60"/>
      <c r="AY808" s="60"/>
      <c r="AZ808" s="60"/>
      <c r="BA808" s="60"/>
      <c r="BB808" s="60"/>
      <c r="BC808" s="60"/>
      <c r="BD808" s="60" t="str">
        <f t="shared" si="91"/>
        <v/>
      </c>
      <c r="BE808" s="60"/>
    </row>
    <row r="809" spans="1:57">
      <c r="A809" t="s">
        <v>1619</v>
      </c>
      <c r="B809" s="60" t="s">
        <v>259</v>
      </c>
      <c r="C809" s="60" t="s">
        <v>263</v>
      </c>
      <c r="D809" s="60" t="s">
        <v>327</v>
      </c>
      <c r="E809" s="60" t="s">
        <v>467</v>
      </c>
      <c r="F809" s="60" t="s">
        <v>1601</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3291</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3326</v>
      </c>
      <c r="AB809" s="60" t="s">
        <v>3270</v>
      </c>
      <c r="AC809" s="60">
        <v>4.4600000000000001E-2</v>
      </c>
      <c r="AE809" s="60" t="s">
        <v>3302</v>
      </c>
      <c r="AF809" s="60"/>
      <c r="AG809" s="60" t="s">
        <v>440</v>
      </c>
      <c r="AH809" s="60" t="s">
        <v>440</v>
      </c>
      <c r="AI809" s="60" t="s">
        <v>440</v>
      </c>
      <c r="AJ809" s="60"/>
      <c r="AK809" s="60">
        <v>0.73</v>
      </c>
      <c r="AL809" s="60">
        <v>0</v>
      </c>
      <c r="AM809" s="60">
        <v>0.5</v>
      </c>
      <c r="AN809" s="60">
        <v>0</v>
      </c>
      <c r="AO809" s="60" t="s">
        <v>3325</v>
      </c>
      <c r="AP809" s="60" t="s">
        <v>3301</v>
      </c>
      <c r="AQ809" s="60" t="s">
        <v>3300</v>
      </c>
      <c r="AR809" s="60"/>
      <c r="AS809" s="60"/>
      <c r="AT809" s="60" t="s">
        <v>440</v>
      </c>
      <c r="AU809" s="60"/>
      <c r="AV809" s="60"/>
      <c r="AW809" s="60"/>
      <c r="AX809" s="60"/>
      <c r="AY809" s="60"/>
      <c r="AZ809" s="60"/>
      <c r="BA809" s="60"/>
      <c r="BB809" s="60"/>
      <c r="BC809" s="60"/>
      <c r="BD809" s="60" t="s">
        <v>440</v>
      </c>
      <c r="BE809" s="60"/>
    </row>
    <row r="810" spans="1:57">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21.2</v>
      </c>
      <c r="Y810" s="60">
        <f>VLOOKUP(SpaceTypesTable[[#This Row],[Lookup]],VentilationStandardsTable[],7,FALSE)</f>
        <v>0</v>
      </c>
      <c r="Z810" s="60">
        <v>30</v>
      </c>
      <c r="AA810" s="60" t="s">
        <v>1387</v>
      </c>
      <c r="AB810" s="60" t="s">
        <v>1518</v>
      </c>
      <c r="AC810" s="60"/>
      <c r="AD810" s="60">
        <v>0.22320000000000001</v>
      </c>
      <c r="AE810" s="60" t="s">
        <v>1427</v>
      </c>
      <c r="AF810" s="60"/>
      <c r="AG810" s="60" t="s">
        <v>440</v>
      </c>
      <c r="AH810" s="60" t="s">
        <v>440</v>
      </c>
      <c r="AI810" s="60" t="s">
        <v>440</v>
      </c>
      <c r="AJ810" s="60"/>
      <c r="AK810" s="60">
        <v>1.07</v>
      </c>
      <c r="AL810" s="60">
        <v>0</v>
      </c>
      <c r="AM810" s="60">
        <v>0.5</v>
      </c>
      <c r="AN810" s="60">
        <v>0</v>
      </c>
      <c r="AO810" s="60" t="s">
        <v>1522</v>
      </c>
      <c r="AP810" s="60" t="s">
        <v>1452</v>
      </c>
      <c r="AQ810" s="60" t="s">
        <v>1466</v>
      </c>
      <c r="AR810" s="60"/>
      <c r="AS810" s="60"/>
      <c r="AT810" s="60" t="str">
        <f>IF(SpaceTypesTable[[#This Row],[Service Water Heating Peak Flow Rate (gal/h)]]=0,"",SpaceTypesTable[[#This Row],[Service Water Heating Peak Flow Rate (gal/h)]]/SpaceTypesTable[[#This Row],[Service Water Heating Area (ft^2)]])</f>
        <v/>
      </c>
      <c r="AU810" s="60"/>
      <c r="AV810" s="60"/>
      <c r="AW810" s="60"/>
      <c r="AX810" s="60"/>
      <c r="AY810" s="60"/>
      <c r="AZ810" s="60"/>
      <c r="BA810" s="60"/>
      <c r="BB810" s="60"/>
      <c r="BC810" s="60"/>
      <c r="BD810" s="60" t="str">
        <f t="shared" ref="BD810:BD815" si="92">IF(ISBLANK(BC810),"",BC810/(AZ810/AY810))</f>
        <v/>
      </c>
      <c r="BE810" s="60"/>
    </row>
    <row r="811" spans="1:57">
      <c r="A811" t="s">
        <v>1557</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21.2</v>
      </c>
      <c r="Y811" s="60">
        <f>VLOOKUP(SpaceTypesTable[[#This Row],[Lookup]],VentilationStandardsTable[],7,FALSE)</f>
        <v>0</v>
      </c>
      <c r="Z811" s="60">
        <v>30</v>
      </c>
      <c r="AA811" s="60" t="s">
        <v>1387</v>
      </c>
      <c r="AB811" s="60" t="s">
        <v>1518</v>
      </c>
      <c r="AC811" s="60">
        <v>5.9499999999999997E-2</v>
      </c>
      <c r="AE811" s="60" t="s">
        <v>1427</v>
      </c>
      <c r="AF811" s="60"/>
      <c r="AG811" s="60" t="s">
        <v>440</v>
      </c>
      <c r="AH811" s="60" t="s">
        <v>440</v>
      </c>
      <c r="AI811" s="60" t="s">
        <v>440</v>
      </c>
      <c r="AJ811" s="60"/>
      <c r="AK811" s="60">
        <v>0.55000000000000004</v>
      </c>
      <c r="AL811" s="60">
        <v>0</v>
      </c>
      <c r="AM811" s="60">
        <v>0.5</v>
      </c>
      <c r="AN811" s="60">
        <v>0</v>
      </c>
      <c r="AO811" s="60" t="s">
        <v>1522</v>
      </c>
      <c r="AP811" s="60" t="s">
        <v>1452</v>
      </c>
      <c r="AQ811" s="60" t="s">
        <v>1466</v>
      </c>
      <c r="AR811" s="60"/>
      <c r="AS811" s="60"/>
      <c r="AT811" s="60" t="str">
        <f>IF(SpaceTypesTable[[#This Row],[Service Water Heating Peak Flow Rate (gal/h)]]=0,"",SpaceTypesTable[[#This Row],[Service Water Heating Peak Flow Rate (gal/h)]]/SpaceTypesTable[[#This Row],[Service Water Heating Area (ft^2)]])</f>
        <v/>
      </c>
      <c r="AU811" s="60"/>
      <c r="AV811" s="60"/>
      <c r="AW811" s="60"/>
      <c r="AX811" s="60"/>
      <c r="AY811" s="60"/>
      <c r="AZ811" s="60"/>
      <c r="BA811" s="60"/>
      <c r="BB811" s="60"/>
      <c r="BC811" s="60"/>
      <c r="BD811" s="60" t="str">
        <f t="shared" si="92"/>
        <v/>
      </c>
      <c r="BE811" s="60"/>
    </row>
    <row r="812" spans="1:57">
      <c r="A812" t="s">
        <v>1557</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21.2</v>
      </c>
      <c r="Y812" s="60">
        <f>VLOOKUP(SpaceTypesTable[[#This Row],[Lookup]],VentilationStandardsTable[],7,FALSE)</f>
        <v>0</v>
      </c>
      <c r="Z812" s="60">
        <v>30</v>
      </c>
      <c r="AA812" s="60" t="s">
        <v>1387</v>
      </c>
      <c r="AB812" s="60" t="s">
        <v>1518</v>
      </c>
      <c r="AC812" s="60">
        <v>4.4600000000000001E-2</v>
      </c>
      <c r="AE812" s="60" t="s">
        <v>1427</v>
      </c>
      <c r="AF812" s="60"/>
      <c r="AG812" s="60" t="s">
        <v>440</v>
      </c>
      <c r="AH812" s="60" t="s">
        <v>440</v>
      </c>
      <c r="AI812" s="60" t="s">
        <v>440</v>
      </c>
      <c r="AJ812" s="60"/>
      <c r="AK812" s="60">
        <v>0.55000000000000004</v>
      </c>
      <c r="AL812" s="60">
        <v>0</v>
      </c>
      <c r="AM812" s="60">
        <v>0.5</v>
      </c>
      <c r="AN812" s="60">
        <v>0</v>
      </c>
      <c r="AO812" s="60" t="s">
        <v>1522</v>
      </c>
      <c r="AP812" s="60" t="s">
        <v>1452</v>
      </c>
      <c r="AQ812" s="60" t="s">
        <v>1466</v>
      </c>
      <c r="AR812" s="60"/>
      <c r="AS812" s="60"/>
      <c r="AT812" s="60" t="str">
        <f>IF(SpaceTypesTable[[#This Row],[Service Water Heating Peak Flow Rate (gal/h)]]=0,"",SpaceTypesTable[[#This Row],[Service Water Heating Peak Flow Rate (gal/h)]]/SpaceTypesTable[[#This Row],[Service Water Heating Area (ft^2)]])</f>
        <v/>
      </c>
      <c r="AU812" s="60"/>
      <c r="AV812" s="60"/>
      <c r="AW812" s="60"/>
      <c r="AX812" s="60"/>
      <c r="AY812" s="60"/>
      <c r="AZ812" s="60"/>
      <c r="BA812" s="60"/>
      <c r="BB812" s="60"/>
      <c r="BC812" s="60"/>
      <c r="BD812" s="60" t="str">
        <f t="shared" si="92"/>
        <v/>
      </c>
      <c r="BE812" s="60"/>
    </row>
    <row r="813" spans="1:57">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21.2</v>
      </c>
      <c r="Y813" s="60">
        <f>VLOOKUP(SpaceTypesTable[[#This Row],[Lookup]],VentilationStandardsTable[],7,FALSE)</f>
        <v>0</v>
      </c>
      <c r="Z813" s="60">
        <v>30</v>
      </c>
      <c r="AA813" s="60" t="s">
        <v>1387</v>
      </c>
      <c r="AB813" s="60" t="s">
        <v>1518</v>
      </c>
      <c r="AC813" s="60"/>
      <c r="AD813" s="60">
        <v>0.22320000000000001</v>
      </c>
      <c r="AE813" s="60" t="s">
        <v>1427</v>
      </c>
      <c r="AF813" s="60"/>
      <c r="AG813" s="60" t="s">
        <v>440</v>
      </c>
      <c r="AH813" s="60" t="s">
        <v>440</v>
      </c>
      <c r="AI813" s="60" t="s">
        <v>440</v>
      </c>
      <c r="AJ813" s="60"/>
      <c r="AK813" s="60">
        <v>1.07</v>
      </c>
      <c r="AL813" s="60">
        <v>0</v>
      </c>
      <c r="AM813" s="60">
        <v>0.5</v>
      </c>
      <c r="AN813" s="60">
        <v>0</v>
      </c>
      <c r="AO813" s="60" t="s">
        <v>1522</v>
      </c>
      <c r="AP813" s="60" t="s">
        <v>1452</v>
      </c>
      <c r="AQ813" s="60" t="s">
        <v>1466</v>
      </c>
      <c r="AR813" s="60"/>
      <c r="AS813" s="60"/>
      <c r="AT813" s="60" t="str">
        <f>IF(SpaceTypesTable[[#This Row],[Service Water Heating Peak Flow Rate (gal/h)]]=0,"",SpaceTypesTable[[#This Row],[Service Water Heating Peak Flow Rate (gal/h)]]/SpaceTypesTable[[#This Row],[Service Water Heating Area (ft^2)]])</f>
        <v/>
      </c>
      <c r="AU813" s="60"/>
      <c r="AV813" s="60"/>
      <c r="AW813" s="60"/>
      <c r="AX813" s="60"/>
      <c r="AY813" s="60"/>
      <c r="AZ813" s="60"/>
      <c r="BA813" s="60"/>
      <c r="BB813" s="60"/>
      <c r="BC813" s="60"/>
      <c r="BD813" s="60" t="str">
        <f t="shared" si="92"/>
        <v/>
      </c>
      <c r="BE813" s="60"/>
    </row>
    <row r="814" spans="1:57">
      <c r="A814" t="s">
        <v>1558</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3290</v>
      </c>
      <c r="S814" t="s">
        <v>109</v>
      </c>
      <c r="T814" s="60" t="s">
        <v>1567</v>
      </c>
      <c r="U814" s="60" t="s">
        <v>1595</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3311</v>
      </c>
      <c r="AB814" s="60" t="s">
        <v>3270</v>
      </c>
      <c r="AC814" s="60">
        <v>4.4600000000000001E-2</v>
      </c>
      <c r="AE814" s="60" t="s">
        <v>3302</v>
      </c>
      <c r="AF814" s="60"/>
      <c r="AG814" s="60" t="s">
        <v>440</v>
      </c>
      <c r="AH814" s="60" t="s">
        <v>440</v>
      </c>
      <c r="AI814" s="60" t="s">
        <v>440</v>
      </c>
      <c r="AJ814" s="60"/>
      <c r="AK814" s="60">
        <v>0.55000000000000004</v>
      </c>
      <c r="AL814" s="60">
        <v>0</v>
      </c>
      <c r="AM814" s="60">
        <v>0.5</v>
      </c>
      <c r="AN814" s="60">
        <v>0</v>
      </c>
      <c r="AO814" s="60" t="s">
        <v>3310</v>
      </c>
      <c r="AP814" s="60" t="s">
        <v>3301</v>
      </c>
      <c r="AQ814" s="60" t="s">
        <v>3300</v>
      </c>
      <c r="AR814" s="60"/>
      <c r="AS814" s="60"/>
      <c r="AT814" s="60" t="str">
        <f>IF(SpaceTypesTable[[#This Row],[Service Water Heating Peak Flow Rate (gal/h)]]=0,"",SpaceTypesTable[[#This Row],[Service Water Heating Peak Flow Rate (gal/h)]]/SpaceTypesTable[[#This Row],[Service Water Heating Area (ft^2)]])</f>
        <v/>
      </c>
      <c r="AU814" s="60"/>
      <c r="AV814" s="60"/>
      <c r="AW814" s="60"/>
      <c r="AX814" s="60"/>
      <c r="AY814" s="60"/>
      <c r="AZ814" s="60"/>
      <c r="BA814" s="60"/>
      <c r="BB814" s="60"/>
      <c r="BC814" s="60"/>
      <c r="BD814" s="60" t="str">
        <f t="shared" si="92"/>
        <v/>
      </c>
      <c r="BE814" s="60"/>
    </row>
    <row r="815" spans="1:57">
      <c r="A815" s="60" t="s">
        <v>1556</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3290</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21.2</v>
      </c>
      <c r="Y815" s="60">
        <f>VLOOKUP(SpaceTypesTable[[#This Row],[Lookup]],VentilationStandardsTable[],7,FALSE)</f>
        <v>0</v>
      </c>
      <c r="Z815" s="60">
        <v>30</v>
      </c>
      <c r="AA815" s="60" t="s">
        <v>3311</v>
      </c>
      <c r="AB815" s="60" t="s">
        <v>3270</v>
      </c>
      <c r="AC815" s="60">
        <v>5.9499999999999997E-2</v>
      </c>
      <c r="AE815" s="60" t="s">
        <v>3302</v>
      </c>
      <c r="AF815" s="60"/>
      <c r="AG815" s="60" t="s">
        <v>440</v>
      </c>
      <c r="AH815" s="60" t="s">
        <v>440</v>
      </c>
      <c r="AI815" s="60" t="s">
        <v>440</v>
      </c>
      <c r="AJ815" s="60"/>
      <c r="AK815" s="60">
        <v>1.07</v>
      </c>
      <c r="AL815" s="60">
        <v>0</v>
      </c>
      <c r="AM815" s="60">
        <v>0.5</v>
      </c>
      <c r="AN815" s="60">
        <v>0</v>
      </c>
      <c r="AO815" s="60" t="s">
        <v>3310</v>
      </c>
      <c r="AP815" s="60" t="s">
        <v>3301</v>
      </c>
      <c r="AQ815" s="60" t="s">
        <v>3300</v>
      </c>
      <c r="AR815" s="60"/>
      <c r="AS815" s="60"/>
      <c r="AT815" s="60" t="str">
        <f>IF(SpaceTypesTable[[#This Row],[Service Water Heating Peak Flow Rate (gal/h)]]=0,"",SpaceTypesTable[[#This Row],[Service Water Heating Peak Flow Rate (gal/h)]]/SpaceTypesTable[[#This Row],[Service Water Heating Area (ft^2)]])</f>
        <v/>
      </c>
      <c r="AU815" s="60"/>
      <c r="AV815" s="60"/>
      <c r="AW815" s="60"/>
      <c r="AX815" s="60"/>
      <c r="AY815" s="60"/>
      <c r="AZ815" s="60"/>
      <c r="BA815" s="60"/>
      <c r="BB815" s="60"/>
      <c r="BC815" s="60"/>
      <c r="BD815" s="60" t="str">
        <f t="shared" si="92"/>
        <v/>
      </c>
      <c r="BE815" s="60"/>
    </row>
    <row r="816" spans="1:57">
      <c r="A816" t="s">
        <v>1619</v>
      </c>
      <c r="B816" s="60" t="s">
        <v>259</v>
      </c>
      <c r="C816" s="60" t="s">
        <v>263</v>
      </c>
      <c r="D816" s="60" t="s">
        <v>314</v>
      </c>
      <c r="E816" s="60" t="s">
        <v>463</v>
      </c>
      <c r="F816" s="60" t="s">
        <v>1601</v>
      </c>
      <c r="G816" s="60" t="s">
        <v>1832</v>
      </c>
      <c r="H816" s="60" t="s">
        <v>1833</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3290</v>
      </c>
      <c r="S816" t="s">
        <v>110</v>
      </c>
      <c r="T816" s="60" t="s">
        <v>1567</v>
      </c>
      <c r="U816" s="60" t="s">
        <v>1595</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3311</v>
      </c>
      <c r="AB816" s="60" t="s">
        <v>3270</v>
      </c>
      <c r="AC816" s="60">
        <v>4.4600000000000001E-2</v>
      </c>
      <c r="AE816" s="60" t="s">
        <v>3302</v>
      </c>
      <c r="AF816" s="60"/>
      <c r="AG816" s="60" t="s">
        <v>440</v>
      </c>
      <c r="AH816" s="60" t="s">
        <v>440</v>
      </c>
      <c r="AI816" s="60" t="s">
        <v>440</v>
      </c>
      <c r="AJ816" s="60"/>
      <c r="AK816" s="60">
        <v>0.55000000000000004</v>
      </c>
      <c r="AL816" s="60">
        <v>0</v>
      </c>
      <c r="AM816" s="60">
        <v>0.5</v>
      </c>
      <c r="AN816" s="60">
        <v>0</v>
      </c>
      <c r="AO816" s="60" t="s">
        <v>3310</v>
      </c>
      <c r="AP816" s="60" t="s">
        <v>3301</v>
      </c>
      <c r="AQ816" s="60" t="s">
        <v>3300</v>
      </c>
      <c r="AR816" s="60"/>
      <c r="AS816" s="60"/>
      <c r="AT816" s="60" t="s">
        <v>440</v>
      </c>
      <c r="AU816" s="60"/>
      <c r="AV816" s="60"/>
      <c r="AW816" s="60"/>
      <c r="AX816" s="60"/>
      <c r="AY816" s="60"/>
      <c r="AZ816" s="60"/>
      <c r="BA816" s="60"/>
      <c r="BB816" s="60"/>
      <c r="BC816" s="60"/>
      <c r="BD816" s="60" t="s">
        <v>440</v>
      </c>
      <c r="BE816" s="60"/>
    </row>
    <row r="817" spans="1:57"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D817" s="60">
        <v>0.22320000000000001</v>
      </c>
      <c r="AE817" s="60" t="s">
        <v>1427</v>
      </c>
      <c r="AG817" s="60" t="s">
        <v>440</v>
      </c>
      <c r="AH817" s="60" t="s">
        <v>440</v>
      </c>
      <c r="AI817" s="60" t="s">
        <v>440</v>
      </c>
      <c r="AK817" s="60">
        <v>198.2</v>
      </c>
      <c r="AL817" s="60">
        <v>0</v>
      </c>
      <c r="AM817" s="60">
        <v>0.5</v>
      </c>
      <c r="AN817" s="60">
        <v>0</v>
      </c>
      <c r="AO817" s="60" t="s">
        <v>2818</v>
      </c>
      <c r="AT817" s="60" t="str">
        <f>IF(SpaceTypesTable[[#This Row],[Service Water Heating Peak Flow Rate (gal/h)]]=0,"",SpaceTypesTable[[#This Row],[Service Water Heating Peak Flow Rate (gal/h)]]/SpaceTypesTable[[#This Row],[Service Water Heating Area (ft^2)]])</f>
        <v/>
      </c>
      <c r="BD817" s="60" t="str">
        <f t="shared" ref="BD817:BD822" si="93">IF(ISBLANK(BC817),"",BC817/(AZ817/AY817))</f>
        <v/>
      </c>
    </row>
    <row r="818" spans="1:57" s="60" customFormat="1">
      <c r="A818" s="60" t="s">
        <v>1557</v>
      </c>
      <c r="B818" s="60" t="s">
        <v>260</v>
      </c>
      <c r="C818" s="60" t="s">
        <v>263</v>
      </c>
      <c r="D818" s="60" t="s">
        <v>313</v>
      </c>
      <c r="E818" s="60" t="s">
        <v>4137</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E818" s="60" t="s">
        <v>1427</v>
      </c>
      <c r="AG818" s="60" t="s">
        <v>440</v>
      </c>
      <c r="AH818" s="60" t="s">
        <v>440</v>
      </c>
      <c r="AI818" s="60" t="s">
        <v>440</v>
      </c>
      <c r="AK818" s="60">
        <v>198.2</v>
      </c>
      <c r="AL818" s="60">
        <v>0</v>
      </c>
      <c r="AM818" s="60">
        <v>0.5</v>
      </c>
      <c r="AN818" s="60">
        <v>0</v>
      </c>
      <c r="AO818" s="60" t="s">
        <v>2818</v>
      </c>
      <c r="AT818" s="60" t="str">
        <f>IF(SpaceTypesTable[[#This Row],[Service Water Heating Peak Flow Rate (gal/h)]]=0,"",SpaceTypesTable[[#This Row],[Service Water Heating Peak Flow Rate (gal/h)]]/SpaceTypesTable[[#This Row],[Service Water Heating Area (ft^2)]])</f>
        <v/>
      </c>
      <c r="BD818" s="60" t="str">
        <f t="shared" si="93"/>
        <v/>
      </c>
    </row>
    <row r="819" spans="1:57" s="60" customFormat="1">
      <c r="A819" s="60" t="s">
        <v>1557</v>
      </c>
      <c r="B819" s="60" t="s">
        <v>261</v>
      </c>
      <c r="C819" s="60" t="s">
        <v>263</v>
      </c>
      <c r="D819" s="60" t="s">
        <v>313</v>
      </c>
      <c r="E819" s="60" t="s">
        <v>4138</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E819" s="60" t="s">
        <v>1427</v>
      </c>
      <c r="AG819" s="60" t="s">
        <v>440</v>
      </c>
      <c r="AH819" s="60" t="s">
        <v>440</v>
      </c>
      <c r="AI819" s="60" t="s">
        <v>440</v>
      </c>
      <c r="AK819" s="60">
        <v>198.2</v>
      </c>
      <c r="AL819" s="60">
        <v>0</v>
      </c>
      <c r="AM819" s="60">
        <v>0.5</v>
      </c>
      <c r="AN819" s="60">
        <v>0</v>
      </c>
      <c r="AO819" s="60" t="s">
        <v>2818</v>
      </c>
      <c r="AT819" s="60" t="str">
        <f>IF(SpaceTypesTable[[#This Row],[Service Water Heating Peak Flow Rate (gal/h)]]=0,"",SpaceTypesTable[[#This Row],[Service Water Heating Peak Flow Rate (gal/h)]]/SpaceTypesTable[[#This Row],[Service Water Heating Area (ft^2)]])</f>
        <v/>
      </c>
      <c r="BD819" s="60" t="str">
        <f t="shared" si="93"/>
        <v/>
      </c>
    </row>
    <row r="820" spans="1:57" s="60" customFormat="1">
      <c r="A820" s="60" t="s">
        <v>1554</v>
      </c>
      <c r="B820" s="60" t="s">
        <v>259</v>
      </c>
      <c r="C820" s="60" t="s">
        <v>263</v>
      </c>
      <c r="D820" s="60" t="s">
        <v>313</v>
      </c>
      <c r="E820" s="60" t="s">
        <v>4139</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D820" s="60">
        <v>0.22320000000000001</v>
      </c>
      <c r="AE820" s="60" t="s">
        <v>1427</v>
      </c>
      <c r="AG820" s="60" t="s">
        <v>440</v>
      </c>
      <c r="AH820" s="60" t="s">
        <v>440</v>
      </c>
      <c r="AI820" s="60" t="s">
        <v>440</v>
      </c>
      <c r="AK820" s="60">
        <v>198.2</v>
      </c>
      <c r="AL820" s="60">
        <v>0</v>
      </c>
      <c r="AM820" s="60">
        <v>0.5</v>
      </c>
      <c r="AN820" s="60">
        <v>0</v>
      </c>
      <c r="AO820" s="60" t="s">
        <v>2818</v>
      </c>
      <c r="AT820" s="60" t="str">
        <f>IF(SpaceTypesTable[[#This Row],[Service Water Heating Peak Flow Rate (gal/h)]]=0,"",SpaceTypesTable[[#This Row],[Service Water Heating Peak Flow Rate (gal/h)]]/SpaceTypesTable[[#This Row],[Service Water Heating Area (ft^2)]])</f>
        <v/>
      </c>
      <c r="BD820" s="60" t="str">
        <f t="shared" si="93"/>
        <v/>
      </c>
    </row>
    <row r="821" spans="1:57" s="60" customFormat="1">
      <c r="A821" s="60" t="s">
        <v>1558</v>
      </c>
      <c r="B821" s="60" t="s">
        <v>259</v>
      </c>
      <c r="C821" s="60" t="s">
        <v>263</v>
      </c>
      <c r="D821" s="60" t="s">
        <v>313</v>
      </c>
      <c r="E821" s="60" t="s">
        <v>4140</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E821" s="60" t="s">
        <v>3302</v>
      </c>
      <c r="AG821" s="60" t="s">
        <v>440</v>
      </c>
      <c r="AH821" s="60" t="s">
        <v>440</v>
      </c>
      <c r="AI821" s="60" t="s">
        <v>440</v>
      </c>
      <c r="AK821" s="60">
        <v>198.2</v>
      </c>
      <c r="AL821" s="60">
        <v>0</v>
      </c>
      <c r="AM821" s="60">
        <v>0.5</v>
      </c>
      <c r="AN821" s="60">
        <v>0</v>
      </c>
      <c r="AO821" s="60" t="s">
        <v>3287</v>
      </c>
      <c r="AT821" s="60" t="str">
        <f>IF(SpaceTypesTable[[#This Row],[Service Water Heating Peak Flow Rate (gal/h)]]=0,"",SpaceTypesTable[[#This Row],[Service Water Heating Peak Flow Rate (gal/h)]]/SpaceTypesTable[[#This Row],[Service Water Heating Area (ft^2)]])</f>
        <v/>
      </c>
      <c r="BD821" s="60" t="str">
        <f t="shared" si="93"/>
        <v/>
      </c>
    </row>
    <row r="822" spans="1:57" s="60" customFormat="1">
      <c r="A822" s="60" t="s">
        <v>1556</v>
      </c>
      <c r="B822" s="60" t="s">
        <v>259</v>
      </c>
      <c r="C822" s="60" t="s">
        <v>263</v>
      </c>
      <c r="D822" s="60" t="s">
        <v>313</v>
      </c>
      <c r="E822" s="60" t="s">
        <v>4141</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E822" s="60" t="s">
        <v>3302</v>
      </c>
      <c r="AG822" s="60" t="s">
        <v>440</v>
      </c>
      <c r="AH822" s="60" t="s">
        <v>440</v>
      </c>
      <c r="AI822" s="60" t="s">
        <v>440</v>
      </c>
      <c r="AK822" s="60">
        <v>198.2</v>
      </c>
      <c r="AL822" s="60">
        <v>0</v>
      </c>
      <c r="AM822" s="60">
        <v>0.5</v>
      </c>
      <c r="AN822" s="60">
        <v>0</v>
      </c>
      <c r="AO822" s="60" t="s">
        <v>3287</v>
      </c>
      <c r="AT822" s="60" t="str">
        <f>IF(SpaceTypesTable[[#This Row],[Service Water Heating Peak Flow Rate (gal/h)]]=0,"",SpaceTypesTable[[#This Row],[Service Water Heating Peak Flow Rate (gal/h)]]/SpaceTypesTable[[#This Row],[Service Water Heating Area (ft^2)]])</f>
        <v/>
      </c>
      <c r="BD822" s="60" t="str">
        <f t="shared" si="93"/>
        <v/>
      </c>
    </row>
    <row r="823" spans="1:57" s="60" customFormat="1">
      <c r="A823" s="60" t="s">
        <v>1619</v>
      </c>
      <c r="B823" s="60" t="s">
        <v>259</v>
      </c>
      <c r="C823" s="60" t="s">
        <v>263</v>
      </c>
      <c r="D823" s="60" t="s">
        <v>313</v>
      </c>
      <c r="E823" s="60" t="s">
        <v>4142</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E823" s="60" t="s">
        <v>3302</v>
      </c>
      <c r="AG823" s="60" t="s">
        <v>440</v>
      </c>
      <c r="AH823" s="60" t="s">
        <v>440</v>
      </c>
      <c r="AI823" s="60" t="s">
        <v>440</v>
      </c>
      <c r="AK823" s="60">
        <v>198.2</v>
      </c>
      <c r="AL823" s="60">
        <v>0</v>
      </c>
      <c r="AM823" s="60">
        <v>0.5</v>
      </c>
      <c r="AN823" s="60">
        <v>0</v>
      </c>
      <c r="AO823" s="60" t="s">
        <v>3287</v>
      </c>
      <c r="AT823" s="60" t="s">
        <v>440</v>
      </c>
      <c r="BD823" s="60" t="s">
        <v>440</v>
      </c>
    </row>
    <row r="824" spans="1:57">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c r="AD824" s="60">
        <v>0.22320000000000001</v>
      </c>
      <c r="AE824" s="60" t="s">
        <v>1427</v>
      </c>
      <c r="AF824" s="60"/>
      <c r="AG824" s="60" t="s">
        <v>440</v>
      </c>
      <c r="AH824" s="60" t="s">
        <v>440</v>
      </c>
      <c r="AI824" s="60" t="s">
        <v>440</v>
      </c>
      <c r="AJ824" s="60"/>
      <c r="AK824" s="60">
        <v>0</v>
      </c>
      <c r="AL824" s="60">
        <v>0</v>
      </c>
      <c r="AM824" s="60">
        <v>0.5</v>
      </c>
      <c r="AN824" s="60">
        <v>0</v>
      </c>
      <c r="AO824" s="60" t="s">
        <v>1484</v>
      </c>
      <c r="AP824" s="60" t="s">
        <v>1452</v>
      </c>
      <c r="AQ824" s="60" t="s">
        <v>1466</v>
      </c>
      <c r="AR824" s="60"/>
      <c r="AS824" s="60"/>
      <c r="AT824" s="60" t="str">
        <f>IF(SpaceTypesTable[[#This Row],[Service Water Heating Peak Flow Rate (gal/h)]]=0,"",SpaceTypesTable[[#This Row],[Service Water Heating Peak Flow Rate (gal/h)]]/SpaceTypesTable[[#This Row],[Service Water Heating Area (ft^2)]])</f>
        <v/>
      </c>
      <c r="AU824" s="60"/>
      <c r="AV824" s="60"/>
      <c r="AW824" s="60"/>
      <c r="AX824" s="60"/>
      <c r="AY824" s="60"/>
      <c r="AZ824" s="60"/>
      <c r="BA824" s="60"/>
      <c r="BB824" s="60"/>
      <c r="BC824" s="60"/>
      <c r="BD824" s="60" t="str">
        <f t="shared" ref="BD824:BD829" si="94">IF(ISBLANK(BC824),"",BC824/(AZ824/AY824))</f>
        <v/>
      </c>
      <c r="BE824" s="60"/>
    </row>
    <row r="825" spans="1:57">
      <c r="A825" s="60" t="s">
        <v>1557</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E825" s="60" t="s">
        <v>1427</v>
      </c>
      <c r="AF825" s="60"/>
      <c r="AG825" s="60" t="s">
        <v>440</v>
      </c>
      <c r="AH825" s="60" t="s">
        <v>440</v>
      </c>
      <c r="AI825" s="60" t="s">
        <v>440</v>
      </c>
      <c r="AJ825" s="60"/>
      <c r="AK825" s="60">
        <v>0</v>
      </c>
      <c r="AL825" s="60">
        <v>0</v>
      </c>
      <c r="AM825" s="60">
        <v>0.5</v>
      </c>
      <c r="AN825" s="60">
        <v>0</v>
      </c>
      <c r="AO825" s="60" t="s">
        <v>1484</v>
      </c>
      <c r="AP825" s="60" t="s">
        <v>1452</v>
      </c>
      <c r="AQ825" s="60" t="s">
        <v>1466</v>
      </c>
      <c r="AR825" s="60"/>
      <c r="AS825" s="60"/>
      <c r="AT825" s="60" t="str">
        <f>IF(SpaceTypesTable[[#This Row],[Service Water Heating Peak Flow Rate (gal/h)]]=0,"",SpaceTypesTable[[#This Row],[Service Water Heating Peak Flow Rate (gal/h)]]/SpaceTypesTable[[#This Row],[Service Water Heating Area (ft^2)]])</f>
        <v/>
      </c>
      <c r="AU825" s="60"/>
      <c r="AV825" s="60"/>
      <c r="AW825" s="60"/>
      <c r="AX825" s="60"/>
      <c r="AY825" s="60"/>
      <c r="AZ825" s="60"/>
      <c r="BA825" s="60"/>
      <c r="BB825" s="60"/>
      <c r="BC825" s="60"/>
      <c r="BD825" s="60" t="str">
        <f t="shared" si="94"/>
        <v/>
      </c>
      <c r="BE825" s="60"/>
    </row>
    <row r="826" spans="1:57">
      <c r="A826" s="60" t="s">
        <v>1557</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E826" s="60" t="s">
        <v>1427</v>
      </c>
      <c r="AF826" s="60"/>
      <c r="AG826" s="60" t="s">
        <v>440</v>
      </c>
      <c r="AH826" s="60" t="s">
        <v>440</v>
      </c>
      <c r="AI826" s="60" t="s">
        <v>440</v>
      </c>
      <c r="AJ826" s="60"/>
      <c r="AK826" s="60">
        <v>0</v>
      </c>
      <c r="AL826" s="60">
        <v>0</v>
      </c>
      <c r="AM826" s="60">
        <v>0.5</v>
      </c>
      <c r="AN826" s="60">
        <v>0</v>
      </c>
      <c r="AO826" s="60" t="s">
        <v>1484</v>
      </c>
      <c r="AP826" s="60" t="s">
        <v>1452</v>
      </c>
      <c r="AQ826" s="60" t="s">
        <v>1466</v>
      </c>
      <c r="AR826" s="60"/>
      <c r="AS826" s="60"/>
      <c r="AT826" s="60" t="str">
        <f>IF(SpaceTypesTable[[#This Row],[Service Water Heating Peak Flow Rate (gal/h)]]=0,"",SpaceTypesTable[[#This Row],[Service Water Heating Peak Flow Rate (gal/h)]]/SpaceTypesTable[[#This Row],[Service Water Heating Area (ft^2)]])</f>
        <v/>
      </c>
      <c r="AU826" s="60"/>
      <c r="AV826" s="60"/>
      <c r="AW826" s="60"/>
      <c r="AX826" s="60"/>
      <c r="AY826" s="60"/>
      <c r="AZ826" s="60"/>
      <c r="BA826" s="60"/>
      <c r="BB826" s="60"/>
      <c r="BC826" s="60"/>
      <c r="BD826" s="60" t="str">
        <f t="shared" si="94"/>
        <v/>
      </c>
      <c r="BE826" s="60"/>
    </row>
    <row r="827" spans="1:57">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c r="AD827" s="60">
        <v>0.22320000000000001</v>
      </c>
      <c r="AE827" s="60" t="s">
        <v>1427</v>
      </c>
      <c r="AF827" s="60"/>
      <c r="AG827" s="60" t="s">
        <v>440</v>
      </c>
      <c r="AH827" s="60" t="s">
        <v>440</v>
      </c>
      <c r="AI827" s="60" t="s">
        <v>440</v>
      </c>
      <c r="AJ827" s="60"/>
      <c r="AK827" s="60">
        <v>0</v>
      </c>
      <c r="AL827" s="60">
        <v>0</v>
      </c>
      <c r="AM827" s="60">
        <v>0.5</v>
      </c>
      <c r="AN827" s="60">
        <v>0</v>
      </c>
      <c r="AO827" s="60" t="s">
        <v>1484</v>
      </c>
      <c r="AP827" s="60" t="s">
        <v>1452</v>
      </c>
      <c r="AQ827" s="60" t="s">
        <v>1466</v>
      </c>
      <c r="AR827" s="60"/>
      <c r="AS827" s="60"/>
      <c r="AT827" s="60" t="str">
        <f>IF(SpaceTypesTable[[#This Row],[Service Water Heating Peak Flow Rate (gal/h)]]=0,"",SpaceTypesTable[[#This Row],[Service Water Heating Peak Flow Rate (gal/h)]]/SpaceTypesTable[[#This Row],[Service Water Heating Area (ft^2)]])</f>
        <v/>
      </c>
      <c r="AU827" s="60"/>
      <c r="AV827" s="60"/>
      <c r="AW827" s="60"/>
      <c r="AX827" s="60"/>
      <c r="AY827" s="60"/>
      <c r="AZ827" s="60"/>
      <c r="BA827" s="60"/>
      <c r="BB827" s="60"/>
      <c r="BC827" s="60"/>
      <c r="BD827" s="60" t="str">
        <f t="shared" si="94"/>
        <v/>
      </c>
      <c r="BE827" s="60"/>
    </row>
    <row r="828" spans="1:57">
      <c r="A828" t="s">
        <v>1558</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3288</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3281</v>
      </c>
      <c r="AB828" s="60" t="s">
        <v>3270</v>
      </c>
      <c r="AC828" s="60">
        <v>4.4600000000000001E-2</v>
      </c>
      <c r="AE828" s="60" t="s">
        <v>3302</v>
      </c>
      <c r="AF828" s="60"/>
      <c r="AG828" s="60" t="s">
        <v>440</v>
      </c>
      <c r="AH828" s="60" t="s">
        <v>440</v>
      </c>
      <c r="AI828" s="60" t="s">
        <v>440</v>
      </c>
      <c r="AJ828" s="60"/>
      <c r="AK828" s="60">
        <v>0</v>
      </c>
      <c r="AL828" s="60">
        <v>0</v>
      </c>
      <c r="AM828" s="60">
        <v>0.5</v>
      </c>
      <c r="AN828" s="60">
        <v>0</v>
      </c>
      <c r="AO828" s="60" t="s">
        <v>3325</v>
      </c>
      <c r="AP828" s="60" t="s">
        <v>3301</v>
      </c>
      <c r="AQ828" s="60" t="s">
        <v>3300</v>
      </c>
      <c r="AR828" s="60"/>
      <c r="AS828" s="60"/>
      <c r="AT828" s="60" t="str">
        <f>IF(SpaceTypesTable[[#This Row],[Service Water Heating Peak Flow Rate (gal/h)]]=0,"",SpaceTypesTable[[#This Row],[Service Water Heating Peak Flow Rate (gal/h)]]/SpaceTypesTable[[#This Row],[Service Water Heating Area (ft^2)]])</f>
        <v/>
      </c>
      <c r="AU828" s="60"/>
      <c r="AV828" s="60"/>
      <c r="AW828" s="60"/>
      <c r="AX828" s="60"/>
      <c r="AY828" s="60"/>
      <c r="AZ828" s="60"/>
      <c r="BA828" s="60"/>
      <c r="BB828" s="60"/>
      <c r="BC828" s="60"/>
      <c r="BD828" s="60" t="str">
        <f t="shared" si="94"/>
        <v/>
      </c>
      <c r="BE828" s="60"/>
    </row>
    <row r="829" spans="1:57">
      <c r="A829" t="s">
        <v>1556</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3288</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3281</v>
      </c>
      <c r="AB829" s="60" t="s">
        <v>3270</v>
      </c>
      <c r="AC829" s="60">
        <v>5.9499999999999997E-2</v>
      </c>
      <c r="AE829" s="60" t="s">
        <v>3302</v>
      </c>
      <c r="AF829" s="60"/>
      <c r="AG829" s="60" t="s">
        <v>440</v>
      </c>
      <c r="AH829" s="60" t="s">
        <v>440</v>
      </c>
      <c r="AI829" s="60" t="s">
        <v>440</v>
      </c>
      <c r="AJ829" s="60"/>
      <c r="AK829" s="60">
        <v>0</v>
      </c>
      <c r="AL829" s="60">
        <v>0</v>
      </c>
      <c r="AM829" s="60">
        <v>0.5</v>
      </c>
      <c r="AN829" s="60">
        <v>0</v>
      </c>
      <c r="AO829" s="60" t="s">
        <v>3325</v>
      </c>
      <c r="AP829" s="60" t="s">
        <v>3301</v>
      </c>
      <c r="AQ829" s="60" t="s">
        <v>3300</v>
      </c>
      <c r="AR829" s="60"/>
      <c r="AS829" s="60"/>
      <c r="AT829" s="60" t="str">
        <f>IF(SpaceTypesTable[[#This Row],[Service Water Heating Peak Flow Rate (gal/h)]]=0,"",SpaceTypesTable[[#This Row],[Service Water Heating Peak Flow Rate (gal/h)]]/SpaceTypesTable[[#This Row],[Service Water Heating Area (ft^2)]])</f>
        <v/>
      </c>
      <c r="AU829" s="60"/>
      <c r="AV829" s="60"/>
      <c r="AW829" s="60"/>
      <c r="AX829" s="60"/>
      <c r="AY829" s="60"/>
      <c r="AZ829" s="60"/>
      <c r="BA829" s="60"/>
      <c r="BB829" s="60"/>
      <c r="BC829" s="60"/>
      <c r="BD829" s="60" t="str">
        <f t="shared" si="94"/>
        <v/>
      </c>
      <c r="BE829" s="60"/>
    </row>
    <row r="830" spans="1:57">
      <c r="A830" s="60" t="s">
        <v>1619</v>
      </c>
      <c r="B830" s="60" t="s">
        <v>259</v>
      </c>
      <c r="C830" s="60" t="s">
        <v>263</v>
      </c>
      <c r="D830" s="60" t="s">
        <v>273</v>
      </c>
      <c r="E830" s="60" t="s">
        <v>457</v>
      </c>
      <c r="F830" s="60" t="s">
        <v>1601</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3288</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3281</v>
      </c>
      <c r="AB830" s="60" t="s">
        <v>3270</v>
      </c>
      <c r="AC830" s="60">
        <v>4.4600000000000001E-2</v>
      </c>
      <c r="AE830" s="60" t="s">
        <v>3302</v>
      </c>
      <c r="AF830" s="60"/>
      <c r="AG830" s="60" t="s">
        <v>440</v>
      </c>
      <c r="AH830" s="60" t="s">
        <v>440</v>
      </c>
      <c r="AI830" s="60" t="s">
        <v>440</v>
      </c>
      <c r="AJ830" s="60"/>
      <c r="AK830" s="60">
        <v>0</v>
      </c>
      <c r="AL830" s="60">
        <v>0</v>
      </c>
      <c r="AM830" s="60">
        <v>0.5</v>
      </c>
      <c r="AN830" s="60">
        <v>0</v>
      </c>
      <c r="AO830" s="60" t="s">
        <v>3325</v>
      </c>
      <c r="AP830" s="60" t="s">
        <v>3301</v>
      </c>
      <c r="AQ830" s="60" t="s">
        <v>3300</v>
      </c>
      <c r="AR830" s="60"/>
      <c r="AS830" s="60"/>
      <c r="AT830" s="60" t="s">
        <v>440</v>
      </c>
      <c r="AU830" s="60"/>
      <c r="AV830" s="60"/>
      <c r="AW830" s="60"/>
      <c r="AX830" s="60"/>
      <c r="AY830" s="60"/>
      <c r="AZ830" s="60"/>
      <c r="BA830" s="60"/>
      <c r="BB830" s="60"/>
      <c r="BC830" s="60"/>
      <c r="BD830" s="60" t="s">
        <v>440</v>
      </c>
      <c r="BE830" s="60"/>
    </row>
    <row r="831" spans="1:57"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D831" s="60">
        <v>0.22320000000000001</v>
      </c>
      <c r="AE831" s="60" t="s">
        <v>1430</v>
      </c>
      <c r="AT831" s="60" t="str">
        <f>IF(SpaceTypesTable[[#This Row],[Service Water Heating Peak Flow Rate (gal/h)]]=0,"",SpaceTypesTable[[#This Row],[Service Water Heating Peak Flow Rate (gal/h)]]/SpaceTypesTable[[#This Row],[Service Water Heating Area (ft^2)]])</f>
        <v/>
      </c>
    </row>
    <row r="832" spans="1:57" s="60" customFormat="1">
      <c r="A832" s="60" t="s">
        <v>1557</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E832" s="60" t="s">
        <v>1430</v>
      </c>
      <c r="AT832" s="60" t="str">
        <f>IF(SpaceTypesTable[[#This Row],[Service Water Heating Peak Flow Rate (gal/h)]]=0,"",SpaceTypesTable[[#This Row],[Service Water Heating Peak Flow Rate (gal/h)]]/SpaceTypesTable[[#This Row],[Service Water Heating Area (ft^2)]])</f>
        <v/>
      </c>
    </row>
    <row r="833" spans="1:57" s="60" customFormat="1">
      <c r="A833" s="60" t="s">
        <v>1557</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E833" s="60" t="s">
        <v>1430</v>
      </c>
      <c r="AT833" s="60" t="str">
        <f>IF(SpaceTypesTable[[#This Row],[Service Water Heating Peak Flow Rate (gal/h)]]=0,"",SpaceTypesTable[[#This Row],[Service Water Heating Peak Flow Rate (gal/h)]]/SpaceTypesTable[[#This Row],[Service Water Heating Area (ft^2)]])</f>
        <v/>
      </c>
    </row>
    <row r="834" spans="1:57"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D834" s="60">
        <v>0.22320000000000001</v>
      </c>
      <c r="AE834" s="60" t="s">
        <v>1430</v>
      </c>
      <c r="AT834" s="60" t="str">
        <f>IF(SpaceTypesTable[[#This Row],[Service Water Heating Peak Flow Rate (gal/h)]]=0,"",SpaceTypesTable[[#This Row],[Service Water Heating Peak Flow Rate (gal/h)]]/SpaceTypesTable[[#This Row],[Service Water Heating Area (ft^2)]])</f>
        <v/>
      </c>
    </row>
    <row r="835" spans="1:57">
      <c r="A835" s="60" t="s">
        <v>1556</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3901</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3903</v>
      </c>
      <c r="AB835" s="60" t="s">
        <v>3270</v>
      </c>
      <c r="AC835" s="60">
        <v>5.9499999999999997E-2</v>
      </c>
      <c r="AE835" s="60" t="s">
        <v>3900</v>
      </c>
      <c r="AF835" s="60"/>
      <c r="AG835" s="60" t="s">
        <v>440</v>
      </c>
      <c r="AH835" s="60" t="s">
        <v>440</v>
      </c>
      <c r="AI835" s="60" t="s">
        <v>440</v>
      </c>
      <c r="AJ835" s="60"/>
      <c r="AK835" s="60">
        <v>0.4</v>
      </c>
      <c r="AL835" s="60">
        <v>0</v>
      </c>
      <c r="AM835" s="60">
        <v>0.5</v>
      </c>
      <c r="AN835" s="60">
        <v>0</v>
      </c>
      <c r="AO835" s="60" t="s">
        <v>3891</v>
      </c>
      <c r="AP835" s="60" t="s">
        <v>3301</v>
      </c>
      <c r="AQ835" s="60" t="s">
        <v>3300</v>
      </c>
      <c r="AR835" s="60"/>
      <c r="AS835" s="60"/>
      <c r="AT835" s="60" t="str">
        <f>IF(SpaceTypesTable[[#This Row],[Service Water Heating Peak Flow Rate (gal/h)]]=0,"",SpaceTypesTable[[#This Row],[Service Water Heating Peak Flow Rate (gal/h)]]/SpaceTypesTable[[#This Row],[Service Water Heating Area (ft^2)]])</f>
        <v/>
      </c>
      <c r="AU835" s="60"/>
      <c r="AV835" s="60"/>
      <c r="AW835" s="60"/>
      <c r="AX835" s="60"/>
      <c r="AY835" s="60"/>
      <c r="AZ835" s="60"/>
      <c r="BA835" s="60"/>
      <c r="BB835" s="60"/>
      <c r="BC835" s="60"/>
      <c r="BD835" s="60" t="str">
        <f>IF(ISBLANK(BC835),"",BC835/(AZ835/AY835))</f>
        <v/>
      </c>
      <c r="BE835" s="60"/>
    </row>
    <row r="836" spans="1:57">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c r="AD836" s="60">
        <v>0.22320000000000001</v>
      </c>
      <c r="AE836" s="60" t="s">
        <v>1428</v>
      </c>
      <c r="AF836" s="60"/>
      <c r="AG836" s="60" t="s">
        <v>440</v>
      </c>
      <c r="AH836" s="60" t="s">
        <v>440</v>
      </c>
      <c r="AI836" s="60" t="s">
        <v>440</v>
      </c>
      <c r="AJ836" s="60"/>
      <c r="AK836" s="60">
        <v>0.4</v>
      </c>
      <c r="AL836" s="60">
        <v>0</v>
      </c>
      <c r="AM836" s="60">
        <v>0.5</v>
      </c>
      <c r="AN836" s="60">
        <v>0</v>
      </c>
      <c r="AO836" s="60" t="s">
        <v>1485</v>
      </c>
      <c r="AP836" s="60" t="s">
        <v>1453</v>
      </c>
      <c r="AQ836" s="60" t="s">
        <v>1467</v>
      </c>
      <c r="AR836" s="60"/>
      <c r="AS836" s="60"/>
      <c r="AT836" s="60" t="str">
        <f>IF(SpaceTypesTable[[#This Row],[Service Water Heating Peak Flow Rate (gal/h)]]=0,"",SpaceTypesTable[[#This Row],[Service Water Heating Peak Flow Rate (gal/h)]]/SpaceTypesTable[[#This Row],[Service Water Heating Area (ft^2)]])</f>
        <v/>
      </c>
      <c r="AU836" s="60"/>
      <c r="AV836" s="60"/>
      <c r="AW836" s="60"/>
      <c r="AX836" s="60"/>
      <c r="AY836" s="60"/>
      <c r="AZ836" s="60"/>
      <c r="BA836" s="60"/>
      <c r="BB836" s="60"/>
      <c r="BC836" s="60"/>
      <c r="BD836" s="60" t="str">
        <f>IF(ISBLANK(BC836),"",BC836/(AZ836/AY836))</f>
        <v/>
      </c>
      <c r="BE836" s="60"/>
    </row>
    <row r="837" spans="1:57">
      <c r="A837" s="60" t="s">
        <v>1557</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E837" s="60" t="s">
        <v>1428</v>
      </c>
      <c r="AF837" s="60"/>
      <c r="AG837" s="60" t="s">
        <v>440</v>
      </c>
      <c r="AH837" s="60" t="s">
        <v>440</v>
      </c>
      <c r="AI837" s="60" t="s">
        <v>440</v>
      </c>
      <c r="AJ837" s="60"/>
      <c r="AK837" s="60">
        <v>0.29000012486141458</v>
      </c>
      <c r="AL837" s="60">
        <v>0</v>
      </c>
      <c r="AM837" s="60">
        <v>0.5</v>
      </c>
      <c r="AN837" s="60">
        <v>0</v>
      </c>
      <c r="AO837" s="60" t="s">
        <v>1485</v>
      </c>
      <c r="AP837" s="60" t="s">
        <v>1453</v>
      </c>
      <c r="AQ837" s="60" t="s">
        <v>1467</v>
      </c>
      <c r="AR837" s="60"/>
      <c r="AS837" s="60"/>
      <c r="AT837" s="60" t="str">
        <f>IF(SpaceTypesTable[[#This Row],[Service Water Heating Peak Flow Rate (gal/h)]]=0,"",SpaceTypesTable[[#This Row],[Service Water Heating Peak Flow Rate (gal/h)]]/SpaceTypesTable[[#This Row],[Service Water Heating Area (ft^2)]])</f>
        <v/>
      </c>
      <c r="AU837" s="60"/>
      <c r="AV837" s="60"/>
      <c r="AW837" s="60"/>
      <c r="AX837" s="60"/>
      <c r="AY837" s="60"/>
      <c r="AZ837" s="60"/>
      <c r="BA837" s="60"/>
      <c r="BB837" s="60"/>
      <c r="BC837" s="60"/>
      <c r="BD837" s="60" t="str">
        <f>IF(ISBLANK(BC837),"",BC837/(AZ837/AY837))</f>
        <v/>
      </c>
      <c r="BE837" s="60"/>
    </row>
    <row r="838" spans="1:57">
      <c r="A838" t="s">
        <v>1557</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E838" s="60" t="s">
        <v>1428</v>
      </c>
      <c r="AF838" s="60"/>
      <c r="AG838" s="60" t="s">
        <v>440</v>
      </c>
      <c r="AH838" s="60" t="s">
        <v>440</v>
      </c>
      <c r="AI838" s="60" t="s">
        <v>440</v>
      </c>
      <c r="AJ838" s="60"/>
      <c r="AK838" s="60">
        <v>0.29000012486141458</v>
      </c>
      <c r="AL838" s="60">
        <v>0</v>
      </c>
      <c r="AM838" s="60">
        <v>0.5</v>
      </c>
      <c r="AN838" s="60">
        <v>0</v>
      </c>
      <c r="AO838" s="60" t="s">
        <v>1485</v>
      </c>
      <c r="AP838" s="60" t="s">
        <v>1453</v>
      </c>
      <c r="AQ838" s="60" t="s">
        <v>1467</v>
      </c>
      <c r="AR838" s="60"/>
      <c r="AS838" s="60"/>
      <c r="AT838" s="60" t="str">
        <f>IF(SpaceTypesTable[[#This Row],[Service Water Heating Peak Flow Rate (gal/h)]]=0,"",SpaceTypesTable[[#This Row],[Service Water Heating Peak Flow Rate (gal/h)]]/SpaceTypesTable[[#This Row],[Service Water Heating Area (ft^2)]])</f>
        <v/>
      </c>
      <c r="AU838" s="60"/>
      <c r="AV838" s="60"/>
      <c r="AW838" s="60"/>
      <c r="AX838" s="60"/>
      <c r="AY838" s="60"/>
      <c r="AZ838" s="60"/>
      <c r="BA838" s="60"/>
      <c r="BB838" s="60"/>
      <c r="BC838" s="60"/>
      <c r="BD838" s="60" t="str">
        <f>IF(ISBLANK(BC838),"",BC838/(AZ838/AY838))</f>
        <v/>
      </c>
      <c r="BE838" s="60"/>
    </row>
    <row r="839" spans="1:57">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c r="AD839" s="60">
        <v>0.22320000000000001</v>
      </c>
      <c r="AE839" s="60" t="s">
        <v>1428</v>
      </c>
      <c r="AF839" s="60"/>
      <c r="AG839" s="60" t="s">
        <v>440</v>
      </c>
      <c r="AH839" s="60" t="s">
        <v>440</v>
      </c>
      <c r="AI839" s="60" t="s">
        <v>440</v>
      </c>
      <c r="AJ839" s="60"/>
      <c r="AK839" s="60">
        <v>0.4</v>
      </c>
      <c r="AL839" s="60">
        <v>0</v>
      </c>
      <c r="AM839" s="60">
        <v>0.5</v>
      </c>
      <c r="AN839" s="60">
        <v>0</v>
      </c>
      <c r="AO839" s="60" t="s">
        <v>1485</v>
      </c>
      <c r="AP839" s="60" t="s">
        <v>1453</v>
      </c>
      <c r="AQ839" s="60" t="s">
        <v>1467</v>
      </c>
      <c r="AR839" s="60"/>
      <c r="AS839" s="60"/>
      <c r="AT839" s="60" t="str">
        <f>IF(SpaceTypesTable[[#This Row],[Service Water Heating Peak Flow Rate (gal/h)]]=0,"",SpaceTypesTable[[#This Row],[Service Water Heating Peak Flow Rate (gal/h)]]/SpaceTypesTable[[#This Row],[Service Water Heating Area (ft^2)]])</f>
        <v/>
      </c>
      <c r="AU839" s="60"/>
      <c r="AV839" s="60"/>
      <c r="AW839" s="60"/>
      <c r="AX839" s="60"/>
      <c r="AY839" s="60"/>
      <c r="AZ839" s="60"/>
      <c r="BA839" s="60"/>
      <c r="BB839" s="60"/>
      <c r="BC839" s="60"/>
      <c r="BD839" s="60" t="str">
        <f>IF(ISBLANK(BC839),"",BC839/(AZ839/AY839))</f>
        <v/>
      </c>
      <c r="BE839" s="60"/>
    </row>
    <row r="840" spans="1:57">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c r="AD840" s="60">
        <v>0.22320000000000001</v>
      </c>
      <c r="AE840" s="60" t="s">
        <v>1429</v>
      </c>
      <c r="AF840" s="60"/>
      <c r="AG840" s="60" t="s">
        <v>440</v>
      </c>
      <c r="AH840" s="60" t="s">
        <v>440</v>
      </c>
      <c r="AI840" s="60" t="s">
        <v>440</v>
      </c>
      <c r="AJ840" s="60"/>
      <c r="AK840" s="60">
        <v>0.5</v>
      </c>
      <c r="AL840" s="60">
        <v>0</v>
      </c>
      <c r="AM840" s="60">
        <v>0.5</v>
      </c>
      <c r="AN840" s="60">
        <v>0</v>
      </c>
      <c r="AO840" s="60" t="s">
        <v>1431</v>
      </c>
      <c r="AP840" s="60" t="s">
        <v>1454</v>
      </c>
      <c r="AQ840" s="60" t="s">
        <v>1468</v>
      </c>
      <c r="AR840" s="60"/>
      <c r="AS840" s="60"/>
      <c r="AT840" s="60" t="str">
        <f>IF(SpaceTypesTable[[#This Row],[Service Water Heating Peak Flow Rate (gal/h)]]=0,"",SpaceTypesTable[[#This Row],[Service Water Heating Peak Flow Rate (gal/h)]]/SpaceTypesTable[[#This Row],[Service Water Heating Area (ft^2)]])</f>
        <v/>
      </c>
      <c r="AU840" s="60"/>
      <c r="AV840" s="60"/>
      <c r="AW840" s="60"/>
      <c r="AX840" s="60"/>
      <c r="AY840" s="60"/>
      <c r="AZ840" s="60"/>
      <c r="BA840" s="60"/>
      <c r="BB840" s="60"/>
      <c r="BC840" s="60"/>
      <c r="BD840" s="60"/>
      <c r="BE840" s="60"/>
    </row>
    <row r="841" spans="1:57">
      <c r="A841" t="s">
        <v>1557</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E841" s="60" t="s">
        <v>1429</v>
      </c>
      <c r="AF841" s="60"/>
      <c r="AG841" s="60" t="s">
        <v>440</v>
      </c>
      <c r="AH841" s="60" t="s">
        <v>440</v>
      </c>
      <c r="AI841" s="60" t="s">
        <v>440</v>
      </c>
      <c r="AJ841" s="60"/>
      <c r="AK841" s="60">
        <v>0.36000015500037674</v>
      </c>
      <c r="AL841" s="60">
        <v>0</v>
      </c>
      <c r="AM841" s="60">
        <v>0.5</v>
      </c>
      <c r="AN841" s="60">
        <v>0</v>
      </c>
      <c r="AO841" s="60" t="s">
        <v>1431</v>
      </c>
      <c r="AP841" s="60" t="s">
        <v>1454</v>
      </c>
      <c r="AQ841" s="60" t="s">
        <v>1468</v>
      </c>
      <c r="AR841" s="60"/>
      <c r="AS841" s="60"/>
      <c r="AT841" s="60" t="str">
        <f>IF(SpaceTypesTable[[#This Row],[Service Water Heating Peak Flow Rate (gal/h)]]=0,"",SpaceTypesTable[[#This Row],[Service Water Heating Peak Flow Rate (gal/h)]]/SpaceTypesTable[[#This Row],[Service Water Heating Area (ft^2)]])</f>
        <v/>
      </c>
      <c r="AU841" s="60"/>
      <c r="AV841" s="60"/>
      <c r="AW841" s="60"/>
      <c r="AX841" s="60"/>
      <c r="AY841" s="60"/>
      <c r="AZ841" s="60"/>
      <c r="BA841" s="60"/>
      <c r="BB841" s="60"/>
      <c r="BC841" s="60"/>
      <c r="BD841" s="60"/>
      <c r="BE841" s="60"/>
    </row>
    <row r="842" spans="1:57">
      <c r="A842" t="s">
        <v>1557</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E842" s="60" t="s">
        <v>1429</v>
      </c>
      <c r="AF842" s="60"/>
      <c r="AG842" s="60" t="s">
        <v>440</v>
      </c>
      <c r="AH842" s="60" t="s">
        <v>440</v>
      </c>
      <c r="AI842" s="60" t="s">
        <v>440</v>
      </c>
      <c r="AJ842" s="60"/>
      <c r="AK842" s="60">
        <v>0.36000015500037674</v>
      </c>
      <c r="AL842" s="60">
        <v>0</v>
      </c>
      <c r="AM842" s="60">
        <v>0.5</v>
      </c>
      <c r="AN842" s="60">
        <v>0</v>
      </c>
      <c r="AO842" s="60" t="s">
        <v>1431</v>
      </c>
      <c r="AP842" s="60" t="s">
        <v>1454</v>
      </c>
      <c r="AQ842" s="60" t="s">
        <v>1468</v>
      </c>
      <c r="AR842" s="60"/>
      <c r="AS842" s="60"/>
      <c r="AT842" s="60" t="str">
        <f>IF(SpaceTypesTable[[#This Row],[Service Water Heating Peak Flow Rate (gal/h)]]=0,"",SpaceTypesTable[[#This Row],[Service Water Heating Peak Flow Rate (gal/h)]]/SpaceTypesTable[[#This Row],[Service Water Heating Area (ft^2)]])</f>
        <v/>
      </c>
      <c r="AU842" s="60"/>
      <c r="AV842" s="60"/>
      <c r="AW842" s="60"/>
      <c r="AX842" s="60"/>
      <c r="AY842" s="60"/>
      <c r="AZ842" s="60"/>
      <c r="BA842" s="60"/>
      <c r="BB842" s="60"/>
      <c r="BC842" s="60"/>
      <c r="BD842" s="60"/>
      <c r="BE842" s="60"/>
    </row>
    <row r="843" spans="1:57">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c r="AD843" s="60">
        <v>0.22320000000000001</v>
      </c>
      <c r="AE843" s="60" t="s">
        <v>1429</v>
      </c>
      <c r="AF843" s="60"/>
      <c r="AG843" s="60" t="s">
        <v>440</v>
      </c>
      <c r="AH843" s="60" t="s">
        <v>440</v>
      </c>
      <c r="AI843" s="60" t="s">
        <v>440</v>
      </c>
      <c r="AJ843" s="60"/>
      <c r="AK843" s="60">
        <v>0.5</v>
      </c>
      <c r="AL843" s="60">
        <v>0</v>
      </c>
      <c r="AM843" s="60">
        <v>0.5</v>
      </c>
      <c r="AN843" s="60">
        <v>0</v>
      </c>
      <c r="AO843" s="60" t="s">
        <v>1431</v>
      </c>
      <c r="AP843" s="60" t="s">
        <v>1454</v>
      </c>
      <c r="AQ843" s="60" t="s">
        <v>1468</v>
      </c>
      <c r="AR843" s="60"/>
      <c r="AS843" s="60"/>
      <c r="AT843" s="60" t="str">
        <f>IF(SpaceTypesTable[[#This Row],[Service Water Heating Peak Flow Rate (gal/h)]]=0,"",SpaceTypesTable[[#This Row],[Service Water Heating Peak Flow Rate (gal/h)]]/SpaceTypesTable[[#This Row],[Service Water Heating Area (ft^2)]])</f>
        <v/>
      </c>
      <c r="AU843" s="60"/>
      <c r="AV843" s="60"/>
      <c r="AW843" s="60"/>
      <c r="AX843" s="60"/>
      <c r="AY843" s="60"/>
      <c r="AZ843" s="60"/>
      <c r="BA843" s="60"/>
      <c r="BB843" s="60"/>
      <c r="BC843" s="60"/>
      <c r="BD843" s="60"/>
      <c r="BE843" s="60"/>
    </row>
    <row r="844" spans="1:57">
      <c r="A844" t="s">
        <v>1558</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E844" s="60" t="s">
        <v>1429</v>
      </c>
      <c r="AF844" s="60"/>
      <c r="AG844" s="60" t="s">
        <v>440</v>
      </c>
      <c r="AH844" s="60" t="s">
        <v>440</v>
      </c>
      <c r="AI844" s="60" t="s">
        <v>440</v>
      </c>
      <c r="AJ844" s="60"/>
      <c r="AK844" s="60">
        <v>0.36000015500037674</v>
      </c>
      <c r="AL844" s="60">
        <v>0</v>
      </c>
      <c r="AM844" s="60">
        <v>0.5</v>
      </c>
      <c r="AN844" s="60">
        <v>0</v>
      </c>
      <c r="AO844" s="60" t="s">
        <v>1431</v>
      </c>
      <c r="AP844" s="60" t="s">
        <v>1454</v>
      </c>
      <c r="AQ844" s="60" t="s">
        <v>1468</v>
      </c>
      <c r="AR844" s="60"/>
      <c r="AS844" s="60"/>
      <c r="AT844" s="60" t="str">
        <f>IF(SpaceTypesTable[[#This Row],[Service Water Heating Peak Flow Rate (gal/h)]]=0,"",SpaceTypesTable[[#This Row],[Service Water Heating Peak Flow Rate (gal/h)]]/SpaceTypesTable[[#This Row],[Service Water Heating Area (ft^2)]])</f>
        <v/>
      </c>
      <c r="AU844" s="60"/>
      <c r="AV844" s="60"/>
      <c r="AW844" s="60"/>
      <c r="AX844" s="60"/>
      <c r="AY844" s="60"/>
      <c r="AZ844" s="60"/>
      <c r="BA844" s="60"/>
      <c r="BB844" s="60"/>
      <c r="BC844" s="60"/>
      <c r="BD844" s="60"/>
      <c r="BE844" s="60"/>
    </row>
    <row r="845" spans="1:57">
      <c r="A845" t="s">
        <v>1556</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E845" s="60" t="s">
        <v>1429</v>
      </c>
      <c r="AF845" s="60"/>
      <c r="AG845" s="60" t="s">
        <v>440</v>
      </c>
      <c r="AH845" s="60" t="s">
        <v>440</v>
      </c>
      <c r="AI845" s="60" t="s">
        <v>440</v>
      </c>
      <c r="AJ845" s="60"/>
      <c r="AK845" s="60">
        <v>0.5</v>
      </c>
      <c r="AL845" s="60">
        <v>0</v>
      </c>
      <c r="AM845" s="60">
        <v>0.5</v>
      </c>
      <c r="AN845" s="60">
        <v>0</v>
      </c>
      <c r="AO845" s="60" t="s">
        <v>1431</v>
      </c>
      <c r="AP845" s="60" t="s">
        <v>1454</v>
      </c>
      <c r="AQ845" s="60" t="s">
        <v>1468</v>
      </c>
      <c r="AR845" s="60"/>
      <c r="AS845" s="60"/>
      <c r="AT845" s="60" t="str">
        <f>IF(SpaceTypesTable[[#This Row],[Service Water Heating Peak Flow Rate (gal/h)]]=0,"",SpaceTypesTable[[#This Row],[Service Water Heating Peak Flow Rate (gal/h)]]/SpaceTypesTable[[#This Row],[Service Water Heating Area (ft^2)]])</f>
        <v/>
      </c>
      <c r="AU845" s="60"/>
      <c r="AV845" s="60"/>
      <c r="AW845" s="60"/>
      <c r="AX845" s="60"/>
      <c r="AY845" s="60"/>
      <c r="AZ845" s="60"/>
      <c r="BA845" s="60"/>
      <c r="BB845" s="60"/>
      <c r="BC845" s="60"/>
      <c r="BD845" s="60"/>
      <c r="BE845" s="60"/>
    </row>
    <row r="846" spans="1:57">
      <c r="A846" t="s">
        <v>1619</v>
      </c>
      <c r="B846" s="60" t="s">
        <v>259</v>
      </c>
      <c r="C846" s="60" t="s">
        <v>264</v>
      </c>
      <c r="D846" s="60" t="s">
        <v>275</v>
      </c>
      <c r="E846" s="60" t="s">
        <v>465</v>
      </c>
      <c r="F846" s="60" t="s">
        <v>1601</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E846" s="60" t="s">
        <v>1429</v>
      </c>
      <c r="AF846" s="60"/>
      <c r="AG846" s="60" t="s">
        <v>440</v>
      </c>
      <c r="AH846" s="60" t="s">
        <v>440</v>
      </c>
      <c r="AI846" s="60" t="s">
        <v>440</v>
      </c>
      <c r="AJ846" s="60"/>
      <c r="AK846" s="60">
        <v>0.36000015500037674</v>
      </c>
      <c r="AL846" s="60">
        <v>0</v>
      </c>
      <c r="AM846" s="60">
        <v>0.5</v>
      </c>
      <c r="AN846" s="60">
        <v>0</v>
      </c>
      <c r="AO846" s="60" t="s">
        <v>1431</v>
      </c>
      <c r="AP846" s="60" t="s">
        <v>1454</v>
      </c>
      <c r="AQ846" s="60" t="s">
        <v>1468</v>
      </c>
      <c r="AR846" s="60"/>
      <c r="AS846" s="60"/>
      <c r="AT846" s="60" t="s">
        <v>440</v>
      </c>
      <c r="AU846" s="60"/>
      <c r="AV846" s="60"/>
      <c r="AW846" s="60"/>
      <c r="AX846" s="60"/>
      <c r="AY846" s="60"/>
      <c r="AZ846" s="60"/>
      <c r="BA846" s="60"/>
      <c r="BB846" s="60"/>
      <c r="BC846" s="60"/>
      <c r="BD846" s="60"/>
      <c r="BE846" s="60"/>
    </row>
    <row r="847" spans="1:57">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21.2</v>
      </c>
      <c r="Y847" s="60">
        <f>VLOOKUP(SpaceTypesTable[[#This Row],[Lookup]],VentilationStandardsTable[],7,FALSE)</f>
        <v>0</v>
      </c>
      <c r="Z847" s="60">
        <v>5</v>
      </c>
      <c r="AA847" s="60" t="s">
        <v>1379</v>
      </c>
      <c r="AB847" s="60" t="s">
        <v>1520</v>
      </c>
      <c r="AC847" s="60"/>
      <c r="AD847" s="60">
        <v>0.22320000000000001</v>
      </c>
      <c r="AE847" s="60" t="s">
        <v>1429</v>
      </c>
      <c r="AF847" s="60"/>
      <c r="AG847" s="60" t="s">
        <v>440</v>
      </c>
      <c r="AH847" s="60" t="s">
        <v>440</v>
      </c>
      <c r="AI847" s="60" t="s">
        <v>440</v>
      </c>
      <c r="AJ847" s="60"/>
      <c r="AK847" s="60">
        <v>0.75</v>
      </c>
      <c r="AL847" s="60">
        <v>0</v>
      </c>
      <c r="AM847" s="60">
        <v>0.5</v>
      </c>
      <c r="AN847" s="60">
        <v>0</v>
      </c>
      <c r="AO847" s="60" t="s">
        <v>1431</v>
      </c>
      <c r="AP847" s="60" t="s">
        <v>1454</v>
      </c>
      <c r="AQ847" s="60" t="s">
        <v>1468</v>
      </c>
      <c r="AR847" s="60"/>
      <c r="AS847" s="60"/>
      <c r="AT847" s="60" t="str">
        <f>IF(SpaceTypesTable[[#This Row],[Service Water Heating Peak Flow Rate (gal/h)]]=0,"",SpaceTypesTable[[#This Row],[Service Water Heating Peak Flow Rate (gal/h)]]/SpaceTypesTable[[#This Row],[Service Water Heating Area (ft^2)]])</f>
        <v/>
      </c>
      <c r="AU847" s="60"/>
      <c r="AV847" s="60"/>
      <c r="AW847" s="60"/>
      <c r="AX847" s="60"/>
      <c r="AY847" s="60"/>
      <c r="AZ847" s="60"/>
      <c r="BA847" s="60"/>
      <c r="BB847" s="60"/>
      <c r="BC847" s="60"/>
      <c r="BD847" s="60"/>
      <c r="BE847" s="60"/>
    </row>
    <row r="848" spans="1:57">
      <c r="A848" s="60" t="s">
        <v>1557</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21.2</v>
      </c>
      <c r="Y848" s="60">
        <f>VLOOKUP(SpaceTypesTable[[#This Row],[Lookup]],VentilationStandardsTable[],7,FALSE)</f>
        <v>0</v>
      </c>
      <c r="Z848" s="60">
        <v>5</v>
      </c>
      <c r="AA848" s="60" t="s">
        <v>1379</v>
      </c>
      <c r="AB848" s="60" t="s">
        <v>1520</v>
      </c>
      <c r="AC848" s="60">
        <v>5.9499999999999997E-2</v>
      </c>
      <c r="AE848" s="60" t="s">
        <v>1429</v>
      </c>
      <c r="AF848" s="60"/>
      <c r="AG848" s="60" t="s">
        <v>440</v>
      </c>
      <c r="AH848" s="60" t="s">
        <v>440</v>
      </c>
      <c r="AI848" s="60" t="s">
        <v>440</v>
      </c>
      <c r="AJ848" s="60"/>
      <c r="AK848" s="60">
        <v>0.54000023250056517</v>
      </c>
      <c r="AL848" s="60">
        <v>0</v>
      </c>
      <c r="AM848" s="60">
        <v>0.5</v>
      </c>
      <c r="AN848" s="60">
        <v>0</v>
      </c>
      <c r="AO848" s="60" t="s">
        <v>1431</v>
      </c>
      <c r="AP848" s="60" t="s">
        <v>1454</v>
      </c>
      <c r="AQ848" s="60" t="s">
        <v>1468</v>
      </c>
      <c r="AR848" s="60"/>
      <c r="AS848" s="60"/>
      <c r="AT848" s="60" t="str">
        <f>IF(SpaceTypesTable[[#This Row],[Service Water Heating Peak Flow Rate (gal/h)]]=0,"",SpaceTypesTable[[#This Row],[Service Water Heating Peak Flow Rate (gal/h)]]/SpaceTypesTable[[#This Row],[Service Water Heating Area (ft^2)]])</f>
        <v/>
      </c>
      <c r="AU848" s="60"/>
      <c r="AV848" s="60"/>
      <c r="AW848" s="60"/>
      <c r="AX848" s="60"/>
      <c r="AY848" s="60"/>
      <c r="AZ848" s="60"/>
      <c r="BA848" s="60"/>
      <c r="BB848" s="60"/>
      <c r="BC848" s="60"/>
      <c r="BD848" s="60"/>
      <c r="BE848" s="60"/>
    </row>
    <row r="849" spans="1:57">
      <c r="A849" t="s">
        <v>1557</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21.2</v>
      </c>
      <c r="Y849" s="60">
        <f>VLOOKUP(SpaceTypesTable[[#This Row],[Lookup]],VentilationStandardsTable[],7,FALSE)</f>
        <v>0</v>
      </c>
      <c r="Z849" s="60">
        <v>5</v>
      </c>
      <c r="AA849" s="60" t="s">
        <v>1379</v>
      </c>
      <c r="AB849" s="60" t="s">
        <v>1520</v>
      </c>
      <c r="AC849" s="60">
        <v>4.4600000000000001E-2</v>
      </c>
      <c r="AE849" s="60" t="s">
        <v>1429</v>
      </c>
      <c r="AF849" s="60"/>
      <c r="AG849" s="60" t="s">
        <v>440</v>
      </c>
      <c r="AH849" s="60" t="s">
        <v>440</v>
      </c>
      <c r="AI849" s="60" t="s">
        <v>440</v>
      </c>
      <c r="AJ849" s="60"/>
      <c r="AK849" s="60">
        <v>0.54000023250056517</v>
      </c>
      <c r="AL849" s="60">
        <v>0</v>
      </c>
      <c r="AM849" s="60">
        <v>0.5</v>
      </c>
      <c r="AN849" s="60">
        <v>0</v>
      </c>
      <c r="AO849" s="60" t="s">
        <v>1431</v>
      </c>
      <c r="AP849" s="60" t="s">
        <v>1454</v>
      </c>
      <c r="AQ849" s="60" t="s">
        <v>1468</v>
      </c>
      <c r="AR849" s="60"/>
      <c r="AS849" s="60"/>
      <c r="AT849" s="60" t="str">
        <f>IF(SpaceTypesTable[[#This Row],[Service Water Heating Peak Flow Rate (gal/h)]]=0,"",SpaceTypesTable[[#This Row],[Service Water Heating Peak Flow Rate (gal/h)]]/SpaceTypesTable[[#This Row],[Service Water Heating Area (ft^2)]])</f>
        <v/>
      </c>
      <c r="AU849" s="60"/>
      <c r="AV849" s="60"/>
      <c r="AW849" s="60"/>
      <c r="AX849" s="60"/>
      <c r="AY849" s="60"/>
      <c r="AZ849" s="60"/>
      <c r="BA849" s="60"/>
      <c r="BB849" s="60"/>
      <c r="BC849" s="60"/>
      <c r="BD849" s="60"/>
      <c r="BE849" s="60"/>
    </row>
    <row r="850" spans="1:57">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21.2</v>
      </c>
      <c r="Y850" s="60">
        <f>VLOOKUP(SpaceTypesTable[[#This Row],[Lookup]],VentilationStandardsTable[],7,FALSE)</f>
        <v>0</v>
      </c>
      <c r="Z850" s="60">
        <v>5</v>
      </c>
      <c r="AA850" s="60" t="s">
        <v>1379</v>
      </c>
      <c r="AB850" s="60" t="s">
        <v>1520</v>
      </c>
      <c r="AC850" s="60"/>
      <c r="AD850" s="60">
        <v>0.22320000000000001</v>
      </c>
      <c r="AE850" s="60" t="s">
        <v>1429</v>
      </c>
      <c r="AF850" s="60"/>
      <c r="AG850" s="60" t="s">
        <v>440</v>
      </c>
      <c r="AH850" s="60" t="s">
        <v>440</v>
      </c>
      <c r="AI850" s="60" t="s">
        <v>440</v>
      </c>
      <c r="AJ850" s="60"/>
      <c r="AK850" s="60">
        <v>0.75</v>
      </c>
      <c r="AL850" s="60">
        <v>0</v>
      </c>
      <c r="AM850" s="60">
        <v>0.5</v>
      </c>
      <c r="AN850" s="60">
        <v>0</v>
      </c>
      <c r="AO850" s="60" t="s">
        <v>1431</v>
      </c>
      <c r="AP850" s="60" t="s">
        <v>1454</v>
      </c>
      <c r="AQ850" s="60" t="s">
        <v>1468</v>
      </c>
      <c r="AR850" s="60"/>
      <c r="AS850" s="60"/>
      <c r="AT850" s="60" t="str">
        <f>IF(SpaceTypesTable[[#This Row],[Service Water Heating Peak Flow Rate (gal/h)]]=0,"",SpaceTypesTable[[#This Row],[Service Water Heating Peak Flow Rate (gal/h)]]/SpaceTypesTable[[#This Row],[Service Water Heating Area (ft^2)]])</f>
        <v/>
      </c>
      <c r="AU850" s="60"/>
      <c r="AV850" s="60"/>
      <c r="AW850" s="60"/>
      <c r="AX850" s="60"/>
      <c r="AY850" s="60"/>
      <c r="AZ850" s="60"/>
      <c r="BA850" s="60"/>
      <c r="BB850" s="60"/>
      <c r="BC850" s="60"/>
      <c r="BD850" s="60"/>
      <c r="BE850" s="60"/>
    </row>
    <row r="851" spans="1:57">
      <c r="A851" s="60" t="s">
        <v>1558</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E851" s="60" t="s">
        <v>1429</v>
      </c>
      <c r="AF851" s="60"/>
      <c r="AG851" s="60" t="s">
        <v>440</v>
      </c>
      <c r="AH851" s="60" t="s">
        <v>440</v>
      </c>
      <c r="AI851" s="60" t="s">
        <v>440</v>
      </c>
      <c r="AJ851" s="60"/>
      <c r="AK851" s="60">
        <v>0.54000023250056517</v>
      </c>
      <c r="AL851" s="60">
        <v>0</v>
      </c>
      <c r="AM851" s="60">
        <v>0.5</v>
      </c>
      <c r="AN851" s="60">
        <v>0</v>
      </c>
      <c r="AO851" s="60" t="s">
        <v>1431</v>
      </c>
      <c r="AP851" s="60" t="s">
        <v>1454</v>
      </c>
      <c r="AQ851" s="60" t="s">
        <v>1468</v>
      </c>
      <c r="AR851" s="60"/>
      <c r="AS851" s="60"/>
      <c r="AT851" s="60" t="str">
        <f>IF(SpaceTypesTable[[#This Row],[Service Water Heating Peak Flow Rate (gal/h)]]=0,"",SpaceTypesTable[[#This Row],[Service Water Heating Peak Flow Rate (gal/h)]]/SpaceTypesTable[[#This Row],[Service Water Heating Area (ft^2)]])</f>
        <v/>
      </c>
      <c r="AU851" s="60"/>
      <c r="AV851" s="60"/>
      <c r="AW851" s="60"/>
      <c r="AX851" s="60"/>
      <c r="AY851" s="60"/>
      <c r="AZ851" s="60"/>
      <c r="BA851" s="60"/>
      <c r="BB851" s="60"/>
      <c r="BC851" s="60"/>
      <c r="BD851" s="60"/>
      <c r="BE851" s="60"/>
    </row>
    <row r="852" spans="1:57">
      <c r="A852" s="60" t="s">
        <v>1556</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21.2</v>
      </c>
      <c r="Y852" s="60">
        <f>VLOOKUP(SpaceTypesTable[[#This Row],[Lookup]],VentilationStandardsTable[],7,FALSE)</f>
        <v>0</v>
      </c>
      <c r="Z852" s="60">
        <v>5</v>
      </c>
      <c r="AA852" s="60" t="s">
        <v>1379</v>
      </c>
      <c r="AB852" s="60" t="s">
        <v>1520</v>
      </c>
      <c r="AC852" s="60">
        <v>5.9499999999999997E-2</v>
      </c>
      <c r="AE852" s="60" t="s">
        <v>1429</v>
      </c>
      <c r="AF852" s="60"/>
      <c r="AG852" s="60" t="s">
        <v>440</v>
      </c>
      <c r="AH852" s="60" t="s">
        <v>440</v>
      </c>
      <c r="AI852" s="60" t="s">
        <v>440</v>
      </c>
      <c r="AJ852" s="60"/>
      <c r="AK852" s="60">
        <v>0.75</v>
      </c>
      <c r="AL852" s="60">
        <v>0</v>
      </c>
      <c r="AM852" s="60">
        <v>0.5</v>
      </c>
      <c r="AN852" s="60">
        <v>0</v>
      </c>
      <c r="AO852" s="60" t="s">
        <v>1431</v>
      </c>
      <c r="AP852" s="60" t="s">
        <v>1454</v>
      </c>
      <c r="AQ852" s="60" t="s">
        <v>1468</v>
      </c>
      <c r="AR852" s="60"/>
      <c r="AS852" s="60"/>
      <c r="AT852" s="60" t="str">
        <f>IF(SpaceTypesTable[[#This Row],[Service Water Heating Peak Flow Rate (gal/h)]]=0,"",SpaceTypesTable[[#This Row],[Service Water Heating Peak Flow Rate (gal/h)]]/SpaceTypesTable[[#This Row],[Service Water Heating Area (ft^2)]])</f>
        <v/>
      </c>
      <c r="AU852" s="60"/>
      <c r="AV852" s="60"/>
      <c r="AW852" s="60"/>
      <c r="AX852" s="60"/>
      <c r="AY852" s="60"/>
      <c r="AZ852" s="60"/>
      <c r="BA852" s="60"/>
      <c r="BB852" s="60"/>
      <c r="BC852" s="60"/>
      <c r="BD852" s="60"/>
      <c r="BE852" s="60"/>
    </row>
    <row r="853" spans="1:57">
      <c r="A853" t="s">
        <v>1619</v>
      </c>
      <c r="B853" s="60" t="s">
        <v>259</v>
      </c>
      <c r="C853" s="60" t="s">
        <v>264</v>
      </c>
      <c r="D853" s="60" t="s">
        <v>222</v>
      </c>
      <c r="E853" s="60" t="s">
        <v>462</v>
      </c>
      <c r="F853" s="60" t="s">
        <v>1601</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E853" s="60" t="s">
        <v>1429</v>
      </c>
      <c r="AF853" s="60"/>
      <c r="AG853" s="60" t="s">
        <v>440</v>
      </c>
      <c r="AH853" s="60" t="s">
        <v>440</v>
      </c>
      <c r="AI853" s="60" t="s">
        <v>440</v>
      </c>
      <c r="AJ853" s="60"/>
      <c r="AK853" s="60">
        <v>0.54000023250056517</v>
      </c>
      <c r="AL853" s="60">
        <v>0</v>
      </c>
      <c r="AM853" s="60">
        <v>0.5</v>
      </c>
      <c r="AN853" s="60">
        <v>0</v>
      </c>
      <c r="AO853" s="60" t="s">
        <v>1431</v>
      </c>
      <c r="AP853" s="60" t="s">
        <v>1454</v>
      </c>
      <c r="AQ853" s="60" t="s">
        <v>1468</v>
      </c>
      <c r="AR853" s="60"/>
      <c r="AS853" s="60"/>
      <c r="AT853" s="60" t="s">
        <v>440</v>
      </c>
      <c r="AU853" s="60"/>
      <c r="AV853" s="60"/>
      <c r="AW853" s="60"/>
      <c r="AX853" s="60"/>
      <c r="AY853" s="60"/>
      <c r="AZ853" s="60"/>
      <c r="BA853" s="60"/>
      <c r="BB853" s="60"/>
      <c r="BC853" s="60"/>
      <c r="BD853" s="60"/>
      <c r="BE853" s="60"/>
    </row>
    <row r="854" spans="1:57">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c r="AD854" s="60">
        <v>0.22320000000000001</v>
      </c>
      <c r="AE854" s="60" t="s">
        <v>1429</v>
      </c>
      <c r="AF854" s="60"/>
      <c r="AG854" s="60" t="s">
        <v>440</v>
      </c>
      <c r="AH854" s="60" t="s">
        <v>440</v>
      </c>
      <c r="AI854" s="60" t="s">
        <v>440</v>
      </c>
      <c r="AJ854" s="60"/>
      <c r="AK854" s="60">
        <v>0.75</v>
      </c>
      <c r="AL854" s="60">
        <v>0</v>
      </c>
      <c r="AM854" s="60">
        <v>0.5</v>
      </c>
      <c r="AN854" s="60">
        <v>0</v>
      </c>
      <c r="AO854" s="60" t="s">
        <v>1431</v>
      </c>
      <c r="AP854" s="60" t="s">
        <v>1454</v>
      </c>
      <c r="AQ854" s="60" t="s">
        <v>1468</v>
      </c>
      <c r="AR854" s="60"/>
      <c r="AS854" s="60"/>
      <c r="AT854" s="60" t="str">
        <f>IF(SpaceTypesTable[[#This Row],[Service Water Heating Peak Flow Rate (gal/h)]]=0,"",SpaceTypesTable[[#This Row],[Service Water Heating Peak Flow Rate (gal/h)]]/SpaceTypesTable[[#This Row],[Service Water Heating Area (ft^2)]])</f>
        <v/>
      </c>
      <c r="AU854" s="60"/>
      <c r="AV854" s="60"/>
      <c r="AW854" s="60"/>
      <c r="AX854" s="60"/>
      <c r="AY854" s="60"/>
      <c r="AZ854" s="60"/>
      <c r="BA854" s="60"/>
      <c r="BB854" s="60"/>
      <c r="BC854" s="60"/>
      <c r="BD854" s="60"/>
      <c r="BE854" s="60"/>
    </row>
    <row r="855" spans="1:57">
      <c r="A855" t="s">
        <v>1557</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E855" s="60" t="s">
        <v>1429</v>
      </c>
      <c r="AF855" s="60"/>
      <c r="AG855" s="60" t="s">
        <v>440</v>
      </c>
      <c r="AH855" s="60" t="s">
        <v>440</v>
      </c>
      <c r="AI855" s="60" t="s">
        <v>440</v>
      </c>
      <c r="AJ855" s="60"/>
      <c r="AK855" s="60">
        <v>0.54000023250056517</v>
      </c>
      <c r="AL855" s="60">
        <v>0</v>
      </c>
      <c r="AM855" s="60">
        <v>0.5</v>
      </c>
      <c r="AN855" s="60">
        <v>0</v>
      </c>
      <c r="AO855" s="60" t="s">
        <v>1431</v>
      </c>
      <c r="AP855" s="60" t="s">
        <v>1454</v>
      </c>
      <c r="AQ855" s="60" t="s">
        <v>1468</v>
      </c>
      <c r="AR855" s="60"/>
      <c r="AS855" s="60"/>
      <c r="AT855" s="60" t="str">
        <f>IF(SpaceTypesTable[[#This Row],[Service Water Heating Peak Flow Rate (gal/h)]]=0,"",SpaceTypesTable[[#This Row],[Service Water Heating Peak Flow Rate (gal/h)]]/SpaceTypesTable[[#This Row],[Service Water Heating Area (ft^2)]])</f>
        <v/>
      </c>
      <c r="AU855" s="60"/>
      <c r="AV855" s="60"/>
      <c r="AW855" s="60"/>
      <c r="AX855" s="60"/>
      <c r="AY855" s="60"/>
      <c r="AZ855" s="60"/>
      <c r="BA855" s="60"/>
      <c r="BB855" s="60"/>
      <c r="BC855" s="60"/>
      <c r="BD855" s="60"/>
      <c r="BE855" s="60"/>
    </row>
    <row r="856" spans="1:57">
      <c r="A856" t="s">
        <v>1557</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E856" s="60" t="s">
        <v>1429</v>
      </c>
      <c r="AF856" s="60"/>
      <c r="AG856" s="60" t="s">
        <v>440</v>
      </c>
      <c r="AH856" s="60" t="s">
        <v>440</v>
      </c>
      <c r="AI856" s="60" t="s">
        <v>440</v>
      </c>
      <c r="AJ856" s="60"/>
      <c r="AK856" s="60">
        <v>0.54000023250056517</v>
      </c>
      <c r="AL856" s="60">
        <v>0</v>
      </c>
      <c r="AM856" s="60">
        <v>0.5</v>
      </c>
      <c r="AN856" s="60">
        <v>0</v>
      </c>
      <c r="AO856" s="60" t="s">
        <v>1431</v>
      </c>
      <c r="AP856" s="60" t="s">
        <v>1454</v>
      </c>
      <c r="AQ856" s="60" t="s">
        <v>1468</v>
      </c>
      <c r="AR856" s="60"/>
      <c r="AS856" s="60"/>
      <c r="AT856" s="60" t="str">
        <f>IF(SpaceTypesTable[[#This Row],[Service Water Heating Peak Flow Rate (gal/h)]]=0,"",SpaceTypesTable[[#This Row],[Service Water Heating Peak Flow Rate (gal/h)]]/SpaceTypesTable[[#This Row],[Service Water Heating Area (ft^2)]])</f>
        <v/>
      </c>
      <c r="AU856" s="60"/>
      <c r="AV856" s="60"/>
      <c r="AW856" s="60"/>
      <c r="AX856" s="60"/>
      <c r="AY856" s="60"/>
      <c r="AZ856" s="60"/>
      <c r="BA856" s="60"/>
      <c r="BB856" s="60"/>
      <c r="BC856" s="60"/>
      <c r="BD856" s="60"/>
      <c r="BE856" s="60"/>
    </row>
    <row r="857" spans="1:57">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c r="AD857" s="60">
        <v>0.22320000000000001</v>
      </c>
      <c r="AE857" s="60" t="s">
        <v>1429</v>
      </c>
      <c r="AF857" s="60"/>
      <c r="AG857" s="60" t="s">
        <v>440</v>
      </c>
      <c r="AH857" s="60" t="s">
        <v>440</v>
      </c>
      <c r="AI857" s="60" t="s">
        <v>440</v>
      </c>
      <c r="AJ857" s="60"/>
      <c r="AK857" s="60">
        <v>0.75</v>
      </c>
      <c r="AL857" s="60">
        <v>0</v>
      </c>
      <c r="AM857" s="60">
        <v>0.5</v>
      </c>
      <c r="AN857" s="60">
        <v>0</v>
      </c>
      <c r="AO857" s="60" t="s">
        <v>1431</v>
      </c>
      <c r="AP857" s="60" t="s">
        <v>1454</v>
      </c>
      <c r="AQ857" s="60" t="s">
        <v>1468</v>
      </c>
      <c r="AR857" s="60"/>
      <c r="AS857" s="60"/>
      <c r="AT857" s="60" t="str">
        <f>IF(SpaceTypesTable[[#This Row],[Service Water Heating Peak Flow Rate (gal/h)]]=0,"",SpaceTypesTable[[#This Row],[Service Water Heating Peak Flow Rate (gal/h)]]/SpaceTypesTable[[#This Row],[Service Water Heating Area (ft^2)]])</f>
        <v/>
      </c>
      <c r="AU857" s="60"/>
      <c r="AV857" s="60"/>
      <c r="AW857" s="60"/>
      <c r="AX857" s="60"/>
      <c r="AY857" s="60"/>
      <c r="AZ857" s="60"/>
      <c r="BA857" s="60"/>
      <c r="BB857" s="60"/>
      <c r="BC857" s="60"/>
      <c r="BD857" s="60"/>
      <c r="BE857" s="60"/>
    </row>
    <row r="858" spans="1:57">
      <c r="A858" t="s">
        <v>1558</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E858" s="60" t="s">
        <v>1429</v>
      </c>
      <c r="AF858" s="60"/>
      <c r="AG858" s="60" t="s">
        <v>440</v>
      </c>
      <c r="AH858" s="60" t="s">
        <v>440</v>
      </c>
      <c r="AI858" s="60" t="s">
        <v>440</v>
      </c>
      <c r="AJ858" s="60"/>
      <c r="AK858" s="60">
        <v>0.54000023250056517</v>
      </c>
      <c r="AL858" s="60">
        <v>0</v>
      </c>
      <c r="AM858" s="60">
        <v>0.5</v>
      </c>
      <c r="AN858" s="60">
        <v>0</v>
      </c>
      <c r="AO858" s="60" t="s">
        <v>1431</v>
      </c>
      <c r="AP858" s="60" t="s">
        <v>1454</v>
      </c>
      <c r="AQ858" s="60" t="s">
        <v>1468</v>
      </c>
      <c r="AR858" s="60"/>
      <c r="AS858" s="60"/>
      <c r="AT858" s="60" t="str">
        <f>IF(SpaceTypesTable[[#This Row],[Service Water Heating Peak Flow Rate (gal/h)]]=0,"",SpaceTypesTable[[#This Row],[Service Water Heating Peak Flow Rate (gal/h)]]/SpaceTypesTable[[#This Row],[Service Water Heating Area (ft^2)]])</f>
        <v/>
      </c>
      <c r="AU858" s="60"/>
      <c r="AV858" s="60"/>
      <c r="AW858" s="60"/>
      <c r="AX858" s="60"/>
      <c r="AY858" s="60"/>
      <c r="AZ858" s="60"/>
      <c r="BA858" s="60"/>
      <c r="BB858" s="60"/>
      <c r="BC858" s="60"/>
      <c r="BD858" s="60"/>
      <c r="BE858" s="60"/>
    </row>
    <row r="859" spans="1:57">
      <c r="A859" t="s">
        <v>1556</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E859" s="60" t="s">
        <v>1429</v>
      </c>
      <c r="AF859" s="60"/>
      <c r="AG859" s="60" t="s">
        <v>440</v>
      </c>
      <c r="AH859" s="60" t="s">
        <v>440</v>
      </c>
      <c r="AI859" s="60" t="s">
        <v>440</v>
      </c>
      <c r="AJ859" s="60"/>
      <c r="AK859" s="60">
        <v>0.75</v>
      </c>
      <c r="AL859" s="60">
        <v>0</v>
      </c>
      <c r="AM859" s="60">
        <v>0.5</v>
      </c>
      <c r="AN859" s="60">
        <v>0</v>
      </c>
      <c r="AO859" s="60" t="s">
        <v>1431</v>
      </c>
      <c r="AP859" s="60" t="s">
        <v>1454</v>
      </c>
      <c r="AQ859" s="60" t="s">
        <v>1468</v>
      </c>
      <c r="AR859" s="60"/>
      <c r="AS859" s="60"/>
      <c r="AT859" s="60" t="str">
        <f>IF(SpaceTypesTable[[#This Row],[Service Water Heating Peak Flow Rate (gal/h)]]=0,"",SpaceTypesTable[[#This Row],[Service Water Heating Peak Flow Rate (gal/h)]]/SpaceTypesTable[[#This Row],[Service Water Heating Area (ft^2)]])</f>
        <v/>
      </c>
      <c r="AU859" s="60"/>
      <c r="AV859" s="60"/>
      <c r="AW859" s="60"/>
      <c r="AX859" s="60"/>
      <c r="AY859" s="60"/>
      <c r="AZ859" s="60"/>
      <c r="BA859" s="60"/>
      <c r="BB859" s="60"/>
      <c r="BC859" s="60"/>
      <c r="BD859" s="60"/>
      <c r="BE859" s="60"/>
    </row>
    <row r="860" spans="1:57">
      <c r="A860" t="s">
        <v>1619</v>
      </c>
      <c r="B860" s="60" t="s">
        <v>259</v>
      </c>
      <c r="C860" s="60" t="s">
        <v>264</v>
      </c>
      <c r="D860" s="60" t="s">
        <v>330</v>
      </c>
      <c r="E860" s="60" t="s">
        <v>466</v>
      </c>
      <c r="F860" s="60" t="s">
        <v>1601</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E860" s="60" t="s">
        <v>1429</v>
      </c>
      <c r="AF860" s="60"/>
      <c r="AG860" s="60" t="s">
        <v>440</v>
      </c>
      <c r="AH860" s="60" t="s">
        <v>440</v>
      </c>
      <c r="AI860" s="60" t="s">
        <v>440</v>
      </c>
      <c r="AJ860" s="60"/>
      <c r="AK860" s="60">
        <v>0.54000023250056517</v>
      </c>
      <c r="AL860" s="60">
        <v>0</v>
      </c>
      <c r="AM860" s="60">
        <v>0.5</v>
      </c>
      <c r="AN860" s="60">
        <v>0</v>
      </c>
      <c r="AO860" s="60" t="s">
        <v>1431</v>
      </c>
      <c r="AP860" s="60" t="s">
        <v>1454</v>
      </c>
      <c r="AQ860" s="60" t="s">
        <v>1468</v>
      </c>
      <c r="AR860" s="60"/>
      <c r="AS860" s="60"/>
      <c r="AT860" s="60" t="s">
        <v>440</v>
      </c>
      <c r="AU860" s="60"/>
      <c r="AV860" s="60"/>
      <c r="AW860" s="60"/>
      <c r="AX860" s="60"/>
      <c r="AY860" s="60"/>
      <c r="AZ860" s="60"/>
      <c r="BA860" s="60"/>
      <c r="BB860" s="60"/>
      <c r="BC860" s="60"/>
      <c r="BD860" s="60"/>
      <c r="BE860" s="60"/>
    </row>
    <row r="861" spans="1:57">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c r="AD861" s="60">
        <v>0.22320000000000001</v>
      </c>
      <c r="AE861" s="60" t="s">
        <v>1429</v>
      </c>
      <c r="AF861" s="60">
        <v>8.5299999999999994</v>
      </c>
      <c r="AG861" s="60">
        <v>0</v>
      </c>
      <c r="AH861" s="60">
        <v>0.5</v>
      </c>
      <c r="AI861" s="60">
        <v>0</v>
      </c>
      <c r="AJ861" s="60" t="s">
        <v>1431</v>
      </c>
      <c r="AK861" s="60">
        <v>5</v>
      </c>
      <c r="AL861" s="60">
        <v>0</v>
      </c>
      <c r="AM861" s="60">
        <v>0.5</v>
      </c>
      <c r="AN861" s="60">
        <v>0</v>
      </c>
      <c r="AO861" s="60" t="s">
        <v>1431</v>
      </c>
      <c r="AP861" s="60" t="s">
        <v>1454</v>
      </c>
      <c r="AQ861" s="60" t="s">
        <v>1468</v>
      </c>
      <c r="AR861" s="60">
        <v>5</v>
      </c>
      <c r="AS861" s="60">
        <f t="shared" ref="AS861:AS866" si="95">(2419+2250)/2</f>
        <v>2334.5</v>
      </c>
      <c r="AT861" s="60">
        <f>IF(SpaceTypesTable[[#This Row],[Service Water Heating Peak Flow Rate (gal/h)]]=0,"",SpaceTypesTable[[#This Row],[Service Water Heating Peak Flow Rate (gal/h)]]/SpaceTypesTable[[#This Row],[Service Water Heating Area (ft^2)]])</f>
        <v>2.1417862497322766E-3</v>
      </c>
      <c r="AU861" s="60">
        <v>49</v>
      </c>
      <c r="AV861" s="60">
        <v>0.2</v>
      </c>
      <c r="AW861" s="60">
        <v>0.05</v>
      </c>
      <c r="AX861" s="60" t="s">
        <v>1537</v>
      </c>
      <c r="AY861" s="60">
        <v>1.2402518232437685</v>
      </c>
      <c r="AZ861" s="60">
        <v>3000</v>
      </c>
      <c r="BA861" s="60">
        <v>0.33800000000000002</v>
      </c>
      <c r="BB861" s="60">
        <v>0.5</v>
      </c>
      <c r="BC861" s="60">
        <v>520.87673972831067</v>
      </c>
      <c r="BD861" s="60">
        <f t="shared" ref="BD861:BD866" si="96">IF(ISBLANK(BC861),"",BC861/(AZ861/AY861))</f>
        <v>0.2153394420444357</v>
      </c>
      <c r="BE861" s="60" t="s">
        <v>442</v>
      </c>
    </row>
    <row r="862" spans="1:57">
      <c r="A862" t="s">
        <v>1557</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E862" s="60" t="s">
        <v>1429</v>
      </c>
      <c r="AF862" s="60">
        <v>6.25</v>
      </c>
      <c r="AG862" s="60">
        <v>0</v>
      </c>
      <c r="AH862" s="60">
        <v>0.5</v>
      </c>
      <c r="AI862" s="60">
        <v>0</v>
      </c>
      <c r="AJ862" s="60" t="s">
        <v>1431</v>
      </c>
      <c r="AK862" s="60">
        <v>3.6400015672260313</v>
      </c>
      <c r="AL862" s="60">
        <v>0</v>
      </c>
      <c r="AM862" s="60">
        <v>0.5</v>
      </c>
      <c r="AN862" s="60">
        <v>0</v>
      </c>
      <c r="AO862" s="60" t="s">
        <v>1431</v>
      </c>
      <c r="AP862" s="60" t="s">
        <v>1454</v>
      </c>
      <c r="AQ862" s="60" t="s">
        <v>1468</v>
      </c>
      <c r="AR862" s="60">
        <v>5</v>
      </c>
      <c r="AS862" s="60">
        <f t="shared" si="95"/>
        <v>2334.5</v>
      </c>
      <c r="AT862" s="60">
        <f>IF(SpaceTypesTable[[#This Row],[Service Water Heating Peak Flow Rate (gal/h)]]=0,"",SpaceTypesTable[[#This Row],[Service Water Heating Peak Flow Rate (gal/h)]]/SpaceTypesTable[[#This Row],[Service Water Heating Area (ft^2)]])</f>
        <v>2.1417862497322766E-3</v>
      </c>
      <c r="AU862" s="60">
        <v>49</v>
      </c>
      <c r="AV862" s="60">
        <v>0.2</v>
      </c>
      <c r="AW862" s="60">
        <v>0.05</v>
      </c>
      <c r="AX862" s="60" t="s">
        <v>1537</v>
      </c>
      <c r="AY862" s="60">
        <v>1.2402518232437685</v>
      </c>
      <c r="AZ862" s="60">
        <v>3000</v>
      </c>
      <c r="BA862" s="60">
        <v>0.33800000000000002</v>
      </c>
      <c r="BB862" s="60">
        <v>0.5</v>
      </c>
      <c r="BC862" s="60">
        <v>520.87673972831067</v>
      </c>
      <c r="BD862" s="60">
        <f t="shared" si="96"/>
        <v>0.2153394420444357</v>
      </c>
      <c r="BE862" s="60" t="s">
        <v>442</v>
      </c>
    </row>
    <row r="863" spans="1:57">
      <c r="A863" t="s">
        <v>1557</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E863" s="60" t="s">
        <v>1429</v>
      </c>
      <c r="AF863" s="60">
        <v>6.25</v>
      </c>
      <c r="AG863" s="60">
        <v>0</v>
      </c>
      <c r="AH863" s="60">
        <v>0.5</v>
      </c>
      <c r="AI863" s="60">
        <v>0</v>
      </c>
      <c r="AJ863" s="60" t="s">
        <v>1431</v>
      </c>
      <c r="AK863" s="60">
        <v>3.6400015672260313</v>
      </c>
      <c r="AL863" s="60">
        <v>0</v>
      </c>
      <c r="AM863" s="60">
        <v>0.5</v>
      </c>
      <c r="AN863" s="60">
        <v>0</v>
      </c>
      <c r="AO863" s="60" t="s">
        <v>1431</v>
      </c>
      <c r="AP863" s="60" t="s">
        <v>1454</v>
      </c>
      <c r="AQ863" s="60" t="s">
        <v>1468</v>
      </c>
      <c r="AR863" s="60">
        <v>5</v>
      </c>
      <c r="AS863" s="60">
        <f t="shared" si="95"/>
        <v>2334.5</v>
      </c>
      <c r="AT863" s="60">
        <f>IF(SpaceTypesTable[[#This Row],[Service Water Heating Peak Flow Rate (gal/h)]]=0,"",SpaceTypesTable[[#This Row],[Service Water Heating Peak Flow Rate (gal/h)]]/SpaceTypesTable[[#This Row],[Service Water Heating Area (ft^2)]])</f>
        <v>2.1417862497322766E-3</v>
      </c>
      <c r="AU863" s="60">
        <v>49</v>
      </c>
      <c r="AV863" s="60">
        <v>0.2</v>
      </c>
      <c r="AW863" s="60">
        <v>0.05</v>
      </c>
      <c r="AX863" s="60" t="s">
        <v>1537</v>
      </c>
      <c r="AY863" s="60">
        <v>1.2402518232437685</v>
      </c>
      <c r="AZ863" s="60">
        <v>3000</v>
      </c>
      <c r="BA863" s="60">
        <v>0.33800000000000002</v>
      </c>
      <c r="BB863" s="60">
        <v>0.5</v>
      </c>
      <c r="BC863" s="60">
        <v>520.87673972831067</v>
      </c>
      <c r="BD863" s="60">
        <f t="shared" si="96"/>
        <v>0.2153394420444357</v>
      </c>
      <c r="BE863" s="60" t="s">
        <v>442</v>
      </c>
    </row>
    <row r="864" spans="1:57"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D864" s="60">
        <v>0.22320000000000001</v>
      </c>
      <c r="AE864" s="60" t="s">
        <v>1429</v>
      </c>
      <c r="AF864" s="60">
        <v>8.5299999999999994</v>
      </c>
      <c r="AG864" s="60">
        <v>0</v>
      </c>
      <c r="AH864" s="60">
        <v>0.5</v>
      </c>
      <c r="AI864" s="60">
        <v>0</v>
      </c>
      <c r="AJ864" s="60" t="s">
        <v>1431</v>
      </c>
      <c r="AK864" s="60">
        <v>5</v>
      </c>
      <c r="AL864" s="60">
        <v>0</v>
      </c>
      <c r="AM864" s="60">
        <v>0.5</v>
      </c>
      <c r="AN864" s="60">
        <v>0</v>
      </c>
      <c r="AO864" s="60" t="s">
        <v>1431</v>
      </c>
      <c r="AP864" s="60" t="s">
        <v>1454</v>
      </c>
      <c r="AQ864" s="60" t="s">
        <v>1468</v>
      </c>
      <c r="AR864" s="60">
        <v>5</v>
      </c>
      <c r="AS864" s="60">
        <f t="shared" si="95"/>
        <v>2334.5</v>
      </c>
      <c r="AT864" s="60">
        <f>IF(SpaceTypesTable[[#This Row],[Service Water Heating Peak Flow Rate (gal/h)]]=0,"",SpaceTypesTable[[#This Row],[Service Water Heating Peak Flow Rate (gal/h)]]/SpaceTypesTable[[#This Row],[Service Water Heating Area (ft^2)]])</f>
        <v>2.1417862497322766E-3</v>
      </c>
      <c r="AU864" s="60">
        <v>49</v>
      </c>
      <c r="AV864" s="60">
        <v>0.2</v>
      </c>
      <c r="AW864" s="60">
        <v>0.05</v>
      </c>
      <c r="AX864" s="60" t="s">
        <v>1537</v>
      </c>
      <c r="AY864" s="60">
        <v>1.2402518232437685</v>
      </c>
      <c r="AZ864" s="60">
        <v>3000</v>
      </c>
      <c r="BA864" s="60">
        <v>0.33800000000000002</v>
      </c>
      <c r="BB864" s="60">
        <v>0.5</v>
      </c>
      <c r="BC864" s="60">
        <v>520.87673972831067</v>
      </c>
      <c r="BD864" s="60">
        <f t="shared" si="96"/>
        <v>0.2153394420444357</v>
      </c>
      <c r="BE864" s="60" t="s">
        <v>442</v>
      </c>
    </row>
    <row r="865" spans="1:57">
      <c r="A865" s="60" t="s">
        <v>1558</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E865" s="60" t="s">
        <v>1429</v>
      </c>
      <c r="AF865" s="60">
        <v>6.25</v>
      </c>
      <c r="AG865" s="60">
        <v>0</v>
      </c>
      <c r="AH865" s="60">
        <v>0.5</v>
      </c>
      <c r="AI865" s="60">
        <v>0</v>
      </c>
      <c r="AJ865" s="60" t="s">
        <v>1431</v>
      </c>
      <c r="AK865" s="60">
        <v>3.6400015672260313</v>
      </c>
      <c r="AL865" s="60">
        <v>0</v>
      </c>
      <c r="AM865" s="60">
        <v>0.5</v>
      </c>
      <c r="AN865" s="60">
        <v>0</v>
      </c>
      <c r="AO865" s="60" t="s">
        <v>1431</v>
      </c>
      <c r="AP865" s="60" t="s">
        <v>1454</v>
      </c>
      <c r="AQ865" s="60" t="s">
        <v>1468</v>
      </c>
      <c r="AR865" s="60">
        <v>5</v>
      </c>
      <c r="AS865" s="60">
        <f t="shared" si="95"/>
        <v>2334.5</v>
      </c>
      <c r="AT865" s="60">
        <f>IF(SpaceTypesTable[[#This Row],[Service Water Heating Peak Flow Rate (gal/h)]]=0,"",SpaceTypesTable[[#This Row],[Service Water Heating Peak Flow Rate (gal/h)]]/SpaceTypesTable[[#This Row],[Service Water Heating Area (ft^2)]])</f>
        <v>2.1417862497322766E-3</v>
      </c>
      <c r="AU865" s="60">
        <v>49</v>
      </c>
      <c r="AV865" s="60">
        <v>0.2</v>
      </c>
      <c r="AW865" s="60">
        <v>0.05</v>
      </c>
      <c r="AX865" s="60" t="s">
        <v>1537</v>
      </c>
      <c r="AY865" s="60">
        <v>1.2402518232437685</v>
      </c>
      <c r="AZ865" s="60">
        <v>3000</v>
      </c>
      <c r="BA865" s="60">
        <v>0.33800000000000002</v>
      </c>
      <c r="BB865" s="60">
        <v>0.5</v>
      </c>
      <c r="BC865" s="60">
        <v>520.87673972831067</v>
      </c>
      <c r="BD865" s="60">
        <f t="shared" si="96"/>
        <v>0.2153394420444357</v>
      </c>
      <c r="BE865" s="60" t="s">
        <v>442</v>
      </c>
    </row>
    <row r="866" spans="1:57">
      <c r="A866" t="s">
        <v>1556</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E866" s="60" t="s">
        <v>1429</v>
      </c>
      <c r="AF866" s="60">
        <v>8.5299999999999994</v>
      </c>
      <c r="AG866" s="60">
        <v>0</v>
      </c>
      <c r="AH866" s="60">
        <v>0.5</v>
      </c>
      <c r="AI866" s="60">
        <v>0</v>
      </c>
      <c r="AJ866" s="60" t="s">
        <v>1431</v>
      </c>
      <c r="AK866" s="60">
        <v>5</v>
      </c>
      <c r="AL866" s="60">
        <v>0</v>
      </c>
      <c r="AM866" s="60">
        <v>0.5</v>
      </c>
      <c r="AN866" s="60">
        <v>0</v>
      </c>
      <c r="AO866" s="60" t="s">
        <v>1431</v>
      </c>
      <c r="AP866" s="60" t="s">
        <v>1454</v>
      </c>
      <c r="AQ866" s="60" t="s">
        <v>1468</v>
      </c>
      <c r="AR866" s="60">
        <v>5</v>
      </c>
      <c r="AS866" s="60">
        <f t="shared" si="95"/>
        <v>2334.5</v>
      </c>
      <c r="AT866" s="60">
        <f>IF(SpaceTypesTable[[#This Row],[Service Water Heating Peak Flow Rate (gal/h)]]=0,"",SpaceTypesTable[[#This Row],[Service Water Heating Peak Flow Rate (gal/h)]]/SpaceTypesTable[[#This Row],[Service Water Heating Area (ft^2)]])</f>
        <v>2.1417862497322766E-3</v>
      </c>
      <c r="AU866" s="60">
        <v>49</v>
      </c>
      <c r="AV866" s="60">
        <v>0.2</v>
      </c>
      <c r="AW866" s="60">
        <v>0.05</v>
      </c>
      <c r="AX866" s="60" t="s">
        <v>1537</v>
      </c>
      <c r="AY866" s="60">
        <v>1.2402518232437685</v>
      </c>
      <c r="AZ866" s="60">
        <v>3000</v>
      </c>
      <c r="BA866" s="60">
        <v>0.33800000000000002</v>
      </c>
      <c r="BB866" s="60">
        <v>0.5</v>
      </c>
      <c r="BC866" s="60">
        <v>520.87673972831067</v>
      </c>
      <c r="BD866" s="60">
        <f t="shared" si="96"/>
        <v>0.2153394420444357</v>
      </c>
      <c r="BE866" s="60" t="s">
        <v>442</v>
      </c>
    </row>
    <row r="867" spans="1:57">
      <c r="A867" s="60" t="s">
        <v>1619</v>
      </c>
      <c r="B867" s="60" t="s">
        <v>259</v>
      </c>
      <c r="C867" s="60" t="s">
        <v>264</v>
      </c>
      <c r="D867" s="60" t="s">
        <v>325</v>
      </c>
      <c r="E867" s="60" t="s">
        <v>455</v>
      </c>
      <c r="F867" s="60" t="s">
        <v>1601</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E867" s="60" t="s">
        <v>1429</v>
      </c>
      <c r="AF867" s="60">
        <v>6.25</v>
      </c>
      <c r="AG867" s="60">
        <v>0</v>
      </c>
      <c r="AH867" s="60">
        <v>0.5</v>
      </c>
      <c r="AI867" s="60">
        <v>0</v>
      </c>
      <c r="AJ867" s="60" t="s">
        <v>1431</v>
      </c>
      <c r="AK867" s="60">
        <v>3.6400015672260313</v>
      </c>
      <c r="AL867" s="60">
        <v>0</v>
      </c>
      <c r="AM867" s="60">
        <v>0.5</v>
      </c>
      <c r="AN867" s="60">
        <v>0</v>
      </c>
      <c r="AO867" s="60" t="s">
        <v>1431</v>
      </c>
      <c r="AP867" s="60" t="s">
        <v>1454</v>
      </c>
      <c r="AQ867" s="60" t="s">
        <v>1468</v>
      </c>
      <c r="AR867" s="60">
        <v>5</v>
      </c>
      <c r="AS867" s="60">
        <v>2334.5</v>
      </c>
      <c r="AT867" s="60">
        <v>2.1417862497322766E-3</v>
      </c>
      <c r="AU867" s="60">
        <v>49</v>
      </c>
      <c r="AV867" s="60">
        <v>0.2</v>
      </c>
      <c r="AW867" s="60">
        <v>0.05</v>
      </c>
      <c r="AX867" s="60" t="s">
        <v>1537</v>
      </c>
      <c r="AY867" s="60">
        <v>1.2402518232437685</v>
      </c>
      <c r="AZ867" s="60">
        <v>3000</v>
      </c>
      <c r="BA867" s="60">
        <v>0.33800000000000002</v>
      </c>
      <c r="BB867" s="60">
        <v>0.5</v>
      </c>
      <c r="BC867" s="60">
        <v>520.87673972831067</v>
      </c>
      <c r="BD867" s="60">
        <v>0.2153394420444357</v>
      </c>
      <c r="BE867" s="60" t="s">
        <v>442</v>
      </c>
    </row>
    <row r="868" spans="1:57">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21.2</v>
      </c>
      <c r="Y868" s="60">
        <f>VLOOKUP(SpaceTypesTable[[#This Row],[Lookup]],VentilationStandardsTable[],7,FALSE)</f>
        <v>0</v>
      </c>
      <c r="Z868" s="60">
        <v>1.96</v>
      </c>
      <c r="AA868" s="60" t="s">
        <v>1378</v>
      </c>
      <c r="AB868" s="60" t="s">
        <v>1521</v>
      </c>
      <c r="AC868" s="60"/>
      <c r="AD868" s="60">
        <v>0.22320000000000001</v>
      </c>
      <c r="AE868" s="60" t="s">
        <v>1430</v>
      </c>
      <c r="AF868" s="60"/>
      <c r="AG868" s="60" t="s">
        <v>440</v>
      </c>
      <c r="AH868" s="60" t="s">
        <v>440</v>
      </c>
      <c r="AI868" s="60" t="s">
        <v>440</v>
      </c>
      <c r="AJ868" s="60"/>
      <c r="AK868" s="60">
        <v>0.75</v>
      </c>
      <c r="AL868" s="60">
        <v>0</v>
      </c>
      <c r="AM868" s="60">
        <v>0.5</v>
      </c>
      <c r="AN868" s="60">
        <v>0</v>
      </c>
      <c r="AO868" s="60" t="s">
        <v>1486</v>
      </c>
      <c r="AP868" s="60" t="s">
        <v>1455</v>
      </c>
      <c r="AQ868" s="60" t="s">
        <v>1469</v>
      </c>
      <c r="AR868" s="60"/>
      <c r="AS868" s="60"/>
      <c r="AT868" s="60" t="str">
        <f>IF(SpaceTypesTable[[#This Row],[Service Water Heating Peak Flow Rate (gal/h)]]=0,"",SpaceTypesTable[[#This Row],[Service Water Heating Peak Flow Rate (gal/h)]]/SpaceTypesTable[[#This Row],[Service Water Heating Area (ft^2)]])</f>
        <v/>
      </c>
      <c r="AU868" s="60"/>
      <c r="AV868" s="60"/>
      <c r="AW868" s="60"/>
      <c r="AX868" s="60"/>
      <c r="AY868" s="60"/>
      <c r="AZ868" s="60"/>
      <c r="BA868" s="60"/>
      <c r="BB868" s="60"/>
      <c r="BC868" s="60"/>
      <c r="BD868" s="60"/>
      <c r="BE868" s="60"/>
    </row>
    <row r="869" spans="1:57">
      <c r="A869" s="60" t="s">
        <v>1557</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21.2</v>
      </c>
      <c r="Y869" s="60">
        <f>VLOOKUP(SpaceTypesTable[[#This Row],[Lookup]],VentilationStandardsTable[],7,FALSE)</f>
        <v>0</v>
      </c>
      <c r="Z869" s="60">
        <v>1.96</v>
      </c>
      <c r="AA869" s="60" t="s">
        <v>1378</v>
      </c>
      <c r="AB869" s="60" t="s">
        <v>1521</v>
      </c>
      <c r="AC869" s="60">
        <v>5.9499999999999997E-2</v>
      </c>
      <c r="AE869" s="60" t="s">
        <v>1430</v>
      </c>
      <c r="AF869" s="60"/>
      <c r="AG869" s="60" t="s">
        <v>440</v>
      </c>
      <c r="AH869" s="60" t="s">
        <v>440</v>
      </c>
      <c r="AI869" s="60" t="s">
        <v>440</v>
      </c>
      <c r="AJ869" s="60"/>
      <c r="AK869" s="60">
        <v>0.54000023250056517</v>
      </c>
      <c r="AL869" s="60">
        <v>0</v>
      </c>
      <c r="AM869" s="60">
        <v>0.5</v>
      </c>
      <c r="AN869" s="60">
        <v>0</v>
      </c>
      <c r="AO869" s="60" t="s">
        <v>1486</v>
      </c>
      <c r="AP869" s="60" t="s">
        <v>1455</v>
      </c>
      <c r="AQ869" s="60" t="s">
        <v>1469</v>
      </c>
      <c r="AR869" s="60"/>
      <c r="AS869" s="60"/>
      <c r="AT869" s="60" t="str">
        <f>IF(SpaceTypesTable[[#This Row],[Service Water Heating Peak Flow Rate (gal/h)]]=0,"",SpaceTypesTable[[#This Row],[Service Water Heating Peak Flow Rate (gal/h)]]/SpaceTypesTable[[#This Row],[Service Water Heating Area (ft^2)]])</f>
        <v/>
      </c>
      <c r="AU869" s="60"/>
      <c r="AV869" s="60"/>
      <c r="AW869" s="60"/>
      <c r="AX869" s="60"/>
      <c r="AY869" s="60"/>
      <c r="AZ869" s="60"/>
      <c r="BA869" s="60"/>
      <c r="BB869" s="60"/>
      <c r="BC869" s="60"/>
      <c r="BD869" s="60"/>
      <c r="BE869" s="60"/>
    </row>
    <row r="870" spans="1:57">
      <c r="A870" s="60" t="s">
        <v>1557</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21.2</v>
      </c>
      <c r="Y870" s="60">
        <f>VLOOKUP(SpaceTypesTable[[#This Row],[Lookup]],VentilationStandardsTable[],7,FALSE)</f>
        <v>0</v>
      </c>
      <c r="Z870" s="60">
        <v>1.96</v>
      </c>
      <c r="AA870" s="60" t="s">
        <v>1378</v>
      </c>
      <c r="AB870" s="60" t="s">
        <v>1521</v>
      </c>
      <c r="AC870" s="60">
        <v>4.4600000000000001E-2</v>
      </c>
      <c r="AE870" s="60" t="s">
        <v>1430</v>
      </c>
      <c r="AF870" s="60"/>
      <c r="AG870" s="60" t="s">
        <v>440</v>
      </c>
      <c r="AH870" s="60" t="s">
        <v>440</v>
      </c>
      <c r="AI870" s="60" t="s">
        <v>440</v>
      </c>
      <c r="AJ870" s="60"/>
      <c r="AK870" s="60">
        <v>0.54000023250056517</v>
      </c>
      <c r="AL870" s="60">
        <v>0</v>
      </c>
      <c r="AM870" s="60">
        <v>0.5</v>
      </c>
      <c r="AN870" s="60">
        <v>0</v>
      </c>
      <c r="AO870" s="60" t="s">
        <v>1486</v>
      </c>
      <c r="AP870" s="60" t="s">
        <v>1455</v>
      </c>
      <c r="AQ870" s="60" t="s">
        <v>1469</v>
      </c>
      <c r="AR870" s="60"/>
      <c r="AS870" s="60"/>
      <c r="AT870" s="60" t="str">
        <f>IF(SpaceTypesTable[[#This Row],[Service Water Heating Peak Flow Rate (gal/h)]]=0,"",SpaceTypesTable[[#This Row],[Service Water Heating Peak Flow Rate (gal/h)]]/SpaceTypesTable[[#This Row],[Service Water Heating Area (ft^2)]])</f>
        <v/>
      </c>
      <c r="AU870" s="60"/>
      <c r="AV870" s="60"/>
      <c r="AW870" s="60"/>
      <c r="AX870" s="60"/>
      <c r="AY870" s="60"/>
      <c r="AZ870" s="60"/>
      <c r="BA870" s="60"/>
      <c r="BB870" s="60"/>
      <c r="BC870" s="60"/>
      <c r="BD870" s="60"/>
      <c r="BE870" s="60"/>
    </row>
    <row r="871" spans="1:57">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21.2</v>
      </c>
      <c r="Y871" s="60">
        <f>VLOOKUP(SpaceTypesTable[[#This Row],[Lookup]],VentilationStandardsTable[],7,FALSE)</f>
        <v>0</v>
      </c>
      <c r="Z871" s="60">
        <v>1.96</v>
      </c>
      <c r="AA871" s="60" t="s">
        <v>1378</v>
      </c>
      <c r="AB871" s="60" t="s">
        <v>1521</v>
      </c>
      <c r="AC871" s="60"/>
      <c r="AD871" s="60">
        <v>0.22320000000000001</v>
      </c>
      <c r="AE871" s="60" t="s">
        <v>1430</v>
      </c>
      <c r="AF871" s="60"/>
      <c r="AG871" s="60" t="s">
        <v>440</v>
      </c>
      <c r="AH871" s="60" t="s">
        <v>440</v>
      </c>
      <c r="AI871" s="60" t="s">
        <v>440</v>
      </c>
      <c r="AJ871" s="60"/>
      <c r="AK871" s="60">
        <v>0.75</v>
      </c>
      <c r="AL871" s="60">
        <v>0</v>
      </c>
      <c r="AM871" s="60">
        <v>0.5</v>
      </c>
      <c r="AN871" s="60">
        <v>0</v>
      </c>
      <c r="AO871" s="60" t="s">
        <v>1486</v>
      </c>
      <c r="AP871" s="60" t="s">
        <v>1455</v>
      </c>
      <c r="AQ871" s="60" t="s">
        <v>1469</v>
      </c>
      <c r="AR871" s="60"/>
      <c r="AS871" s="60"/>
      <c r="AT871" s="60" t="str">
        <f>IF(SpaceTypesTable[[#This Row],[Service Water Heating Peak Flow Rate (gal/h)]]=0,"",SpaceTypesTable[[#This Row],[Service Water Heating Peak Flow Rate (gal/h)]]/SpaceTypesTable[[#This Row],[Service Water Heating Area (ft^2)]])</f>
        <v/>
      </c>
      <c r="AU871" s="60"/>
      <c r="AV871" s="60"/>
      <c r="AW871" s="60"/>
      <c r="AX871" s="60"/>
      <c r="AY871" s="60"/>
      <c r="AZ871" s="60"/>
      <c r="BA871" s="60"/>
      <c r="BB871" s="60"/>
      <c r="BC871" s="60"/>
      <c r="BD871" s="60"/>
      <c r="BE871" s="60"/>
    </row>
    <row r="872" spans="1:57">
      <c r="A872" s="60" t="s">
        <v>1558</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4112</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4114</v>
      </c>
      <c r="AB872" s="60" t="s">
        <v>4132</v>
      </c>
      <c r="AC872" s="60">
        <v>4.4600000000000001E-2</v>
      </c>
      <c r="AE872" s="60" t="s">
        <v>4111</v>
      </c>
      <c r="AF872" s="60"/>
      <c r="AG872" s="60" t="s">
        <v>440</v>
      </c>
      <c r="AH872" s="60" t="s">
        <v>440</v>
      </c>
      <c r="AI872" s="60" t="s">
        <v>440</v>
      </c>
      <c r="AJ872" s="60"/>
      <c r="AK872" s="60">
        <v>0.54000023250056517</v>
      </c>
      <c r="AL872" s="60">
        <v>0</v>
      </c>
      <c r="AM872" s="60">
        <v>0.5</v>
      </c>
      <c r="AN872" s="60">
        <v>0</v>
      </c>
      <c r="AO872" s="60" t="s">
        <v>4133</v>
      </c>
      <c r="AP872" s="60" t="s">
        <v>1455</v>
      </c>
      <c r="AQ872" s="60" t="s">
        <v>1469</v>
      </c>
      <c r="AR872" s="60"/>
      <c r="AS872" s="60"/>
      <c r="AT872" s="60" t="str">
        <f>IF(SpaceTypesTable[[#This Row],[Service Water Heating Peak Flow Rate (gal/h)]]=0,"",SpaceTypesTable[[#This Row],[Service Water Heating Peak Flow Rate (gal/h)]]/SpaceTypesTable[[#This Row],[Service Water Heating Area (ft^2)]])</f>
        <v/>
      </c>
      <c r="AU872" s="60"/>
      <c r="AV872" s="60"/>
      <c r="AW872" s="60"/>
      <c r="AX872" s="60"/>
      <c r="AY872" s="60"/>
      <c r="AZ872" s="60"/>
      <c r="BA872" s="60"/>
      <c r="BB872" s="60"/>
      <c r="BC872" s="60"/>
      <c r="BD872" s="60"/>
      <c r="BE872" s="60"/>
    </row>
    <row r="873" spans="1:57">
      <c r="A873" s="60" t="s">
        <v>1556</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4112</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21.2</v>
      </c>
      <c r="Y873" s="60">
        <f>VLOOKUP(SpaceTypesTable[[#This Row],[Lookup]],VentilationStandardsTable[],7,FALSE)</f>
        <v>0</v>
      </c>
      <c r="Z873" s="60">
        <v>1.96</v>
      </c>
      <c r="AA873" s="60" t="s">
        <v>4114</v>
      </c>
      <c r="AB873" s="60" t="s">
        <v>4132</v>
      </c>
      <c r="AC873" s="60">
        <v>5.9499999999999997E-2</v>
      </c>
      <c r="AE873" s="60" t="s">
        <v>4111</v>
      </c>
      <c r="AF873" s="60"/>
      <c r="AG873" s="60" t="s">
        <v>440</v>
      </c>
      <c r="AH873" s="60" t="s">
        <v>440</v>
      </c>
      <c r="AI873" s="60" t="s">
        <v>440</v>
      </c>
      <c r="AJ873" s="60"/>
      <c r="AK873" s="60">
        <v>0.75</v>
      </c>
      <c r="AL873" s="60">
        <v>0</v>
      </c>
      <c r="AM873" s="60">
        <v>0.5</v>
      </c>
      <c r="AN873" s="60">
        <v>0</v>
      </c>
      <c r="AO873" s="60" t="s">
        <v>4133</v>
      </c>
      <c r="AP873" s="60" t="s">
        <v>1455</v>
      </c>
      <c r="AQ873" s="60" t="s">
        <v>1469</v>
      </c>
      <c r="AR873" s="60"/>
      <c r="AS873" s="60"/>
      <c r="AT873" s="60" t="str">
        <f>IF(SpaceTypesTable[[#This Row],[Service Water Heating Peak Flow Rate (gal/h)]]=0,"",SpaceTypesTable[[#This Row],[Service Water Heating Peak Flow Rate (gal/h)]]/SpaceTypesTable[[#This Row],[Service Water Heating Area (ft^2)]])</f>
        <v/>
      </c>
      <c r="AU873" s="60"/>
      <c r="AV873" s="60"/>
      <c r="AW873" s="60"/>
      <c r="AX873" s="60"/>
      <c r="AY873" s="60"/>
      <c r="AZ873" s="60"/>
      <c r="BA873" s="60"/>
      <c r="BB873" s="60"/>
      <c r="BC873" s="60"/>
      <c r="BD873" s="60"/>
      <c r="BE873" s="60"/>
    </row>
    <row r="874" spans="1:57">
      <c r="A874" s="60" t="s">
        <v>1619</v>
      </c>
      <c r="B874" s="60" t="s">
        <v>259</v>
      </c>
      <c r="C874" s="60" t="s">
        <v>241</v>
      </c>
      <c r="D874" s="60" t="s">
        <v>222</v>
      </c>
      <c r="E874" s="60" t="s">
        <v>462</v>
      </c>
      <c r="F874" s="60" t="s">
        <v>1601</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4112</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4114</v>
      </c>
      <c r="AB874" s="60" t="s">
        <v>4132</v>
      </c>
      <c r="AC874" s="60">
        <v>4.4600000000000001E-2</v>
      </c>
      <c r="AE874" s="60" t="s">
        <v>4111</v>
      </c>
      <c r="AF874" s="60"/>
      <c r="AG874" s="60" t="s">
        <v>440</v>
      </c>
      <c r="AH874" s="60" t="s">
        <v>440</v>
      </c>
      <c r="AI874" s="60" t="s">
        <v>440</v>
      </c>
      <c r="AJ874" s="60"/>
      <c r="AK874" s="60">
        <v>0.54000023250056517</v>
      </c>
      <c r="AL874" s="60">
        <v>0</v>
      </c>
      <c r="AM874" s="60">
        <v>0.5</v>
      </c>
      <c r="AN874" s="60">
        <v>0</v>
      </c>
      <c r="AO874" s="60" t="s">
        <v>4133</v>
      </c>
      <c r="AP874" s="60" t="s">
        <v>1455</v>
      </c>
      <c r="AQ874" s="60" t="s">
        <v>1469</v>
      </c>
      <c r="AR874" s="60"/>
      <c r="AS874" s="60"/>
      <c r="AT874" s="60" t="s">
        <v>440</v>
      </c>
      <c r="AU874" s="60"/>
      <c r="AV874" s="60"/>
      <c r="AW874" s="60"/>
      <c r="AX874" s="60"/>
      <c r="AY874" s="60"/>
      <c r="AZ874" s="60"/>
      <c r="BA874" s="60"/>
      <c r="BB874" s="60"/>
      <c r="BC874" s="60"/>
      <c r="BD874" s="60"/>
      <c r="BE874" s="60"/>
    </row>
    <row r="875" spans="1:57">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c r="AD875" s="60">
        <v>0.22320000000000001</v>
      </c>
      <c r="AE875" s="60" t="s">
        <v>1430</v>
      </c>
      <c r="AF875" s="60"/>
      <c r="AG875" s="60" t="s">
        <v>440</v>
      </c>
      <c r="AH875" s="60" t="s">
        <v>440</v>
      </c>
      <c r="AI875" s="60" t="s">
        <v>440</v>
      </c>
      <c r="AJ875" s="60"/>
      <c r="AK875" s="60">
        <v>0</v>
      </c>
      <c r="AL875" s="60">
        <v>0</v>
      </c>
      <c r="AM875" s="60">
        <v>0.5</v>
      </c>
      <c r="AN875" s="60">
        <v>0</v>
      </c>
      <c r="AO875" s="60" t="s">
        <v>1486</v>
      </c>
      <c r="AP875" s="60" t="s">
        <v>1491</v>
      </c>
      <c r="AQ875" s="60" t="s">
        <v>1473</v>
      </c>
      <c r="AR875" s="60"/>
      <c r="AS875" s="60"/>
      <c r="AT875" s="60" t="str">
        <f>IF(SpaceTypesTable[[#This Row],[Service Water Heating Peak Flow Rate (gal/h)]]=0,"",SpaceTypesTable[[#This Row],[Service Water Heating Peak Flow Rate (gal/h)]]/SpaceTypesTable[[#This Row],[Service Water Heating Area (ft^2)]])</f>
        <v/>
      </c>
      <c r="AU875" s="60"/>
      <c r="AV875" s="60"/>
      <c r="AW875" s="60"/>
      <c r="AX875" s="60"/>
      <c r="AY875" s="60"/>
      <c r="AZ875" s="60"/>
      <c r="BA875" s="60"/>
      <c r="BB875" s="60"/>
      <c r="BC875" s="60"/>
      <c r="BD875" s="60"/>
      <c r="BE875" s="60"/>
    </row>
    <row r="876" spans="1:57">
      <c r="A876" t="s">
        <v>1557</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E876" s="60" t="s">
        <v>1430</v>
      </c>
      <c r="AF876" s="60"/>
      <c r="AG876" s="60" t="s">
        <v>440</v>
      </c>
      <c r="AH876" s="60" t="s">
        <v>440</v>
      </c>
      <c r="AI876" s="60" t="s">
        <v>440</v>
      </c>
      <c r="AJ876" s="60"/>
      <c r="AK876" s="60">
        <v>0</v>
      </c>
      <c r="AL876" s="60">
        <v>0</v>
      </c>
      <c r="AM876" s="60">
        <v>0.5</v>
      </c>
      <c r="AN876" s="60">
        <v>0</v>
      </c>
      <c r="AO876" s="60" t="s">
        <v>1486</v>
      </c>
      <c r="AP876" s="60" t="s">
        <v>1491</v>
      </c>
      <c r="AQ876" s="60" t="s">
        <v>1473</v>
      </c>
      <c r="AR876" s="60"/>
      <c r="AS876" s="60"/>
      <c r="AT876" s="60" t="str">
        <f>IF(SpaceTypesTable[[#This Row],[Service Water Heating Peak Flow Rate (gal/h)]]=0,"",SpaceTypesTable[[#This Row],[Service Water Heating Peak Flow Rate (gal/h)]]/SpaceTypesTable[[#This Row],[Service Water Heating Area (ft^2)]])</f>
        <v/>
      </c>
      <c r="AU876" s="60"/>
      <c r="AV876" s="60"/>
      <c r="AW876" s="60"/>
      <c r="AX876" s="60"/>
      <c r="AY876" s="60"/>
      <c r="AZ876" s="60"/>
      <c r="BA876" s="60"/>
      <c r="BB876" s="60"/>
      <c r="BC876" s="60"/>
      <c r="BD876" s="60"/>
      <c r="BE876" s="60"/>
    </row>
    <row r="877" spans="1:57">
      <c r="A877" t="s">
        <v>1557</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E877" s="60" t="s">
        <v>1430</v>
      </c>
      <c r="AF877" s="60"/>
      <c r="AG877" s="60" t="s">
        <v>440</v>
      </c>
      <c r="AH877" s="60" t="s">
        <v>440</v>
      </c>
      <c r="AI877" s="60" t="s">
        <v>440</v>
      </c>
      <c r="AJ877" s="60"/>
      <c r="AK877" s="60">
        <v>0</v>
      </c>
      <c r="AL877" s="60">
        <v>0</v>
      </c>
      <c r="AM877" s="60">
        <v>0.5</v>
      </c>
      <c r="AN877" s="60">
        <v>0</v>
      </c>
      <c r="AO877" s="60" t="s">
        <v>1486</v>
      </c>
      <c r="AP877" s="60" t="s">
        <v>1491</v>
      </c>
      <c r="AQ877" s="60" t="s">
        <v>1473</v>
      </c>
      <c r="AR877" s="60"/>
      <c r="AS877" s="60"/>
      <c r="AT877" s="60" t="str">
        <f>IF(SpaceTypesTable[[#This Row],[Service Water Heating Peak Flow Rate (gal/h)]]=0,"",SpaceTypesTable[[#This Row],[Service Water Heating Peak Flow Rate (gal/h)]]/SpaceTypesTable[[#This Row],[Service Water Heating Area (ft^2)]])</f>
        <v/>
      </c>
      <c r="AU877" s="60"/>
      <c r="AV877" s="60"/>
      <c r="AW877" s="60"/>
      <c r="AX877" s="60"/>
      <c r="AY877" s="60"/>
      <c r="AZ877" s="60"/>
      <c r="BA877" s="60"/>
      <c r="BB877" s="60"/>
      <c r="BC877" s="60"/>
      <c r="BD877" s="60"/>
      <c r="BE877" s="60"/>
    </row>
    <row r="878" spans="1:57">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c r="AD878" s="60">
        <v>0.22320000000000001</v>
      </c>
      <c r="AE878" s="60" t="s">
        <v>1430</v>
      </c>
      <c r="AF878" s="60"/>
      <c r="AG878" s="60" t="s">
        <v>440</v>
      </c>
      <c r="AH878" s="60" t="s">
        <v>440</v>
      </c>
      <c r="AI878" s="60" t="s">
        <v>440</v>
      </c>
      <c r="AJ878" s="60"/>
      <c r="AK878" s="60">
        <v>0</v>
      </c>
      <c r="AL878" s="60">
        <v>0</v>
      </c>
      <c r="AM878" s="60">
        <v>0.5</v>
      </c>
      <c r="AN878" s="60">
        <v>0</v>
      </c>
      <c r="AO878" s="60" t="s">
        <v>1486</v>
      </c>
      <c r="AP878" s="60" t="s">
        <v>1491</v>
      </c>
      <c r="AQ878" s="60" t="s">
        <v>1473</v>
      </c>
      <c r="AR878" s="60"/>
      <c r="AS878" s="60"/>
      <c r="AT878" s="60" t="str">
        <f>IF(SpaceTypesTable[[#This Row],[Service Water Heating Peak Flow Rate (gal/h)]]=0,"",SpaceTypesTable[[#This Row],[Service Water Heating Peak Flow Rate (gal/h)]]/SpaceTypesTable[[#This Row],[Service Water Heating Area (ft^2)]])</f>
        <v/>
      </c>
      <c r="AU878" s="60"/>
      <c r="AV878" s="60"/>
      <c r="AW878" s="60"/>
      <c r="AX878" s="60"/>
      <c r="AY878" s="60"/>
      <c r="AZ878" s="60"/>
      <c r="BA878" s="60"/>
      <c r="BB878" s="60"/>
      <c r="BC878" s="60"/>
      <c r="BD878" s="60"/>
      <c r="BE878" s="60"/>
    </row>
    <row r="879" spans="1:57">
      <c r="A879" t="s">
        <v>1558</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4113</v>
      </c>
      <c r="S879" t="s">
        <v>109</v>
      </c>
      <c r="T879" s="60" t="s">
        <v>1565</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4114</v>
      </c>
      <c r="AB879" s="60" t="s">
        <v>4132</v>
      </c>
      <c r="AC879" s="60">
        <v>4.4600000000000001E-2</v>
      </c>
      <c r="AE879" s="60" t="s">
        <v>4111</v>
      </c>
      <c r="AF879" s="60"/>
      <c r="AG879" s="60" t="s">
        <v>440</v>
      </c>
      <c r="AH879" s="60" t="s">
        <v>440</v>
      </c>
      <c r="AI879" s="60" t="s">
        <v>440</v>
      </c>
      <c r="AJ879" s="60"/>
      <c r="AK879" s="60">
        <v>0</v>
      </c>
      <c r="AL879" s="60">
        <v>0</v>
      </c>
      <c r="AM879" s="60">
        <v>0.5</v>
      </c>
      <c r="AN879" s="60">
        <v>0</v>
      </c>
      <c r="AO879" s="60" t="s">
        <v>4110</v>
      </c>
      <c r="AP879" s="60" t="s">
        <v>4125</v>
      </c>
      <c r="AQ879" s="60" t="s">
        <v>4124</v>
      </c>
      <c r="AR879" s="60"/>
      <c r="AS879" s="60"/>
      <c r="AT879" s="60" t="str">
        <f>IF(SpaceTypesTable[[#This Row],[Service Water Heating Peak Flow Rate (gal/h)]]=0,"",SpaceTypesTable[[#This Row],[Service Water Heating Peak Flow Rate (gal/h)]]/SpaceTypesTable[[#This Row],[Service Water Heating Area (ft^2)]])</f>
        <v/>
      </c>
      <c r="AU879" s="60"/>
      <c r="AV879" s="60"/>
      <c r="AW879" s="60"/>
      <c r="AX879" s="60"/>
      <c r="AY879" s="60"/>
      <c r="AZ879" s="60"/>
      <c r="BA879" s="60"/>
      <c r="BB879" s="60"/>
      <c r="BC879" s="60"/>
      <c r="BD879" s="60"/>
      <c r="BE879" s="60"/>
    </row>
    <row r="880" spans="1:57">
      <c r="A880" t="s">
        <v>1556</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4113</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4114</v>
      </c>
      <c r="AB880" s="60" t="s">
        <v>4132</v>
      </c>
      <c r="AC880" s="60">
        <v>5.9499999999999997E-2</v>
      </c>
      <c r="AE880" s="60" t="s">
        <v>4111</v>
      </c>
      <c r="AF880" s="60"/>
      <c r="AG880" s="60" t="s">
        <v>440</v>
      </c>
      <c r="AH880" s="60" t="s">
        <v>440</v>
      </c>
      <c r="AI880" s="60" t="s">
        <v>440</v>
      </c>
      <c r="AJ880" s="60"/>
      <c r="AK880" s="60">
        <v>0</v>
      </c>
      <c r="AL880" s="60">
        <v>0</v>
      </c>
      <c r="AM880" s="60">
        <v>0.5</v>
      </c>
      <c r="AN880" s="60">
        <v>0</v>
      </c>
      <c r="AO880" s="60" t="s">
        <v>4110</v>
      </c>
      <c r="AP880" s="60" t="s">
        <v>4125</v>
      </c>
      <c r="AQ880" s="60" t="s">
        <v>4124</v>
      </c>
      <c r="AR880" s="60"/>
      <c r="AS880" s="60"/>
      <c r="AT880" s="60" t="str">
        <f>IF(SpaceTypesTable[[#This Row],[Service Water Heating Peak Flow Rate (gal/h)]]=0,"",SpaceTypesTable[[#This Row],[Service Water Heating Peak Flow Rate (gal/h)]]/SpaceTypesTable[[#This Row],[Service Water Heating Area (ft^2)]])</f>
        <v/>
      </c>
      <c r="AU880" s="60"/>
      <c r="AV880" s="60"/>
      <c r="AW880" s="60"/>
      <c r="AX880" s="60"/>
      <c r="AY880" s="60"/>
      <c r="AZ880" s="60"/>
      <c r="BA880" s="60"/>
      <c r="BB880" s="60"/>
      <c r="BC880" s="60"/>
      <c r="BD880" s="60"/>
      <c r="BE880" s="60"/>
    </row>
    <row r="881" spans="1:16341">
      <c r="A881" t="s">
        <v>1619</v>
      </c>
      <c r="B881" s="60" t="s">
        <v>259</v>
      </c>
      <c r="C881" s="60" t="s">
        <v>241</v>
      </c>
      <c r="D881" s="60" t="s">
        <v>299</v>
      </c>
      <c r="E881" s="60" t="s">
        <v>466</v>
      </c>
      <c r="F881" s="60" t="s">
        <v>1601</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4113</v>
      </c>
      <c r="S881" t="s">
        <v>110</v>
      </c>
      <c r="T881" s="60" t="s">
        <v>1565</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4114</v>
      </c>
      <c r="AB881" s="60" t="s">
        <v>4132</v>
      </c>
      <c r="AC881" s="60">
        <v>4.4600000000000001E-2</v>
      </c>
      <c r="AE881" s="60" t="s">
        <v>4111</v>
      </c>
      <c r="AF881" s="60"/>
      <c r="AG881" s="60" t="s">
        <v>440</v>
      </c>
      <c r="AH881" s="60" t="s">
        <v>440</v>
      </c>
      <c r="AI881" s="60" t="s">
        <v>440</v>
      </c>
      <c r="AJ881" s="60"/>
      <c r="AK881" s="60">
        <v>0</v>
      </c>
      <c r="AL881" s="60">
        <v>0</v>
      </c>
      <c r="AM881" s="60">
        <v>0.5</v>
      </c>
      <c r="AN881" s="60">
        <v>0</v>
      </c>
      <c r="AO881" s="60" t="s">
        <v>4110</v>
      </c>
      <c r="AP881" s="60" t="s">
        <v>4125</v>
      </c>
      <c r="AQ881" s="60" t="s">
        <v>4124</v>
      </c>
      <c r="AR881" s="60"/>
      <c r="AS881" s="60"/>
      <c r="AT881" s="60" t="s">
        <v>440</v>
      </c>
      <c r="AU881" s="60"/>
      <c r="AV881" s="60"/>
      <c r="AW881" s="60"/>
      <c r="AX881" s="60"/>
      <c r="AY881" s="60"/>
      <c r="AZ881" s="60"/>
      <c r="BA881" s="60"/>
      <c r="BB881" s="60"/>
      <c r="BC881" s="60"/>
      <c r="BD881" s="60"/>
      <c r="BE881" s="60"/>
    </row>
    <row r="882" spans="1:16341"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D882" s="60">
        <v>0.22320000000000001</v>
      </c>
      <c r="AE882" s="60" t="s">
        <v>1430</v>
      </c>
      <c r="AG882" s="60" t="s">
        <v>440</v>
      </c>
      <c r="AH882" s="60" t="s">
        <v>440</v>
      </c>
      <c r="AI882" s="60" t="s">
        <v>440</v>
      </c>
      <c r="AK882" s="60">
        <v>0.25</v>
      </c>
      <c r="AL882" s="60">
        <v>0</v>
      </c>
      <c r="AM882" s="60">
        <v>0.5</v>
      </c>
      <c r="AN882" s="60">
        <v>0</v>
      </c>
      <c r="AO882" s="60" t="s">
        <v>1486</v>
      </c>
      <c r="AP882" s="60" t="s">
        <v>1490</v>
      </c>
      <c r="AQ882" s="60" t="s">
        <v>1469</v>
      </c>
      <c r="AT882" s="60" t="str">
        <f>IF(SpaceTypesTable[[#This Row],[Service Water Heating Peak Flow Rate (gal/h)]]=0,"",SpaceTypesTable[[#This Row],[Service Water Heating Peak Flow Rate (gal/h)]]/SpaceTypesTable[[#This Row],[Service Water Heating Area (ft^2)]])</f>
        <v/>
      </c>
    </row>
    <row r="883" spans="1:16341">
      <c r="A883" s="60" t="s">
        <v>1557</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E883" s="60" t="s">
        <v>1430</v>
      </c>
      <c r="AF883" s="60"/>
      <c r="AG883" s="60" t="s">
        <v>440</v>
      </c>
      <c r="AH883" s="60" t="s">
        <v>440</v>
      </c>
      <c r="AI883" s="60" t="s">
        <v>440</v>
      </c>
      <c r="AJ883" s="60"/>
      <c r="AK883" s="60">
        <v>0.17000007319462238</v>
      </c>
      <c r="AL883" s="60">
        <v>0</v>
      </c>
      <c r="AM883" s="60">
        <v>0.5</v>
      </c>
      <c r="AN883" s="60">
        <v>0</v>
      </c>
      <c r="AO883" s="60" t="s">
        <v>1486</v>
      </c>
      <c r="AP883" s="60" t="s">
        <v>1490</v>
      </c>
      <c r="AQ883" s="60" t="s">
        <v>1469</v>
      </c>
      <c r="AR883" s="60"/>
      <c r="AS883" s="60"/>
      <c r="AT883" s="60" t="str">
        <f>IF(SpaceTypesTable[[#This Row],[Service Water Heating Peak Flow Rate (gal/h)]]=0,"",SpaceTypesTable[[#This Row],[Service Water Heating Peak Flow Rate (gal/h)]]/SpaceTypesTable[[#This Row],[Service Water Heating Area (ft^2)]])</f>
        <v/>
      </c>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c r="XDM883" s="60"/>
    </row>
    <row r="884" spans="1:16341">
      <c r="A884" s="60" t="s">
        <v>1557</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E884" s="60" t="s">
        <v>1430</v>
      </c>
      <c r="AF884" s="60"/>
      <c r="AG884" s="60" t="s">
        <v>440</v>
      </c>
      <c r="AH884" s="60" t="s">
        <v>440</v>
      </c>
      <c r="AI884" s="60" t="s">
        <v>440</v>
      </c>
      <c r="AJ884" s="60"/>
      <c r="AK884" s="60">
        <v>0.17000007319462238</v>
      </c>
      <c r="AL884" s="60">
        <v>0</v>
      </c>
      <c r="AM884" s="60">
        <v>0.5</v>
      </c>
      <c r="AN884" s="60">
        <v>0</v>
      </c>
      <c r="AO884" s="60" t="s">
        <v>1486</v>
      </c>
      <c r="AP884" s="60" t="s">
        <v>1490</v>
      </c>
      <c r="AQ884" s="60" t="s">
        <v>1469</v>
      </c>
      <c r="AR884" s="60"/>
      <c r="AS884" s="60"/>
      <c r="AT884" s="60" t="str">
        <f>IF(SpaceTypesTable[[#This Row],[Service Water Heating Peak Flow Rate (gal/h)]]=0,"",SpaceTypesTable[[#This Row],[Service Water Heating Peak Flow Rate (gal/h)]]/SpaceTypesTable[[#This Row],[Service Water Heating Area (ft^2)]])</f>
        <v/>
      </c>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c r="XDM884" s="60"/>
    </row>
    <row r="885" spans="1:16341">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c r="AD885" s="60">
        <v>0.22320000000000001</v>
      </c>
      <c r="AE885" s="60" t="s">
        <v>1430</v>
      </c>
      <c r="AF885" s="60"/>
      <c r="AG885" s="60" t="s">
        <v>440</v>
      </c>
      <c r="AH885" s="60" t="s">
        <v>440</v>
      </c>
      <c r="AI885" s="60" t="s">
        <v>440</v>
      </c>
      <c r="AJ885" s="60"/>
      <c r="AK885" s="60">
        <v>0.25</v>
      </c>
      <c r="AL885" s="60">
        <v>0</v>
      </c>
      <c r="AM885" s="60">
        <v>0.5</v>
      </c>
      <c r="AN885" s="60">
        <v>0</v>
      </c>
      <c r="AO885" s="60" t="s">
        <v>1486</v>
      </c>
      <c r="AP885" s="60" t="s">
        <v>1490</v>
      </c>
      <c r="AQ885" s="60" t="s">
        <v>1469</v>
      </c>
      <c r="AR885" s="60"/>
      <c r="AS885" s="60"/>
      <c r="AT885" s="60" t="str">
        <f>IF(SpaceTypesTable[[#This Row],[Service Water Heating Peak Flow Rate (gal/h)]]=0,"",SpaceTypesTable[[#This Row],[Service Water Heating Peak Flow Rate (gal/h)]]/SpaceTypesTable[[#This Row],[Service Water Heating Area (ft^2)]])</f>
        <v/>
      </c>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c r="XDM885" s="60"/>
    </row>
    <row r="886" spans="1:16341">
      <c r="A886" s="60" t="s">
        <v>1558</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4113</v>
      </c>
      <c r="S886" s="60" t="s">
        <v>109</v>
      </c>
      <c r="T886" s="60" t="s">
        <v>1565</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4114</v>
      </c>
      <c r="AB886" s="60" t="s">
        <v>4132</v>
      </c>
      <c r="AC886" s="60">
        <v>4.4600000000000001E-2</v>
      </c>
      <c r="AE886" s="60" t="s">
        <v>4111</v>
      </c>
      <c r="AF886" s="60"/>
      <c r="AG886" s="60" t="s">
        <v>440</v>
      </c>
      <c r="AH886" s="60" t="s">
        <v>440</v>
      </c>
      <c r="AI886" s="60" t="s">
        <v>440</v>
      </c>
      <c r="AJ886" s="60"/>
      <c r="AK886" s="60">
        <v>0.17000007319462238</v>
      </c>
      <c r="AL886" s="60">
        <v>0</v>
      </c>
      <c r="AM886" s="60">
        <v>0.5</v>
      </c>
      <c r="AN886" s="60">
        <v>0</v>
      </c>
      <c r="AO886" s="60" t="s">
        <v>4110</v>
      </c>
      <c r="AP886" s="60" t="s">
        <v>4115</v>
      </c>
      <c r="AQ886" s="60" t="s">
        <v>1469</v>
      </c>
      <c r="AR886" s="60"/>
      <c r="AS886" s="60"/>
      <c r="AT886" s="60" t="str">
        <f>IF(SpaceTypesTable[[#This Row],[Service Water Heating Peak Flow Rate (gal/h)]]=0,"",SpaceTypesTable[[#This Row],[Service Water Heating Peak Flow Rate (gal/h)]]/SpaceTypesTable[[#This Row],[Service Water Heating Area (ft^2)]])</f>
        <v/>
      </c>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c r="XDM886" s="60"/>
    </row>
    <row r="887" spans="1:16341">
      <c r="A887" s="60" t="s">
        <v>1556</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4113</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4114</v>
      </c>
      <c r="AB887" s="60" t="s">
        <v>4132</v>
      </c>
      <c r="AC887" s="60">
        <v>5.9499999999999997E-2</v>
      </c>
      <c r="AE887" s="60" t="s">
        <v>4111</v>
      </c>
      <c r="AF887" s="60"/>
      <c r="AG887" s="60" t="s">
        <v>440</v>
      </c>
      <c r="AH887" s="60" t="s">
        <v>440</v>
      </c>
      <c r="AI887" s="60" t="s">
        <v>440</v>
      </c>
      <c r="AJ887" s="60"/>
      <c r="AK887" s="60">
        <v>0.25</v>
      </c>
      <c r="AL887" s="60">
        <v>0</v>
      </c>
      <c r="AM887" s="60">
        <v>0.5</v>
      </c>
      <c r="AN887" s="60">
        <v>0</v>
      </c>
      <c r="AO887" s="60" t="s">
        <v>4110</v>
      </c>
      <c r="AP887" s="60" t="s">
        <v>4115</v>
      </c>
      <c r="AQ887" s="60" t="s">
        <v>1469</v>
      </c>
      <c r="AR887" s="60"/>
      <c r="AS887" s="60"/>
      <c r="AT887" s="60" t="str">
        <f>IF(SpaceTypesTable[[#This Row],[Service Water Heating Peak Flow Rate (gal/h)]]=0,"",SpaceTypesTable[[#This Row],[Service Water Heating Peak Flow Rate (gal/h)]]/SpaceTypesTable[[#This Row],[Service Water Heating Area (ft^2)]])</f>
        <v/>
      </c>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c r="XDM887" s="60"/>
    </row>
    <row r="888" spans="1:16341">
      <c r="A888" s="60" t="s">
        <v>1619</v>
      </c>
      <c r="B888" s="60" t="s">
        <v>259</v>
      </c>
      <c r="C888" s="60" t="s">
        <v>241</v>
      </c>
      <c r="D888" s="60" t="s">
        <v>319</v>
      </c>
      <c r="E888" s="60" t="s">
        <v>468</v>
      </c>
      <c r="F888" s="60" t="s">
        <v>1601</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4113</v>
      </c>
      <c r="S888" s="60" t="s">
        <v>110</v>
      </c>
      <c r="T888" s="60" t="s">
        <v>1565</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4114</v>
      </c>
      <c r="AB888" s="60" t="s">
        <v>4132</v>
      </c>
      <c r="AC888" s="60">
        <v>4.4600000000000001E-2</v>
      </c>
      <c r="AE888" s="60" t="s">
        <v>4111</v>
      </c>
      <c r="AF888" s="60"/>
      <c r="AG888" s="60" t="s">
        <v>440</v>
      </c>
      <c r="AH888" s="60" t="s">
        <v>440</v>
      </c>
      <c r="AI888" s="60" t="s">
        <v>440</v>
      </c>
      <c r="AJ888" s="60"/>
      <c r="AK888" s="60">
        <v>0.17000007319462238</v>
      </c>
      <c r="AL888" s="60">
        <v>0</v>
      </c>
      <c r="AM888" s="60">
        <v>0.5</v>
      </c>
      <c r="AN888" s="60">
        <v>0</v>
      </c>
      <c r="AO888" s="60" t="s">
        <v>4110</v>
      </c>
      <c r="AP888" s="60" t="s">
        <v>4115</v>
      </c>
      <c r="AQ888" s="60" t="s">
        <v>1469</v>
      </c>
      <c r="AR888" s="60"/>
      <c r="AS888" s="60"/>
      <c r="AT888" s="60" t="s">
        <v>440</v>
      </c>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c r="XDM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X4:AX888 BE4:BE888 AJ4:AJ888 AO4:AQ888 AA4:AB888 AE4:AE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topLeftCell="A54" workbookViewId="0">
      <selection activeCell="E191" sqref="E191"/>
    </sheetView>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hidden="1"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hidden="1"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hidden="1"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hidden="1"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hidden="1"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hidden="1"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hidden="1"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hidden="1"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hidden="1"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hidden="1"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hidden="1"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hidden="1"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hidden="1"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hidden="1"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hidden="1"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hidden="1"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hidden="1"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hidden="1"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hidden="1"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hidden="1"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hidden="1"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hidden="1"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hidden="1"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hidden="1"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hidden="1"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hidden="1"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hidden="1"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hidden="1"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hidden="1"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hidden="1"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hidden="1"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hidden="1"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hidden="1"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hidden="1"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hidden="1"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hidden="1"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hidden="1"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hidden="1"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hidden="1"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hidden="1"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hidden="1"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hidden="1"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hidden="1"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hidden="1"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hidden="1"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hidden="1"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hidden="1"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hidden="1"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hidden="1"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hidden="1"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hidden="1"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hidden="1"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hidden="1"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hidden="1"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hidden="1"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hidden="1"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hidden="1"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hidden="1"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hidden="1"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hidden="1"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hidden="1"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hidden="1"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hidden="1"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hidden="1"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hidden="1"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hidden="1"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hidden="1"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hidden="1"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hidden="1"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hidden="1"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hidden="1"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hidden="1"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hidden="1"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hidden="1"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hidden="1"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hidden="1"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hidden="1"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hidden="1"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hidden="1"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hidden="1"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hidden="1"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hidden="1"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hidden="1"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hidden="1"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hidden="1"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hidden="1"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hidden="1"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hidden="1"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hidden="1"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hidden="1"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hidden="1"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hidden="1"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hidden="1"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hidden="1"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hidden="1"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hidden="1"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hidden="1"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hidden="1"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hidden="1"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hidden="1"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hidden="1"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hidden="1"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hidden="1"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hidden="1"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hidden="1"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hidden="1"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hidden="1"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hidden="1"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hidden="1"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hidden="1"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hidden="1"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hidden="1"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hidden="1"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hidden="1"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hidden="1"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hidden="1">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hidden="1">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hidden="1">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hidden="1">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hidden="1">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hidden="1">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hidden="1">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hidden="1">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hidden="1">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hidden="1">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hidden="1">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hidden="1">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hidden="1">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hidden="1">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hidden="1">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hidden="1">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hidden="1">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hidden="1">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hidden="1">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hidden="1">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hidden="1">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hidden="1">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hidden="1">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hidden="1">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hidden="1">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hidden="1">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hidden="1">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hidden="1">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hidden="1">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hidden="1">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hidden="1">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hidden="1">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hidden="1">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hidden="1">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hidden="1"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hidden="1"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hidden="1"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hidden="1"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hidden="1"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hidden="1"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hidden="1"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hidden="1"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hidden="1"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hidden="1"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hidden="1"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hidden="1"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hidden="1"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hidden="1"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hidden="1"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hidden="1"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hidden="1"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hidden="1"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hidden="1"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hidden="1"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hidden="1"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hidden="1"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hidden="1"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hidden="1"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hidden="1"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hidden="1"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hidden="1">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hidden="1">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hidden="1">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hidden="1">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hidden="1">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hidden="1">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hidden="1">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hidden="1">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hidden="1">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hidden="1">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hidden="1">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hidden="1">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hidden="1">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hidden="1">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hidden="1">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hidden="1">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hidden="1">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hidden="1">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hidden="1">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hidden="1">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hidden="1">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hidden="1">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hidden="1">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hidden="1">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hidden="1">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hidden="1">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hidden="1">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hidden="1">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hidden="1">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hidden="1">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hidden="1">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hidden="1">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hidden="1">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hidden="1">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hidden="1">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hidden="1">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hidden="1">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hidden="1">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hidden="1">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E1" workbookViewId="0">
      <selection activeCell="K432" sqref="K432"/>
    </sheetView>
  </sheetViews>
  <sheetFormatPr defaultRowHeight="15"/>
  <cols>
    <col min="1" max="1" width="64.140625" customWidth="1"/>
    <col min="2" max="3" width="26.42578125" customWidth="1"/>
    <col min="4" max="4" width="23.42578125" bestFit="1" customWidth="1"/>
    <col min="5" max="5" width="29" bestFit="1" customWidth="1"/>
    <col min="6" max="6" width="30"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4839</v>
      </c>
      <c r="B434" s="60" t="s">
        <v>4154</v>
      </c>
      <c r="D434" s="60" t="s">
        <v>514</v>
      </c>
      <c r="F434" s="60" t="s">
        <v>4178</v>
      </c>
      <c r="G434" s="60" t="s">
        <v>4155</v>
      </c>
      <c r="H434" s="60" t="s">
        <v>4178</v>
      </c>
    </row>
    <row r="435" spans="1:9" s="60" customFormat="1">
      <c r="A435" s="60" t="s">
        <v>4840</v>
      </c>
      <c r="B435" s="60" t="s">
        <v>4154</v>
      </c>
      <c r="D435" s="60" t="s">
        <v>500</v>
      </c>
      <c r="F435" s="60" t="s">
        <v>4509</v>
      </c>
      <c r="G435" s="60" t="s">
        <v>4362</v>
      </c>
      <c r="H435" s="60" t="s">
        <v>4155</v>
      </c>
      <c r="I435" s="60" t="s">
        <v>4178</v>
      </c>
    </row>
    <row r="436" spans="1:9" s="60" customFormat="1">
      <c r="A436" s="60" t="s">
        <v>4841</v>
      </c>
      <c r="B436" s="60" t="s">
        <v>4154</v>
      </c>
      <c r="D436" s="60" t="s">
        <v>500</v>
      </c>
      <c r="F436" s="60" t="s">
        <v>4509</v>
      </c>
      <c r="G436" s="60" t="s">
        <v>4359</v>
      </c>
      <c r="H436" s="60" t="s">
        <v>4155</v>
      </c>
      <c r="I436" s="60" t="s">
        <v>4178</v>
      </c>
    </row>
    <row r="437" spans="1:9" s="60" customFormat="1">
      <c r="A437" s="60" t="s">
        <v>4842</v>
      </c>
      <c r="B437" s="60" t="s">
        <v>4154</v>
      </c>
      <c r="D437" s="60" t="s">
        <v>500</v>
      </c>
      <c r="F437" s="60" t="s">
        <v>4509</v>
      </c>
      <c r="G437" s="60" t="s">
        <v>4356</v>
      </c>
      <c r="H437" s="60" t="s">
        <v>4155</v>
      </c>
      <c r="I437" s="60" t="s">
        <v>4178</v>
      </c>
    </row>
    <row r="438" spans="1:9" s="60" customFormat="1">
      <c r="A438" s="60" t="s">
        <v>4843</v>
      </c>
      <c r="B438" s="60" t="s">
        <v>4154</v>
      </c>
      <c r="D438" s="60" t="s">
        <v>500</v>
      </c>
      <c r="F438" s="60" t="s">
        <v>4509</v>
      </c>
      <c r="G438" s="60" t="s">
        <v>4354</v>
      </c>
      <c r="H438" s="60" t="s">
        <v>4155</v>
      </c>
      <c r="I438" s="60" t="s">
        <v>4178</v>
      </c>
    </row>
    <row r="439" spans="1:9" s="60" customFormat="1">
      <c r="A439" s="60" t="s">
        <v>4844</v>
      </c>
      <c r="B439" s="60" t="s">
        <v>4154</v>
      </c>
      <c r="D439" s="60" t="s">
        <v>500</v>
      </c>
      <c r="F439" s="60" t="s">
        <v>4509</v>
      </c>
    </row>
    <row r="440" spans="1:9" s="60" customFormat="1">
      <c r="A440" s="60" t="s">
        <v>4845</v>
      </c>
      <c r="B440" s="60" t="s">
        <v>4154</v>
      </c>
      <c r="D440" s="60" t="s">
        <v>500</v>
      </c>
      <c r="F440" s="60" t="s">
        <v>4220</v>
      </c>
      <c r="G440" s="60" t="s">
        <v>4339</v>
      </c>
      <c r="H440" s="60" t="s">
        <v>4155</v>
      </c>
      <c r="I440" s="60" t="s">
        <v>4178</v>
      </c>
    </row>
    <row r="441" spans="1:9" s="60" customFormat="1">
      <c r="A441" s="60" t="s">
        <v>4846</v>
      </c>
      <c r="B441" s="60" t="s">
        <v>4154</v>
      </c>
      <c r="D441" s="60" t="s">
        <v>500</v>
      </c>
      <c r="F441" s="60" t="s">
        <v>4220</v>
      </c>
      <c r="G441" s="60" t="s">
        <v>4341</v>
      </c>
      <c r="H441" s="60" t="s">
        <v>4155</v>
      </c>
      <c r="I441" s="60" t="s">
        <v>4178</v>
      </c>
    </row>
    <row r="442" spans="1:9" s="60" customFormat="1">
      <c r="A442" s="60" t="s">
        <v>4847</v>
      </c>
      <c r="B442" s="60" t="s">
        <v>4154</v>
      </c>
      <c r="D442" s="60" t="s">
        <v>500</v>
      </c>
      <c r="F442" s="60" t="s">
        <v>4220</v>
      </c>
      <c r="G442" s="60" t="s">
        <v>4344</v>
      </c>
      <c r="H442" s="60" t="s">
        <v>4155</v>
      </c>
      <c r="I442" s="60" t="s">
        <v>4178</v>
      </c>
    </row>
    <row r="443" spans="1:9" s="60" customFormat="1">
      <c r="A443" s="60" t="s">
        <v>4848</v>
      </c>
      <c r="B443" s="60" t="s">
        <v>4154</v>
      </c>
      <c r="D443" s="60" t="s">
        <v>500</v>
      </c>
      <c r="F443" s="60" t="s">
        <v>4220</v>
      </c>
      <c r="G443" s="60" t="s">
        <v>4346</v>
      </c>
      <c r="H443" s="60" t="s">
        <v>4155</v>
      </c>
      <c r="I443" s="60" t="s">
        <v>4178</v>
      </c>
    </row>
    <row r="444" spans="1:9" s="60" customFormat="1">
      <c r="A444" s="60" t="s">
        <v>4849</v>
      </c>
      <c r="B444" s="60" t="s">
        <v>4154</v>
      </c>
      <c r="D444" s="60" t="s">
        <v>500</v>
      </c>
      <c r="F444" s="60" t="s">
        <v>4220</v>
      </c>
      <c r="G444" s="60" t="s">
        <v>4348</v>
      </c>
      <c r="H444" s="60" t="s">
        <v>4155</v>
      </c>
      <c r="I444" s="60" t="s">
        <v>4178</v>
      </c>
    </row>
    <row r="445" spans="1:9" s="60" customFormat="1">
      <c r="A445" s="60" t="s">
        <v>4850</v>
      </c>
      <c r="B445" s="60" t="s">
        <v>4154</v>
      </c>
      <c r="D445" s="60" t="s">
        <v>500</v>
      </c>
      <c r="F445" s="60" t="s">
        <v>4220</v>
      </c>
      <c r="G445" s="60" t="s">
        <v>4352</v>
      </c>
      <c r="H445" s="60" t="s">
        <v>4155</v>
      </c>
      <c r="I445" s="60" t="s">
        <v>4178</v>
      </c>
    </row>
    <row r="446" spans="1:9" s="60" customFormat="1">
      <c r="A446" s="60" t="s">
        <v>4851</v>
      </c>
      <c r="B446" s="60" t="s">
        <v>4154</v>
      </c>
      <c r="D446" s="60" t="s">
        <v>500</v>
      </c>
      <c r="F446" s="60" t="s">
        <v>4222</v>
      </c>
      <c r="G446" s="60" t="s">
        <v>4338</v>
      </c>
    </row>
    <row r="447" spans="1:9" s="60" customFormat="1">
      <c r="A447" s="60" t="s">
        <v>4852</v>
      </c>
      <c r="B447" s="60" t="s">
        <v>4154</v>
      </c>
      <c r="D447" s="60" t="s">
        <v>500</v>
      </c>
      <c r="F447" s="60" t="s">
        <v>4222</v>
      </c>
      <c r="G447" s="60" t="s">
        <v>4340</v>
      </c>
    </row>
    <row r="448" spans="1:9" s="60" customFormat="1">
      <c r="A448" s="60" t="s">
        <v>4853</v>
      </c>
      <c r="B448" s="60" t="s">
        <v>4154</v>
      </c>
      <c r="D448" s="60" t="s">
        <v>500</v>
      </c>
      <c r="F448" s="60" t="s">
        <v>4222</v>
      </c>
      <c r="G448" s="60" t="s">
        <v>4342</v>
      </c>
      <c r="H448" s="60" t="s">
        <v>4155</v>
      </c>
      <c r="I448" s="60" t="s">
        <v>4178</v>
      </c>
    </row>
    <row r="449" spans="1:9" s="60" customFormat="1">
      <c r="A449" s="60" t="s">
        <v>4854</v>
      </c>
      <c r="B449" s="60" t="s">
        <v>4154</v>
      </c>
      <c r="D449" s="60" t="s">
        <v>500</v>
      </c>
      <c r="F449" s="60" t="s">
        <v>4222</v>
      </c>
      <c r="G449" s="60" t="s">
        <v>4345</v>
      </c>
      <c r="H449" s="60" t="s">
        <v>4155</v>
      </c>
      <c r="I449" s="60" t="s">
        <v>4178</v>
      </c>
    </row>
    <row r="450" spans="1:9" s="60" customFormat="1">
      <c r="A450" s="60" t="s">
        <v>4855</v>
      </c>
      <c r="B450" s="60" t="s">
        <v>4154</v>
      </c>
      <c r="D450" s="60" t="s">
        <v>500</v>
      </c>
      <c r="F450" s="60" t="s">
        <v>4222</v>
      </c>
      <c r="G450" s="60" t="s">
        <v>4347</v>
      </c>
      <c r="H450" s="60" t="s">
        <v>4155</v>
      </c>
      <c r="I450" s="60" t="s">
        <v>4178</v>
      </c>
    </row>
    <row r="451" spans="1:9" s="60" customFormat="1">
      <c r="A451" s="60" t="s">
        <v>4856</v>
      </c>
      <c r="B451" s="60" t="s">
        <v>4154</v>
      </c>
      <c r="D451" s="60" t="s">
        <v>500</v>
      </c>
      <c r="F451" s="60" t="s">
        <v>4222</v>
      </c>
      <c r="G451" s="60" t="s">
        <v>4349</v>
      </c>
      <c r="H451" s="60" t="s">
        <v>4155</v>
      </c>
      <c r="I451" s="60" t="s">
        <v>4178</v>
      </c>
    </row>
    <row r="452" spans="1:9" s="60" customFormat="1">
      <c r="A452" s="60" t="s">
        <v>4857</v>
      </c>
      <c r="B452" s="60" t="s">
        <v>4154</v>
      </c>
      <c r="D452" s="60" t="s">
        <v>500</v>
      </c>
      <c r="F452" s="60" t="s">
        <v>4524</v>
      </c>
      <c r="G452" s="60" t="s">
        <v>4355</v>
      </c>
    </row>
    <row r="453" spans="1:9" s="60" customFormat="1">
      <c r="A453" s="60" t="s">
        <v>4858</v>
      </c>
      <c r="B453" s="60" t="s">
        <v>4154</v>
      </c>
      <c r="D453" s="60" t="s">
        <v>500</v>
      </c>
      <c r="F453" s="60" t="s">
        <v>4524</v>
      </c>
      <c r="G453" s="60" t="s">
        <v>4366</v>
      </c>
    </row>
    <row r="454" spans="1:9" s="60" customFormat="1">
      <c r="A454" s="60" t="s">
        <v>4859</v>
      </c>
      <c r="B454" s="60" t="s">
        <v>4154</v>
      </c>
      <c r="D454" s="60" t="s">
        <v>500</v>
      </c>
      <c r="F454" s="60" t="s">
        <v>4524</v>
      </c>
      <c r="G454" s="60" t="s">
        <v>4368</v>
      </c>
    </row>
    <row r="455" spans="1:9" s="60" customFormat="1">
      <c r="A455" s="60" t="s">
        <v>4860</v>
      </c>
      <c r="B455" s="60" t="s">
        <v>4154</v>
      </c>
      <c r="D455" s="60" t="s">
        <v>500</v>
      </c>
      <c r="F455" s="60" t="s">
        <v>4195</v>
      </c>
      <c r="G455" s="60" t="s">
        <v>4351</v>
      </c>
      <c r="H455" s="60" t="s">
        <v>4155</v>
      </c>
      <c r="I455" s="60" t="s">
        <v>4177</v>
      </c>
    </row>
    <row r="456" spans="1:9" s="60" customFormat="1">
      <c r="A456" s="60" t="s">
        <v>4861</v>
      </c>
      <c r="B456" s="60" t="s">
        <v>4154</v>
      </c>
      <c r="D456" s="60" t="s">
        <v>500</v>
      </c>
      <c r="F456" s="60" t="s">
        <v>4195</v>
      </c>
      <c r="G456" s="60" t="s">
        <v>4353</v>
      </c>
      <c r="H456" s="60" t="s">
        <v>4155</v>
      </c>
      <c r="I456" s="60" t="s">
        <v>4177</v>
      </c>
    </row>
    <row r="457" spans="1:9" s="60" customFormat="1">
      <c r="A457" s="60" t="s">
        <v>4862</v>
      </c>
      <c r="B457" s="60" t="s">
        <v>4154</v>
      </c>
      <c r="D457" s="60" t="s">
        <v>500</v>
      </c>
      <c r="F457" s="60" t="s">
        <v>4195</v>
      </c>
      <c r="G457" s="60" t="s">
        <v>4364</v>
      </c>
      <c r="H457" s="60" t="s">
        <v>4155</v>
      </c>
      <c r="I457" s="60" t="s">
        <v>4177</v>
      </c>
    </row>
    <row r="458" spans="1:9" s="60" customFormat="1">
      <c r="A458" s="60" t="s">
        <v>4863</v>
      </c>
      <c r="B458" s="60" t="s">
        <v>4154</v>
      </c>
      <c r="D458" s="60" t="s">
        <v>500</v>
      </c>
      <c r="F458" s="60" t="s">
        <v>4195</v>
      </c>
      <c r="G458" s="60" t="s">
        <v>4372</v>
      </c>
      <c r="H458" s="60" t="s">
        <v>4155</v>
      </c>
      <c r="I458" s="60" t="s">
        <v>4177</v>
      </c>
    </row>
    <row r="459" spans="1:9" s="60" customFormat="1">
      <c r="A459" s="60" t="s">
        <v>4864</v>
      </c>
      <c r="B459" s="60" t="s">
        <v>4154</v>
      </c>
      <c r="D459" s="60" t="s">
        <v>502</v>
      </c>
      <c r="F459" s="60" t="s">
        <v>4524</v>
      </c>
      <c r="G459" s="60" t="s">
        <v>4365</v>
      </c>
    </row>
    <row r="460" spans="1:9" s="60" customFormat="1">
      <c r="A460" s="60" t="s">
        <v>4865</v>
      </c>
      <c r="B460" s="60" t="s">
        <v>4154</v>
      </c>
      <c r="D460" s="60" t="s">
        <v>502</v>
      </c>
      <c r="F460" s="60" t="s">
        <v>4524</v>
      </c>
      <c r="G460" s="60" t="s">
        <v>4371</v>
      </c>
    </row>
    <row r="461" spans="1:9" s="60" customFormat="1">
      <c r="A461" s="60" t="s">
        <v>4866</v>
      </c>
      <c r="B461" s="60" t="s">
        <v>4154</v>
      </c>
      <c r="D461" s="60" t="s">
        <v>502</v>
      </c>
      <c r="F461" s="60" t="s">
        <v>4524</v>
      </c>
      <c r="G461" s="60" t="s">
        <v>4378</v>
      </c>
    </row>
    <row r="462" spans="1:9" s="60" customFormat="1">
      <c r="A462" s="60" t="s">
        <v>4867</v>
      </c>
      <c r="B462" s="60" t="s">
        <v>4154</v>
      </c>
      <c r="D462" s="60" t="s">
        <v>502</v>
      </c>
      <c r="F462" s="60" t="s">
        <v>4524</v>
      </c>
      <c r="G462" s="60" t="s">
        <v>4377</v>
      </c>
    </row>
    <row r="463" spans="1:9" s="60" customFormat="1">
      <c r="A463" s="60" t="s">
        <v>4868</v>
      </c>
      <c r="B463" s="60" t="s">
        <v>4154</v>
      </c>
      <c r="D463" s="60" t="s">
        <v>502</v>
      </c>
      <c r="F463" s="60" t="s">
        <v>4524</v>
      </c>
      <c r="G463" s="60" t="s">
        <v>4375</v>
      </c>
    </row>
    <row r="464" spans="1:9" s="60" customFormat="1">
      <c r="A464" s="60" t="s">
        <v>4869</v>
      </c>
      <c r="B464" s="60" t="s">
        <v>4154</v>
      </c>
      <c r="D464" s="60" t="s">
        <v>502</v>
      </c>
      <c r="F464" s="60" t="s">
        <v>4524</v>
      </c>
      <c r="G464" s="60" t="s">
        <v>4370</v>
      </c>
    </row>
    <row r="465" spans="1:7" s="60" customFormat="1">
      <c r="A465" s="60" t="s">
        <v>4870</v>
      </c>
      <c r="B465" s="60" t="s">
        <v>4154</v>
      </c>
      <c r="D465" s="60" t="s">
        <v>502</v>
      </c>
      <c r="F465" s="60" t="s">
        <v>4524</v>
      </c>
      <c r="G465" s="60" t="s">
        <v>4363</v>
      </c>
    </row>
    <row r="466" spans="1:7" s="60" customFormat="1">
      <c r="A466" s="60" t="s">
        <v>4871</v>
      </c>
      <c r="B466" s="60" t="s">
        <v>4154</v>
      </c>
      <c r="D466" s="60" t="s">
        <v>502</v>
      </c>
      <c r="F466" s="60" t="s">
        <v>4524</v>
      </c>
      <c r="G466" s="60" t="s">
        <v>4360</v>
      </c>
    </row>
    <row r="467" spans="1:7" s="60" customFormat="1">
      <c r="A467" s="60" t="s">
        <v>4872</v>
      </c>
      <c r="B467" s="60" t="s">
        <v>4154</v>
      </c>
      <c r="D467" s="60" t="s">
        <v>502</v>
      </c>
      <c r="F467" s="60" t="s">
        <v>4524</v>
      </c>
    </row>
    <row r="468" spans="1:7" s="60" customFormat="1">
      <c r="A468" s="60" t="s">
        <v>4873</v>
      </c>
      <c r="B468" s="60" t="s">
        <v>4154</v>
      </c>
      <c r="D468" s="60" t="s">
        <v>502</v>
      </c>
      <c r="F468" s="60" t="s">
        <v>4524</v>
      </c>
      <c r="G468" s="60" t="s">
        <v>4365</v>
      </c>
    </row>
    <row r="469" spans="1:7" s="60" customFormat="1">
      <c r="A469" s="60" t="s">
        <v>4874</v>
      </c>
      <c r="B469" s="60" t="s">
        <v>4154</v>
      </c>
      <c r="D469" s="60" t="s">
        <v>502</v>
      </c>
      <c r="F469" s="60" t="s">
        <v>4524</v>
      </c>
      <c r="G469" s="60" t="s">
        <v>4371</v>
      </c>
    </row>
    <row r="470" spans="1:7" s="60" customFormat="1">
      <c r="A470" s="60" t="s">
        <v>4875</v>
      </c>
      <c r="B470" s="60" t="s">
        <v>4154</v>
      </c>
      <c r="D470" s="60" t="s">
        <v>502</v>
      </c>
      <c r="F470" s="60" t="s">
        <v>4524</v>
      </c>
      <c r="G470" s="60" t="s">
        <v>4378</v>
      </c>
    </row>
    <row r="471" spans="1:7" s="60" customFormat="1">
      <c r="A471" s="60" t="s">
        <v>4876</v>
      </c>
      <c r="B471" s="60" t="s">
        <v>4154</v>
      </c>
      <c r="D471" s="60" t="s">
        <v>502</v>
      </c>
      <c r="F471" s="60" t="s">
        <v>4524</v>
      </c>
      <c r="G471" s="60" t="s">
        <v>4377</v>
      </c>
    </row>
    <row r="472" spans="1:7" s="60" customFormat="1">
      <c r="A472" s="60" t="s">
        <v>4877</v>
      </c>
      <c r="B472" s="60" t="s">
        <v>4154</v>
      </c>
      <c r="D472" s="60" t="s">
        <v>502</v>
      </c>
      <c r="F472" s="60" t="s">
        <v>4524</v>
      </c>
      <c r="G472" s="60" t="s">
        <v>4375</v>
      </c>
    </row>
    <row r="473" spans="1:7" s="60" customFormat="1">
      <c r="A473" s="60" t="s">
        <v>4878</v>
      </c>
      <c r="B473" s="60" t="s">
        <v>4154</v>
      </c>
      <c r="D473" s="60" t="s">
        <v>502</v>
      </c>
      <c r="F473" s="60" t="s">
        <v>4524</v>
      </c>
      <c r="G473" s="60" t="s">
        <v>4370</v>
      </c>
    </row>
    <row r="474" spans="1:7" s="60" customFormat="1">
      <c r="A474" s="60" t="s">
        <v>4879</v>
      </c>
      <c r="B474" s="60" t="s">
        <v>4154</v>
      </c>
      <c r="D474" s="60" t="s">
        <v>502</v>
      </c>
      <c r="F474" s="60" t="s">
        <v>4524</v>
      </c>
      <c r="G474" s="60" t="s">
        <v>4363</v>
      </c>
    </row>
    <row r="475" spans="1:7" s="60" customFormat="1">
      <c r="A475" s="60" t="s">
        <v>4880</v>
      </c>
      <c r="B475" s="60" t="s">
        <v>4154</v>
      </c>
      <c r="D475" s="60" t="s">
        <v>502</v>
      </c>
      <c r="F475" s="60" t="s">
        <v>4524</v>
      </c>
      <c r="G475" s="60" t="s">
        <v>4360</v>
      </c>
    </row>
    <row r="476" spans="1:7" s="60" customFormat="1">
      <c r="A476" s="60" t="s">
        <v>4881</v>
      </c>
      <c r="B476" s="60" t="s">
        <v>4154</v>
      </c>
      <c r="D476" s="60" t="s">
        <v>502</v>
      </c>
      <c r="F476" s="60" t="s">
        <v>4524</v>
      </c>
    </row>
    <row r="477" spans="1:7" s="60" customFormat="1">
      <c r="A477" s="60" t="s">
        <v>4882</v>
      </c>
      <c r="B477" s="60" t="s">
        <v>4154</v>
      </c>
      <c r="D477" s="60" t="s">
        <v>502</v>
      </c>
      <c r="F477" s="60" t="s">
        <v>4524</v>
      </c>
      <c r="G477" s="60" t="s">
        <v>4365</v>
      </c>
    </row>
    <row r="478" spans="1:7" s="60" customFormat="1">
      <c r="A478" s="60" t="s">
        <v>4883</v>
      </c>
      <c r="B478" s="60" t="s">
        <v>4154</v>
      </c>
      <c r="D478" s="60" t="s">
        <v>502</v>
      </c>
      <c r="F478" s="60" t="s">
        <v>4524</v>
      </c>
      <c r="G478" s="60" t="s">
        <v>4371</v>
      </c>
    </row>
    <row r="479" spans="1:7" s="60" customFormat="1">
      <c r="A479" s="60" t="s">
        <v>4884</v>
      </c>
      <c r="B479" s="60" t="s">
        <v>4154</v>
      </c>
      <c r="D479" s="60" t="s">
        <v>502</v>
      </c>
      <c r="F479" s="60" t="s">
        <v>4524</v>
      </c>
      <c r="G479" s="60" t="s">
        <v>4378</v>
      </c>
    </row>
    <row r="480" spans="1:7" s="60" customFormat="1">
      <c r="A480" s="60" t="s">
        <v>4885</v>
      </c>
      <c r="B480" s="60" t="s">
        <v>4154</v>
      </c>
      <c r="D480" s="60" t="s">
        <v>502</v>
      </c>
      <c r="F480" s="60" t="s">
        <v>4524</v>
      </c>
      <c r="G480" s="60" t="s">
        <v>4377</v>
      </c>
    </row>
    <row r="481" spans="1:7" s="60" customFormat="1">
      <c r="A481" s="60" t="s">
        <v>4886</v>
      </c>
      <c r="B481" s="60" t="s">
        <v>4154</v>
      </c>
      <c r="D481" s="60" t="s">
        <v>502</v>
      </c>
      <c r="F481" s="60" t="s">
        <v>4524</v>
      </c>
      <c r="G481" s="60" t="s">
        <v>4375</v>
      </c>
    </row>
    <row r="482" spans="1:7" s="60" customFormat="1">
      <c r="A482" s="60" t="s">
        <v>4887</v>
      </c>
      <c r="B482" s="60" t="s">
        <v>4154</v>
      </c>
      <c r="D482" s="60" t="s">
        <v>502</v>
      </c>
      <c r="F482" s="60" t="s">
        <v>4524</v>
      </c>
      <c r="G482" s="60" t="s">
        <v>4370</v>
      </c>
    </row>
    <row r="483" spans="1:7" s="60" customFormat="1">
      <c r="A483" s="60" t="s">
        <v>4888</v>
      </c>
      <c r="B483" s="60" t="s">
        <v>4154</v>
      </c>
      <c r="D483" s="60" t="s">
        <v>502</v>
      </c>
      <c r="F483" s="60" t="s">
        <v>4524</v>
      </c>
      <c r="G483" s="60" t="s">
        <v>4363</v>
      </c>
    </row>
    <row r="484" spans="1:7" s="60" customFormat="1">
      <c r="A484" s="60" t="s">
        <v>4889</v>
      </c>
      <c r="B484" s="60" t="s">
        <v>4154</v>
      </c>
      <c r="D484" s="60" t="s">
        <v>502</v>
      </c>
      <c r="F484" s="60" t="s">
        <v>4524</v>
      </c>
      <c r="G484" s="60" t="s">
        <v>4360</v>
      </c>
    </row>
    <row r="485" spans="1:7" s="60" customFormat="1">
      <c r="A485" s="60" t="s">
        <v>4890</v>
      </c>
      <c r="B485" s="60" t="s">
        <v>4154</v>
      </c>
      <c r="D485" s="60" t="s">
        <v>502</v>
      </c>
      <c r="F485" s="60" t="s">
        <v>4524</v>
      </c>
    </row>
    <row r="486" spans="1:7" s="60" customFormat="1">
      <c r="A486" s="60" t="s">
        <v>4891</v>
      </c>
      <c r="B486" s="60" t="s">
        <v>4154</v>
      </c>
      <c r="D486" s="60" t="s">
        <v>502</v>
      </c>
      <c r="F486" s="60" t="s">
        <v>4524</v>
      </c>
      <c r="G486" s="60" t="s">
        <v>4365</v>
      </c>
    </row>
    <row r="487" spans="1:7" s="60" customFormat="1">
      <c r="A487" s="60" t="s">
        <v>4892</v>
      </c>
      <c r="B487" s="60" t="s">
        <v>4154</v>
      </c>
      <c r="D487" s="60" t="s">
        <v>502</v>
      </c>
      <c r="F487" s="60" t="s">
        <v>4524</v>
      </c>
      <c r="G487" s="60" t="s">
        <v>4371</v>
      </c>
    </row>
    <row r="488" spans="1:7" s="60" customFormat="1">
      <c r="A488" s="60" t="s">
        <v>4893</v>
      </c>
      <c r="B488" s="60" t="s">
        <v>4154</v>
      </c>
      <c r="D488" s="60" t="s">
        <v>502</v>
      </c>
      <c r="F488" s="60" t="s">
        <v>4524</v>
      </c>
      <c r="G488" s="60" t="s">
        <v>4378</v>
      </c>
    </row>
    <row r="489" spans="1:7" s="60" customFormat="1">
      <c r="A489" s="60" t="s">
        <v>4894</v>
      </c>
      <c r="B489" s="60" t="s">
        <v>4154</v>
      </c>
      <c r="D489" s="60" t="s">
        <v>502</v>
      </c>
      <c r="F489" s="60" t="s">
        <v>4524</v>
      </c>
      <c r="G489" s="60" t="s">
        <v>4377</v>
      </c>
    </row>
    <row r="490" spans="1:7" s="60" customFormat="1">
      <c r="A490" s="60" t="s">
        <v>4895</v>
      </c>
      <c r="B490" s="60" t="s">
        <v>4154</v>
      </c>
      <c r="D490" s="60" t="s">
        <v>502</v>
      </c>
      <c r="F490" s="60" t="s">
        <v>4524</v>
      </c>
      <c r="G490" s="60" t="s">
        <v>4375</v>
      </c>
    </row>
    <row r="491" spans="1:7" s="60" customFormat="1">
      <c r="A491" s="60" t="s">
        <v>4896</v>
      </c>
      <c r="B491" s="60" t="s">
        <v>4154</v>
      </c>
      <c r="D491" s="60" t="s">
        <v>502</v>
      </c>
      <c r="F491" s="60" t="s">
        <v>4524</v>
      </c>
      <c r="G491" s="60" t="s">
        <v>4370</v>
      </c>
    </row>
    <row r="492" spans="1:7" s="60" customFormat="1">
      <c r="A492" s="60" t="s">
        <v>4897</v>
      </c>
      <c r="B492" s="60" t="s">
        <v>4154</v>
      </c>
      <c r="D492" s="60" t="s">
        <v>502</v>
      </c>
      <c r="F492" s="60" t="s">
        <v>4524</v>
      </c>
      <c r="G492" s="60" t="s">
        <v>4363</v>
      </c>
    </row>
    <row r="493" spans="1:7" s="60" customFormat="1">
      <c r="A493" s="60" t="s">
        <v>4898</v>
      </c>
      <c r="B493" s="60" t="s">
        <v>4154</v>
      </c>
      <c r="D493" s="60" t="s">
        <v>502</v>
      </c>
      <c r="F493" s="60" t="s">
        <v>4524</v>
      </c>
      <c r="G493" s="60" t="s">
        <v>4360</v>
      </c>
    </row>
    <row r="494" spans="1:7" s="60" customFormat="1">
      <c r="A494" s="60" t="s">
        <v>4899</v>
      </c>
      <c r="B494" s="60" t="s">
        <v>4154</v>
      </c>
      <c r="D494" s="60" t="s">
        <v>502</v>
      </c>
      <c r="F494" s="60" t="s">
        <v>4524</v>
      </c>
    </row>
    <row r="495" spans="1:7" s="60" customFormat="1">
      <c r="A495" s="60" t="s">
        <v>4900</v>
      </c>
      <c r="B495" s="60" t="s">
        <v>4154</v>
      </c>
      <c r="D495" s="60" t="s">
        <v>502</v>
      </c>
      <c r="F495" s="60" t="s">
        <v>4524</v>
      </c>
      <c r="G495" s="60" t="s">
        <v>4365</v>
      </c>
    </row>
    <row r="496" spans="1:7" s="60" customFormat="1">
      <c r="A496" s="60" t="s">
        <v>4901</v>
      </c>
      <c r="B496" s="60" t="s">
        <v>4154</v>
      </c>
      <c r="D496" s="60" t="s">
        <v>502</v>
      </c>
      <c r="F496" s="60" t="s">
        <v>4524</v>
      </c>
      <c r="G496" s="60" t="s">
        <v>4371</v>
      </c>
    </row>
    <row r="497" spans="1:9" s="60" customFormat="1">
      <c r="A497" s="60" t="s">
        <v>4902</v>
      </c>
      <c r="B497" s="60" t="s">
        <v>4154</v>
      </c>
      <c r="D497" s="60" t="s">
        <v>502</v>
      </c>
      <c r="F497" s="60" t="s">
        <v>4524</v>
      </c>
      <c r="G497" s="60" t="s">
        <v>4378</v>
      </c>
    </row>
    <row r="498" spans="1:9" s="60" customFormat="1">
      <c r="A498" s="60" t="s">
        <v>4903</v>
      </c>
      <c r="B498" s="60" t="s">
        <v>4154</v>
      </c>
      <c r="D498" s="60" t="s">
        <v>502</v>
      </c>
      <c r="F498" s="60" t="s">
        <v>4524</v>
      </c>
      <c r="G498" s="60" t="s">
        <v>4377</v>
      </c>
    </row>
    <row r="499" spans="1:9" s="60" customFormat="1">
      <c r="A499" s="60" t="s">
        <v>4904</v>
      </c>
      <c r="B499" s="60" t="s">
        <v>4154</v>
      </c>
      <c r="D499" s="60" t="s">
        <v>502</v>
      </c>
      <c r="F499" s="60" t="s">
        <v>4524</v>
      </c>
      <c r="G499" s="60" t="s">
        <v>4375</v>
      </c>
    </row>
    <row r="500" spans="1:9" s="60" customFormat="1">
      <c r="A500" s="60" t="s">
        <v>4905</v>
      </c>
      <c r="B500" s="60" t="s">
        <v>4154</v>
      </c>
      <c r="D500" s="60" t="s">
        <v>502</v>
      </c>
      <c r="F500" s="60" t="s">
        <v>4524</v>
      </c>
      <c r="G500" s="60" t="s">
        <v>4370</v>
      </c>
    </row>
    <row r="501" spans="1:9" s="60" customFormat="1">
      <c r="A501" s="60" t="s">
        <v>4906</v>
      </c>
      <c r="B501" s="60" t="s">
        <v>4154</v>
      </c>
      <c r="D501" s="60" t="s">
        <v>502</v>
      </c>
      <c r="F501" s="60" t="s">
        <v>4524</v>
      </c>
      <c r="G501" s="60" t="s">
        <v>4363</v>
      </c>
    </row>
    <row r="502" spans="1:9" s="60" customFormat="1">
      <c r="A502" s="60" t="s">
        <v>4907</v>
      </c>
      <c r="B502" s="60" t="s">
        <v>4154</v>
      </c>
      <c r="D502" s="60" t="s">
        <v>502</v>
      </c>
      <c r="F502" s="60" t="s">
        <v>4524</v>
      </c>
      <c r="G502" s="60" t="s">
        <v>4360</v>
      </c>
    </row>
    <row r="503" spans="1:9" s="60" customFormat="1">
      <c r="A503" s="60" t="s">
        <v>4908</v>
      </c>
      <c r="B503" s="60" t="s">
        <v>4154</v>
      </c>
      <c r="D503" s="60" t="s">
        <v>502</v>
      </c>
      <c r="F503" s="60" t="s">
        <v>4524</v>
      </c>
    </row>
    <row r="504" spans="1:9" s="60" customFormat="1">
      <c r="A504" s="60" t="s">
        <v>4909</v>
      </c>
      <c r="B504" s="60" t="s">
        <v>4154</v>
      </c>
      <c r="D504" s="60" t="s">
        <v>498</v>
      </c>
      <c r="F504" s="60" t="s">
        <v>4376</v>
      </c>
      <c r="G504" s="60" t="s">
        <v>4195</v>
      </c>
      <c r="H504" s="60" t="s">
        <v>4259</v>
      </c>
    </row>
    <row r="505" spans="1:9" s="60" customFormat="1">
      <c r="A505" s="60" t="s">
        <v>4910</v>
      </c>
      <c r="B505" s="60" t="s">
        <v>4154</v>
      </c>
      <c r="D505" s="60" t="s">
        <v>498</v>
      </c>
      <c r="F505" s="60" t="s">
        <v>4373</v>
      </c>
      <c r="G505" s="60" t="s">
        <v>4195</v>
      </c>
      <c r="H505" s="60" t="s">
        <v>4259</v>
      </c>
    </row>
    <row r="506" spans="1:9" s="60" customFormat="1">
      <c r="A506" s="60" t="s">
        <v>4911</v>
      </c>
      <c r="B506" s="60" t="s">
        <v>4154</v>
      </c>
      <c r="D506" s="60" t="s">
        <v>498</v>
      </c>
      <c r="F506" s="60" t="s">
        <v>4367</v>
      </c>
      <c r="G506" s="60" t="s">
        <v>4195</v>
      </c>
      <c r="H506" s="60" t="s">
        <v>4259</v>
      </c>
    </row>
    <row r="507" spans="1:9" s="60" customFormat="1">
      <c r="A507" s="60" t="s">
        <v>4912</v>
      </c>
      <c r="B507" s="60" t="s">
        <v>4154</v>
      </c>
      <c r="D507" s="60" t="s">
        <v>498</v>
      </c>
      <c r="F507" s="60" t="s">
        <v>4357</v>
      </c>
      <c r="G507" s="60" t="s">
        <v>4195</v>
      </c>
      <c r="H507" s="60" t="s">
        <v>4259</v>
      </c>
    </row>
    <row r="508" spans="1:9" s="60" customFormat="1">
      <c r="A508" s="60" t="s">
        <v>4913</v>
      </c>
      <c r="B508" s="60" t="s">
        <v>4154</v>
      </c>
      <c r="D508" s="60" t="s">
        <v>498</v>
      </c>
      <c r="F508" s="60" t="s">
        <v>4195</v>
      </c>
    </row>
    <row r="509" spans="1:9" s="60" customFormat="1">
      <c r="A509" s="60" t="s">
        <v>4914</v>
      </c>
      <c r="B509" s="60" t="s">
        <v>4154</v>
      </c>
      <c r="D509" s="60" t="s">
        <v>498</v>
      </c>
      <c r="F509" s="60" t="s">
        <v>4220</v>
      </c>
      <c r="G509" s="60" t="s">
        <v>4374</v>
      </c>
      <c r="H509" s="60" t="s">
        <v>4195</v>
      </c>
      <c r="I509" s="60" t="s">
        <v>4259</v>
      </c>
    </row>
    <row r="510" spans="1:9" s="60" customFormat="1">
      <c r="A510" s="60" t="s">
        <v>4915</v>
      </c>
      <c r="B510" s="60" t="s">
        <v>4154</v>
      </c>
      <c r="D510" s="60" t="s">
        <v>498</v>
      </c>
      <c r="F510" s="60" t="s">
        <v>4220</v>
      </c>
      <c r="G510" s="60" t="s">
        <v>4369</v>
      </c>
      <c r="H510" s="60" t="s">
        <v>4195</v>
      </c>
      <c r="I510" s="60" t="s">
        <v>4259</v>
      </c>
    </row>
    <row r="511" spans="1:9" s="60" customFormat="1">
      <c r="A511" s="60" t="s">
        <v>4916</v>
      </c>
      <c r="B511" s="60" t="s">
        <v>4154</v>
      </c>
      <c r="D511" s="60" t="s">
        <v>498</v>
      </c>
      <c r="F511" s="60" t="s">
        <v>4220</v>
      </c>
      <c r="G511" s="60" t="s">
        <v>4361</v>
      </c>
      <c r="H511" s="60" t="s">
        <v>4195</v>
      </c>
      <c r="I511" s="60" t="s">
        <v>4259</v>
      </c>
    </row>
    <row r="512" spans="1:9" s="60" customFormat="1">
      <c r="A512" s="60" t="s">
        <v>4917</v>
      </c>
      <c r="B512" s="60" t="s">
        <v>4154</v>
      </c>
      <c r="D512" s="60" t="s">
        <v>498</v>
      </c>
      <c r="F512" s="60" t="s">
        <v>4220</v>
      </c>
      <c r="G512" s="60" t="s">
        <v>4358</v>
      </c>
      <c r="H512" s="60" t="s">
        <v>4195</v>
      </c>
      <c r="I512" s="60" t="s">
        <v>4259</v>
      </c>
    </row>
    <row r="513" spans="1:9" s="60" customFormat="1">
      <c r="A513" s="60" t="s">
        <v>4918</v>
      </c>
      <c r="B513" s="60" t="s">
        <v>4154</v>
      </c>
      <c r="D513" s="60" t="s">
        <v>498</v>
      </c>
      <c r="F513" s="60" t="s">
        <v>4220</v>
      </c>
      <c r="G513" s="60" t="s">
        <v>4350</v>
      </c>
      <c r="H513" s="60" t="s">
        <v>4195</v>
      </c>
      <c r="I513" s="60" t="s">
        <v>4259</v>
      </c>
    </row>
    <row r="514" spans="1:9" s="60" customFormat="1">
      <c r="A514" s="60" t="s">
        <v>4919</v>
      </c>
      <c r="B514" s="60" t="s">
        <v>4154</v>
      </c>
      <c r="D514" s="60" t="s">
        <v>498</v>
      </c>
      <c r="F514" s="60" t="s">
        <v>4220</v>
      </c>
      <c r="G514" s="60" t="s">
        <v>4343</v>
      </c>
      <c r="H514" s="60" t="s">
        <v>4195</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workbookViewId="0">
      <pane xSplit="1" topLeftCell="B1" activePane="topRight" state="frozen"/>
      <selection pane="topRight" activeCell="A1147" sqref="A1147"/>
    </sheetView>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 min="28" max="28" width="19.42578125" bestFit="1" customWidth="1"/>
    <col min="29" max="29" width="24.85546875" bestFit="1" customWidth="1"/>
    <col min="30" max="30" width="25.28515625" bestFit="1" customWidth="1"/>
    <col min="31" max="31" width="19.28515625" customWidth="1"/>
    <col min="32" max="32" width="17.5703125" bestFit="1" customWidth="1"/>
    <col min="33" max="33" width="24.42578125" customWidth="1"/>
    <col min="34" max="34" width="15.7109375" bestFit="1" customWidth="1"/>
    <col min="35" max="35" width="13.7109375" bestFit="1" customWidth="1"/>
    <col min="36" max="36" width="31.285156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4143</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4144</v>
      </c>
      <c r="AC3" s="71" t="s">
        <v>4145</v>
      </c>
      <c r="AD3" s="1" t="s">
        <v>4146</v>
      </c>
      <c r="AE3" s="1" t="s">
        <v>4147</v>
      </c>
      <c r="AF3" s="70" t="s">
        <v>4148</v>
      </c>
      <c r="AG3" s="71" t="s">
        <v>4149</v>
      </c>
      <c r="AH3" s="71" t="s">
        <v>4150</v>
      </c>
      <c r="AI3" s="71" t="s">
        <v>4151</v>
      </c>
      <c r="AJ3" s="71" t="s">
        <v>4152</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4153</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4154</v>
      </c>
      <c r="AC293" s="3"/>
      <c r="AD293" s="3" t="s">
        <v>831</v>
      </c>
      <c r="AE293" s="3" t="s">
        <v>4153</v>
      </c>
      <c r="AF293" s="3"/>
      <c r="AG293" s="3"/>
      <c r="AH293" s="3"/>
      <c r="AI293" s="3"/>
      <c r="AJ293" s="73"/>
    </row>
    <row r="294" spans="1:36">
      <c r="A294" s="68" t="s">
        <v>4155</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4154</v>
      </c>
      <c r="AC294" s="68"/>
      <c r="AD294" s="68" t="s">
        <v>831</v>
      </c>
      <c r="AE294" s="68" t="s">
        <v>4155</v>
      </c>
      <c r="AF294" s="68"/>
      <c r="AG294" s="68"/>
      <c r="AH294" s="68"/>
      <c r="AI294" s="68"/>
      <c r="AJ294" s="74"/>
    </row>
    <row r="295" spans="1:36">
      <c r="A295" s="3" t="s">
        <v>4156</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4154</v>
      </c>
      <c r="AC295" s="3"/>
      <c r="AD295" s="3" t="s">
        <v>831</v>
      </c>
      <c r="AE295" s="3" t="s">
        <v>4156</v>
      </c>
      <c r="AF295" s="3"/>
      <c r="AG295" s="3"/>
      <c r="AH295" s="3"/>
      <c r="AI295" s="3"/>
      <c r="AJ295" s="73"/>
    </row>
    <row r="296" spans="1:36">
      <c r="A296" s="68" t="s">
        <v>4157</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4154</v>
      </c>
      <c r="AC296" s="68"/>
      <c r="AD296" s="68" t="s">
        <v>831</v>
      </c>
      <c r="AE296" s="68" t="s">
        <v>4157</v>
      </c>
      <c r="AF296" s="68"/>
      <c r="AG296" s="68"/>
      <c r="AH296" s="68"/>
      <c r="AI296" s="68"/>
      <c r="AJ296" s="74"/>
    </row>
    <row r="297" spans="1:36">
      <c r="A297" s="3" t="s">
        <v>4158</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4154</v>
      </c>
      <c r="AC297" s="3"/>
      <c r="AD297" s="3" t="s">
        <v>831</v>
      </c>
      <c r="AE297" s="3" t="s">
        <v>4158</v>
      </c>
      <c r="AF297" s="3"/>
      <c r="AG297" s="3"/>
      <c r="AH297" s="3"/>
      <c r="AI297" s="3"/>
      <c r="AJ297" s="73"/>
    </row>
    <row r="298" spans="1:36">
      <c r="A298" s="68" t="s">
        <v>4159</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4154</v>
      </c>
      <c r="AC298" s="68"/>
      <c r="AD298" s="68" t="s">
        <v>831</v>
      </c>
      <c r="AE298" s="68" t="s">
        <v>4159</v>
      </c>
      <c r="AF298" s="68"/>
      <c r="AG298" s="68"/>
      <c r="AH298" s="68"/>
      <c r="AI298" s="68"/>
      <c r="AJ298" s="74"/>
    </row>
    <row r="299" spans="1:36">
      <c r="A299" s="3" t="s">
        <v>4160</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4154</v>
      </c>
      <c r="AC299" s="3"/>
      <c r="AD299" s="3" t="s">
        <v>831</v>
      </c>
      <c r="AE299" s="3" t="s">
        <v>4160</v>
      </c>
      <c r="AF299" s="3"/>
      <c r="AG299" s="3"/>
      <c r="AH299" s="3"/>
      <c r="AI299" s="3"/>
      <c r="AJ299" s="73"/>
    </row>
    <row r="300" spans="1:36">
      <c r="A300" s="68" t="s">
        <v>4161</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4154</v>
      </c>
      <c r="AC300" s="68"/>
      <c r="AD300" s="68" t="s">
        <v>831</v>
      </c>
      <c r="AE300" s="68" t="s">
        <v>4161</v>
      </c>
      <c r="AF300" s="68"/>
      <c r="AG300" s="68"/>
      <c r="AH300" s="68"/>
      <c r="AI300" s="68"/>
      <c r="AJ300" s="74"/>
    </row>
    <row r="301" spans="1:36">
      <c r="A301" s="3" t="s">
        <v>4162</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4154</v>
      </c>
      <c r="AC301" s="3"/>
      <c r="AD301" s="3" t="s">
        <v>831</v>
      </c>
      <c r="AE301" s="3" t="s">
        <v>4162</v>
      </c>
      <c r="AF301" s="3"/>
      <c r="AG301" s="3"/>
      <c r="AH301" s="3"/>
      <c r="AI301" s="3"/>
      <c r="AJ301" s="73"/>
    </row>
    <row r="302" spans="1:36">
      <c r="A302" s="68" t="s">
        <v>4163</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4154</v>
      </c>
      <c r="AC302" s="68"/>
      <c r="AD302" s="68" t="s">
        <v>831</v>
      </c>
      <c r="AE302" s="68" t="s">
        <v>4163</v>
      </c>
      <c r="AF302" s="68"/>
      <c r="AG302" s="68"/>
      <c r="AH302" s="68"/>
      <c r="AI302" s="68"/>
      <c r="AJ302" s="74"/>
    </row>
    <row r="303" spans="1:36">
      <c r="A303" s="3" t="s">
        <v>4164</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4154</v>
      </c>
      <c r="AC303" s="3"/>
      <c r="AD303" s="3" t="s">
        <v>831</v>
      </c>
      <c r="AE303" s="3" t="s">
        <v>4164</v>
      </c>
      <c r="AF303" s="3"/>
      <c r="AG303" s="3"/>
      <c r="AH303" s="3"/>
      <c r="AI303" s="3"/>
      <c r="AJ303" s="73"/>
    </row>
    <row r="304" spans="1:36">
      <c r="A304" s="68" t="s">
        <v>4165</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4154</v>
      </c>
      <c r="AC304" s="68"/>
      <c r="AD304" s="68" t="s">
        <v>831</v>
      </c>
      <c r="AE304" s="68" t="s">
        <v>4165</v>
      </c>
      <c r="AF304" s="68"/>
      <c r="AG304" s="68"/>
      <c r="AH304" s="68"/>
      <c r="AI304" s="68"/>
      <c r="AJ304" s="74"/>
    </row>
    <row r="305" spans="1:36">
      <c r="A305" s="3" t="s">
        <v>4166</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4154</v>
      </c>
      <c r="AC305" s="3"/>
      <c r="AD305" s="3" t="s">
        <v>831</v>
      </c>
      <c r="AE305" s="3" t="s">
        <v>4166</v>
      </c>
      <c r="AF305" s="3"/>
      <c r="AG305" s="3"/>
      <c r="AH305" s="3"/>
      <c r="AI305" s="3"/>
      <c r="AJ305" s="73"/>
    </row>
    <row r="306" spans="1:36">
      <c r="A306" s="68" t="s">
        <v>4167</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4154</v>
      </c>
      <c r="AC306" s="68"/>
      <c r="AD306" s="68" t="s">
        <v>831</v>
      </c>
      <c r="AE306" s="68" t="s">
        <v>4167</v>
      </c>
      <c r="AF306" s="68"/>
      <c r="AG306" s="68"/>
      <c r="AH306" s="68"/>
      <c r="AI306" s="68"/>
      <c r="AJ306" s="74"/>
    </row>
    <row r="307" spans="1:36">
      <c r="A307" s="3" t="s">
        <v>4168</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4154</v>
      </c>
      <c r="AC307" s="3"/>
      <c r="AD307" s="3" t="s">
        <v>831</v>
      </c>
      <c r="AE307" s="3" t="s">
        <v>4168</v>
      </c>
      <c r="AF307" s="3"/>
      <c r="AG307" s="3"/>
      <c r="AH307" s="3"/>
      <c r="AI307" s="3"/>
      <c r="AJ307" s="73"/>
    </row>
    <row r="308" spans="1:36">
      <c r="A308" s="68" t="s">
        <v>4169</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4154</v>
      </c>
      <c r="AC308" s="68"/>
      <c r="AD308" s="68" t="s">
        <v>831</v>
      </c>
      <c r="AE308" s="68" t="s">
        <v>4169</v>
      </c>
      <c r="AF308" s="68"/>
      <c r="AG308" s="68"/>
      <c r="AH308" s="68"/>
      <c r="AI308" s="68"/>
      <c r="AJ308" s="74"/>
    </row>
    <row r="309" spans="1:36">
      <c r="A309" s="3" t="s">
        <v>4170</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4154</v>
      </c>
      <c r="AC309" s="3"/>
      <c r="AD309" s="3" t="s">
        <v>831</v>
      </c>
      <c r="AE309" s="3" t="s">
        <v>4170</v>
      </c>
      <c r="AF309" s="3"/>
      <c r="AG309" s="3"/>
      <c r="AH309" s="3"/>
      <c r="AI309" s="3"/>
      <c r="AJ309" s="73"/>
    </row>
    <row r="310" spans="1:36">
      <c r="A310" s="68" t="s">
        <v>4171</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4154</v>
      </c>
      <c r="AC310" s="68"/>
      <c r="AD310" s="68" t="s">
        <v>831</v>
      </c>
      <c r="AE310" s="68" t="s">
        <v>4171</v>
      </c>
      <c r="AF310" s="68"/>
      <c r="AG310" s="68"/>
      <c r="AH310" s="68"/>
      <c r="AI310" s="68"/>
      <c r="AJ310" s="74"/>
    </row>
    <row r="311" spans="1:36">
      <c r="A311" s="3" t="s">
        <v>4172</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4154</v>
      </c>
      <c r="AC311" s="3"/>
      <c r="AD311" s="3" t="s">
        <v>4173</v>
      </c>
      <c r="AE311" s="3" t="s">
        <v>4172</v>
      </c>
      <c r="AF311" s="3"/>
      <c r="AG311" s="3"/>
      <c r="AH311" s="3"/>
      <c r="AI311" s="3"/>
      <c r="AJ311" s="73"/>
    </row>
    <row r="312" spans="1:36">
      <c r="A312" s="68" t="s">
        <v>4174</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4154</v>
      </c>
      <c r="AC312" s="68"/>
      <c r="AD312" s="68" t="s">
        <v>4173</v>
      </c>
      <c r="AE312" s="68" t="s">
        <v>4174</v>
      </c>
      <c r="AF312" s="68"/>
      <c r="AG312" s="68"/>
      <c r="AH312" s="68"/>
      <c r="AI312" s="68"/>
      <c r="AJ312" s="74"/>
    </row>
    <row r="313" spans="1:36">
      <c r="A313" s="3" t="s">
        <v>4175</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4154</v>
      </c>
      <c r="AC313" s="3"/>
      <c r="AD313" s="3" t="s">
        <v>4173</v>
      </c>
      <c r="AE313" s="3" t="s">
        <v>4175</v>
      </c>
      <c r="AF313" s="3"/>
      <c r="AG313" s="3"/>
      <c r="AH313" s="3"/>
      <c r="AI313" s="3"/>
      <c r="AJ313" s="73"/>
    </row>
    <row r="314" spans="1:36">
      <c r="A314" s="68" t="s">
        <v>4176</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4154</v>
      </c>
      <c r="AC314" s="68"/>
      <c r="AD314" s="68" t="s">
        <v>4173</v>
      </c>
      <c r="AE314" s="68" t="s">
        <v>4176</v>
      </c>
      <c r="AF314" s="68"/>
      <c r="AG314" s="68"/>
      <c r="AH314" s="68"/>
      <c r="AI314" s="68"/>
      <c r="AJ314" s="74"/>
    </row>
    <row r="315" spans="1:36">
      <c r="A315" s="3" t="s">
        <v>4177</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4154</v>
      </c>
      <c r="AC315" s="3"/>
      <c r="AD315" s="3" t="s">
        <v>4173</v>
      </c>
      <c r="AE315" s="3" t="s">
        <v>4177</v>
      </c>
      <c r="AF315" s="3"/>
      <c r="AG315" s="3"/>
      <c r="AH315" s="3"/>
      <c r="AI315" s="3"/>
      <c r="AJ315" s="73"/>
    </row>
    <row r="316" spans="1:36">
      <c r="A316" s="68" t="s">
        <v>4178</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4154</v>
      </c>
      <c r="AC316" s="68"/>
      <c r="AD316" s="68" t="s">
        <v>4173</v>
      </c>
      <c r="AE316" s="68" t="s">
        <v>4178</v>
      </c>
      <c r="AF316" s="68"/>
      <c r="AG316" s="68"/>
      <c r="AH316" s="68"/>
      <c r="AI316" s="68"/>
      <c r="AJ316" s="74"/>
    </row>
    <row r="317" spans="1:36">
      <c r="A317" s="3" t="s">
        <v>4179</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4154</v>
      </c>
      <c r="AC317" s="3"/>
      <c r="AD317" s="3" t="s">
        <v>4173</v>
      </c>
      <c r="AE317" s="3" t="s">
        <v>4179</v>
      </c>
      <c r="AF317" s="3"/>
      <c r="AG317" s="3"/>
      <c r="AH317" s="3"/>
      <c r="AI317" s="3"/>
      <c r="AJ317" s="73"/>
    </row>
    <row r="318" spans="1:36">
      <c r="A318" s="68" t="s">
        <v>4180</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4154</v>
      </c>
      <c r="AC318" s="68"/>
      <c r="AD318" s="68" t="s">
        <v>4173</v>
      </c>
      <c r="AE318" s="68" t="s">
        <v>4180</v>
      </c>
      <c r="AF318" s="68"/>
      <c r="AG318" s="68"/>
      <c r="AH318" s="68"/>
      <c r="AI318" s="68"/>
      <c r="AJ318" s="74"/>
    </row>
    <row r="319" spans="1:36">
      <c r="A319" s="3" t="s">
        <v>4181</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4154</v>
      </c>
      <c r="AC319" s="3"/>
      <c r="AD319" s="3" t="s">
        <v>4173</v>
      </c>
      <c r="AE319" s="3" t="s">
        <v>4181</v>
      </c>
      <c r="AF319" s="3"/>
      <c r="AG319" s="3"/>
      <c r="AH319" s="3"/>
      <c r="AI319" s="3"/>
      <c r="AJ319" s="73"/>
    </row>
    <row r="320" spans="1:36">
      <c r="A320" s="68" t="s">
        <v>4182</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4154</v>
      </c>
      <c r="AC320" s="68"/>
      <c r="AD320" s="68" t="s">
        <v>4173</v>
      </c>
      <c r="AE320" s="68" t="s">
        <v>4182</v>
      </c>
      <c r="AF320" s="68"/>
      <c r="AG320" s="68"/>
      <c r="AH320" s="68"/>
      <c r="AI320" s="68"/>
      <c r="AJ320" s="74"/>
    </row>
    <row r="321" spans="1:36">
      <c r="A321" s="3" t="s">
        <v>4183</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4154</v>
      </c>
      <c r="AC321" s="3"/>
      <c r="AD321" s="3" t="s">
        <v>4173</v>
      </c>
      <c r="AE321" s="3" t="s">
        <v>4183</v>
      </c>
      <c r="AF321" s="3"/>
      <c r="AG321" s="3"/>
      <c r="AH321" s="3"/>
      <c r="AI321" s="3"/>
      <c r="AJ321" s="73"/>
    </row>
    <row r="322" spans="1:36">
      <c r="A322" s="68" t="s">
        <v>4184</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4154</v>
      </c>
      <c r="AC322" s="68"/>
      <c r="AD322" s="68" t="s">
        <v>4173</v>
      </c>
      <c r="AE322" s="68" t="s">
        <v>4184</v>
      </c>
      <c r="AF322" s="68"/>
      <c r="AG322" s="68"/>
      <c r="AH322" s="68"/>
      <c r="AI322" s="68"/>
      <c r="AJ322" s="74"/>
    </row>
    <row r="323" spans="1:36">
      <c r="A323" s="3" t="s">
        <v>4185</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4154</v>
      </c>
      <c r="AC323" s="3"/>
      <c r="AD323" s="3" t="s">
        <v>4173</v>
      </c>
      <c r="AE323" s="3" t="s">
        <v>4185</v>
      </c>
      <c r="AF323" s="3"/>
      <c r="AG323" s="3"/>
      <c r="AH323" s="3"/>
      <c r="AI323" s="3"/>
      <c r="AJ323" s="73"/>
    </row>
    <row r="324" spans="1:36">
      <c r="A324" s="68" t="s">
        <v>4186</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4154</v>
      </c>
      <c r="AC324" s="68"/>
      <c r="AD324" s="68" t="s">
        <v>4173</v>
      </c>
      <c r="AE324" s="68" t="s">
        <v>4186</v>
      </c>
      <c r="AF324" s="68"/>
      <c r="AG324" s="68"/>
      <c r="AH324" s="68"/>
      <c r="AI324" s="68"/>
      <c r="AJ324" s="74"/>
    </row>
    <row r="325" spans="1:36">
      <c r="A325" s="3" t="s">
        <v>4187</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4154</v>
      </c>
      <c r="AC325" s="3"/>
      <c r="AD325" s="3" t="s">
        <v>4173</v>
      </c>
      <c r="AE325" s="3" t="s">
        <v>4187</v>
      </c>
      <c r="AF325" s="3"/>
      <c r="AG325" s="3"/>
      <c r="AH325" s="3"/>
      <c r="AI325" s="3"/>
      <c r="AJ325" s="73"/>
    </row>
    <row r="326" spans="1:36">
      <c r="A326" s="68" t="s">
        <v>4188</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4154</v>
      </c>
      <c r="AC326" s="68"/>
      <c r="AD326" s="68" t="s">
        <v>4173</v>
      </c>
      <c r="AE326" s="68" t="s">
        <v>4188</v>
      </c>
      <c r="AF326" s="68"/>
      <c r="AG326" s="68"/>
      <c r="AH326" s="68"/>
      <c r="AI326" s="68"/>
      <c r="AJ326" s="74"/>
    </row>
    <row r="327" spans="1:36">
      <c r="A327" s="3" t="s">
        <v>4189</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4154</v>
      </c>
      <c r="AC327" s="3"/>
      <c r="AD327" s="3" t="s">
        <v>4173</v>
      </c>
      <c r="AE327" s="3" t="s">
        <v>4189</v>
      </c>
      <c r="AF327" s="3"/>
      <c r="AG327" s="3"/>
      <c r="AH327" s="3"/>
      <c r="AI327" s="3"/>
      <c r="AJ327" s="73"/>
    </row>
    <row r="328" spans="1:36">
      <c r="A328" s="68" t="s">
        <v>4190</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4154</v>
      </c>
      <c r="AC328" s="68"/>
      <c r="AD328" s="68" t="s">
        <v>4173</v>
      </c>
      <c r="AE328" s="68" t="s">
        <v>4190</v>
      </c>
      <c r="AF328" s="68"/>
      <c r="AG328" s="68"/>
      <c r="AH328" s="68"/>
      <c r="AI328" s="68"/>
      <c r="AJ328" s="74"/>
    </row>
    <row r="329" spans="1:36">
      <c r="A329" s="3" t="s">
        <v>4191</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4154</v>
      </c>
      <c r="AC329" s="3"/>
      <c r="AD329" s="3" t="s">
        <v>4173</v>
      </c>
      <c r="AE329" s="3" t="s">
        <v>4191</v>
      </c>
      <c r="AF329" s="3"/>
      <c r="AG329" s="3"/>
      <c r="AH329" s="3"/>
      <c r="AI329" s="3"/>
      <c r="AJ329" s="73"/>
    </row>
    <row r="330" spans="1:36">
      <c r="A330" s="68" t="s">
        <v>4192</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4154</v>
      </c>
      <c r="AC330" s="68"/>
      <c r="AD330" s="68" t="s">
        <v>4173</v>
      </c>
      <c r="AE330" s="68" t="s">
        <v>4192</v>
      </c>
      <c r="AF330" s="68"/>
      <c r="AG330" s="68"/>
      <c r="AH330" s="68"/>
      <c r="AI330" s="68"/>
      <c r="AJ330" s="74"/>
    </row>
    <row r="331" spans="1:36">
      <c r="A331" s="3" t="s">
        <v>4193</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4154</v>
      </c>
      <c r="AC331" s="3"/>
      <c r="AD331" s="3" t="s">
        <v>4173</v>
      </c>
      <c r="AE331" s="3" t="s">
        <v>4193</v>
      </c>
      <c r="AF331" s="3"/>
      <c r="AG331" s="3"/>
      <c r="AH331" s="3"/>
      <c r="AI331" s="3"/>
      <c r="AJ331" s="73"/>
    </row>
    <row r="332" spans="1:36">
      <c r="A332" s="68" t="s">
        <v>4194</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4154</v>
      </c>
      <c r="AC332" s="68"/>
      <c r="AD332" s="68" t="s">
        <v>4173</v>
      </c>
      <c r="AE332" s="68" t="s">
        <v>4194</v>
      </c>
      <c r="AF332" s="68"/>
      <c r="AG332" s="68"/>
      <c r="AH332" s="68"/>
      <c r="AI332" s="68"/>
      <c r="AJ332" s="74"/>
    </row>
    <row r="333" spans="1:36">
      <c r="A333" s="3" t="s">
        <v>4195</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4154</v>
      </c>
      <c r="AC333" s="3"/>
      <c r="AD333" s="3" t="s">
        <v>4173</v>
      </c>
      <c r="AE333" s="3" t="s">
        <v>4195</v>
      </c>
      <c r="AF333" s="3"/>
      <c r="AG333" s="3"/>
      <c r="AH333" s="3"/>
      <c r="AI333" s="3"/>
      <c r="AJ333" s="73"/>
    </row>
    <row r="334" spans="1:36">
      <c r="A334" s="68" t="s">
        <v>4196</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4154</v>
      </c>
      <c r="AC334" s="68"/>
      <c r="AD334" s="68" t="s">
        <v>4173</v>
      </c>
      <c r="AE334" s="68" t="s">
        <v>4196</v>
      </c>
      <c r="AF334" s="68"/>
      <c r="AG334" s="68"/>
      <c r="AH334" s="68"/>
      <c r="AI334" s="68"/>
      <c r="AJ334" s="74"/>
    </row>
    <row r="335" spans="1:36">
      <c r="A335" s="3" t="s">
        <v>4197</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4154</v>
      </c>
      <c r="AC335" s="3"/>
      <c r="AD335" s="3" t="s">
        <v>4173</v>
      </c>
      <c r="AE335" s="3" t="s">
        <v>4197</v>
      </c>
      <c r="AF335" s="3"/>
      <c r="AG335" s="3"/>
      <c r="AH335" s="3"/>
      <c r="AI335" s="3"/>
      <c r="AJ335" s="73"/>
    </row>
    <row r="336" spans="1:36">
      <c r="A336" s="68" t="s">
        <v>4198</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4154</v>
      </c>
      <c r="AC336" s="68"/>
      <c r="AD336" s="68" t="s">
        <v>4173</v>
      </c>
      <c r="AE336" s="68" t="s">
        <v>4198</v>
      </c>
      <c r="AF336" s="68"/>
      <c r="AG336" s="68"/>
      <c r="AH336" s="68"/>
      <c r="AI336" s="68"/>
      <c r="AJ336" s="74"/>
    </row>
    <row r="337" spans="1:36">
      <c r="A337" s="3" t="s">
        <v>4199</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4154</v>
      </c>
      <c r="AC337" s="3"/>
      <c r="AD337" s="3" t="s">
        <v>4173</v>
      </c>
      <c r="AE337" s="3" t="s">
        <v>4199</v>
      </c>
      <c r="AF337" s="3"/>
      <c r="AG337" s="3"/>
      <c r="AH337" s="3"/>
      <c r="AI337" s="3"/>
      <c r="AJ337" s="73"/>
    </row>
    <row r="338" spans="1:36">
      <c r="A338" s="68" t="s">
        <v>4200</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4154</v>
      </c>
      <c r="AC338" s="68"/>
      <c r="AD338" s="68" t="s">
        <v>4173</v>
      </c>
      <c r="AE338" s="68" t="s">
        <v>4200</v>
      </c>
      <c r="AF338" s="68"/>
      <c r="AG338" s="68"/>
      <c r="AH338" s="68"/>
      <c r="AI338" s="68"/>
      <c r="AJ338" s="74"/>
    </row>
    <row r="339" spans="1:36">
      <c r="A339" s="3" t="s">
        <v>4201</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4154</v>
      </c>
      <c r="AC339" s="3"/>
      <c r="AD339" s="3" t="s">
        <v>4173</v>
      </c>
      <c r="AE339" s="3" t="s">
        <v>4201</v>
      </c>
      <c r="AF339" s="3"/>
      <c r="AG339" s="3"/>
      <c r="AH339" s="3"/>
      <c r="AI339" s="3"/>
      <c r="AJ339" s="73"/>
    </row>
    <row r="340" spans="1:36">
      <c r="A340" s="68" t="s">
        <v>5209</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4154</v>
      </c>
      <c r="AC340" s="68"/>
      <c r="AD340" s="68" t="s">
        <v>4173</v>
      </c>
      <c r="AE340" s="68" t="s">
        <v>4202</v>
      </c>
      <c r="AF340" s="68"/>
      <c r="AG340" s="68"/>
      <c r="AH340" s="68"/>
      <c r="AI340" s="68"/>
      <c r="AJ340" s="74"/>
    </row>
    <row r="341" spans="1:36">
      <c r="A341" s="3" t="s">
        <v>5210</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4154</v>
      </c>
      <c r="AC341" s="3"/>
      <c r="AD341" s="3" t="s">
        <v>4173</v>
      </c>
      <c r="AE341" s="3" t="s">
        <v>4203</v>
      </c>
      <c r="AF341" s="3"/>
      <c r="AG341" s="3"/>
      <c r="AH341" s="3"/>
      <c r="AI341" s="3"/>
      <c r="AJ341" s="73"/>
    </row>
    <row r="342" spans="1:36">
      <c r="A342" s="68" t="s">
        <v>4204</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4154</v>
      </c>
      <c r="AC342" s="68"/>
      <c r="AD342" s="68" t="s">
        <v>4173</v>
      </c>
      <c r="AE342" s="68" t="s">
        <v>4204</v>
      </c>
      <c r="AF342" s="68"/>
      <c r="AG342" s="68"/>
      <c r="AH342" s="68"/>
      <c r="AI342" s="68"/>
      <c r="AJ342" s="74"/>
    </row>
    <row r="343" spans="1:36">
      <c r="A343" s="3" t="s">
        <v>4205</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4154</v>
      </c>
      <c r="AC343" s="3"/>
      <c r="AD343" s="3" t="s">
        <v>4173</v>
      </c>
      <c r="AE343" s="3" t="s">
        <v>4205</v>
      </c>
      <c r="AF343" s="3"/>
      <c r="AG343" s="3"/>
      <c r="AH343" s="3"/>
      <c r="AI343" s="3"/>
      <c r="AJ343" s="73"/>
    </row>
    <row r="344" spans="1:36">
      <c r="A344" s="68" t="s">
        <v>5204</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4154</v>
      </c>
      <c r="AC344" s="68"/>
      <c r="AD344" s="68" t="s">
        <v>4173</v>
      </c>
      <c r="AE344" s="68" t="s">
        <v>4206</v>
      </c>
      <c r="AF344" s="68"/>
      <c r="AG344" s="68"/>
      <c r="AH344" s="68"/>
      <c r="AI344" s="68"/>
      <c r="AJ344" s="74"/>
    </row>
    <row r="345" spans="1:36">
      <c r="A345" s="3" t="s">
        <v>4207</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4154</v>
      </c>
      <c r="AC345" s="3"/>
      <c r="AD345" s="3" t="s">
        <v>4208</v>
      </c>
      <c r="AE345" s="3" t="s">
        <v>4207</v>
      </c>
      <c r="AF345" s="3"/>
      <c r="AG345" s="3"/>
      <c r="AH345" s="3"/>
      <c r="AI345" s="3"/>
      <c r="AJ345" s="73"/>
    </row>
    <row r="346" spans="1:36">
      <c r="A346" s="68" t="s">
        <v>4209</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4154</v>
      </c>
      <c r="AC346" s="68"/>
      <c r="AD346" s="68" t="s">
        <v>4208</v>
      </c>
      <c r="AE346" s="68" t="s">
        <v>4209</v>
      </c>
      <c r="AF346" s="68"/>
      <c r="AG346" s="68"/>
      <c r="AH346" s="68"/>
      <c r="AI346" s="68"/>
      <c r="AJ346" s="74"/>
    </row>
    <row r="347" spans="1:36">
      <c r="A347" s="3" t="s">
        <v>4210</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4154</v>
      </c>
      <c r="AC347" s="3"/>
      <c r="AD347" s="3" t="s">
        <v>4208</v>
      </c>
      <c r="AE347" s="3" t="s">
        <v>4210</v>
      </c>
      <c r="AF347" s="3"/>
      <c r="AG347" s="3"/>
      <c r="AH347" s="3"/>
      <c r="AI347" s="3"/>
      <c r="AJ347" s="73"/>
    </row>
    <row r="348" spans="1:36">
      <c r="A348" s="68" t="s">
        <v>4211</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4154</v>
      </c>
      <c r="AC348" s="68"/>
      <c r="AD348" s="68" t="s">
        <v>4208</v>
      </c>
      <c r="AE348" s="68" t="s">
        <v>4211</v>
      </c>
      <c r="AF348" s="68"/>
      <c r="AG348" s="68"/>
      <c r="AH348" s="68"/>
      <c r="AI348" s="68"/>
      <c r="AJ348" s="74"/>
    </row>
    <row r="349" spans="1:36">
      <c r="A349" s="3" t="s">
        <v>4212</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4154</v>
      </c>
      <c r="AC349" s="3"/>
      <c r="AD349" s="3" t="s">
        <v>4208</v>
      </c>
      <c r="AE349" s="3" t="s">
        <v>4212</v>
      </c>
      <c r="AF349" s="3"/>
      <c r="AG349" s="3"/>
      <c r="AH349" s="3"/>
      <c r="AI349" s="3"/>
      <c r="AJ349" s="73"/>
    </row>
    <row r="350" spans="1:36">
      <c r="A350" s="68" t="s">
        <v>4213</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4154</v>
      </c>
      <c r="AC350" s="68"/>
      <c r="AD350" s="68" t="s">
        <v>4214</v>
      </c>
      <c r="AE350" s="68" t="s">
        <v>4213</v>
      </c>
      <c r="AF350" s="68"/>
      <c r="AG350" s="68"/>
      <c r="AH350" s="68"/>
      <c r="AI350" s="68"/>
      <c r="AJ350" s="74"/>
    </row>
    <row r="351" spans="1:36">
      <c r="A351" s="3" t="s">
        <v>4215</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4154</v>
      </c>
      <c r="AC351" s="3"/>
      <c r="AD351" s="3" t="s">
        <v>4214</v>
      </c>
      <c r="AE351" s="3" t="s">
        <v>4215</v>
      </c>
      <c r="AF351" s="3"/>
      <c r="AG351" s="3"/>
      <c r="AH351" s="3"/>
      <c r="AI351" s="3"/>
      <c r="AJ351" s="73"/>
    </row>
    <row r="352" spans="1:36">
      <c r="A352" s="68" t="s">
        <v>4216</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4154</v>
      </c>
      <c r="AC352" s="68"/>
      <c r="AD352" s="68" t="s">
        <v>4214</v>
      </c>
      <c r="AE352" s="68" t="s">
        <v>4216</v>
      </c>
      <c r="AF352" s="68"/>
      <c r="AG352" s="68"/>
      <c r="AH352" s="68"/>
      <c r="AI352" s="68"/>
      <c r="AJ352" s="74"/>
    </row>
    <row r="353" spans="1:36">
      <c r="A353" s="3" t="s">
        <v>4217</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4154</v>
      </c>
      <c r="AC353" s="3"/>
      <c r="AD353" s="3" t="s">
        <v>4214</v>
      </c>
      <c r="AE353" s="3" t="s">
        <v>4217</v>
      </c>
      <c r="AF353" s="3"/>
      <c r="AG353" s="3"/>
      <c r="AH353" s="3"/>
      <c r="AI353" s="3"/>
      <c r="AJ353" s="73"/>
    </row>
    <row r="354" spans="1:36">
      <c r="A354" s="68" t="s">
        <v>4218</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4154</v>
      </c>
      <c r="AC354" s="68"/>
      <c r="AD354" s="68" t="s">
        <v>4214</v>
      </c>
      <c r="AE354" s="68" t="s">
        <v>4218</v>
      </c>
      <c r="AF354" s="68"/>
      <c r="AG354" s="68"/>
      <c r="AH354" s="68"/>
      <c r="AI354" s="68"/>
      <c r="AJ354" s="74"/>
    </row>
    <row r="355" spans="1:36">
      <c r="A355" s="3" t="s">
        <v>4219</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4154</v>
      </c>
      <c r="AC355" s="3"/>
      <c r="AD355" s="3" t="s">
        <v>4214</v>
      </c>
      <c r="AE355" s="3" t="s">
        <v>4219</v>
      </c>
      <c r="AF355" s="3"/>
      <c r="AG355" s="3"/>
      <c r="AH355" s="3"/>
      <c r="AI355" s="3"/>
      <c r="AJ355" s="73"/>
    </row>
    <row r="356" spans="1:36">
      <c r="A356" s="68" t="s">
        <v>4220</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4154</v>
      </c>
      <c r="AC356" s="68"/>
      <c r="AD356" s="68" t="s">
        <v>4214</v>
      </c>
      <c r="AE356" s="68" t="s">
        <v>4220</v>
      </c>
      <c r="AF356" s="68"/>
      <c r="AG356" s="68"/>
      <c r="AH356" s="68"/>
      <c r="AI356" s="68"/>
      <c r="AJ356" s="74"/>
    </row>
    <row r="357" spans="1:36">
      <c r="A357" s="3" t="s">
        <v>4221</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4154</v>
      </c>
      <c r="AC357" s="3"/>
      <c r="AD357" s="3" t="s">
        <v>4214</v>
      </c>
      <c r="AE357" s="3" t="s">
        <v>4221</v>
      </c>
      <c r="AF357" s="3"/>
      <c r="AG357" s="3"/>
      <c r="AH357" s="3"/>
      <c r="AI357" s="3"/>
      <c r="AJ357" s="73"/>
    </row>
    <row r="358" spans="1:36">
      <c r="A358" s="68" t="s">
        <v>4222</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4154</v>
      </c>
      <c r="AC358" s="68"/>
      <c r="AD358" s="68" t="s">
        <v>4214</v>
      </c>
      <c r="AE358" s="68" t="s">
        <v>4222</v>
      </c>
      <c r="AF358" s="68"/>
      <c r="AG358" s="68"/>
      <c r="AH358" s="68"/>
      <c r="AI358" s="68"/>
      <c r="AJ358" s="74"/>
    </row>
    <row r="359" spans="1:36">
      <c r="A359" s="3" t="s">
        <v>4223</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4154</v>
      </c>
      <c r="AC359" s="3"/>
      <c r="AD359" s="3" t="s">
        <v>4214</v>
      </c>
      <c r="AE359" s="3" t="s">
        <v>4223</v>
      </c>
      <c r="AF359" s="3"/>
      <c r="AG359" s="3"/>
      <c r="AH359" s="3"/>
      <c r="AI359" s="3"/>
      <c r="AJ359" s="73"/>
    </row>
    <row r="360" spans="1:36">
      <c r="A360" s="68" t="s">
        <v>4224</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4154</v>
      </c>
      <c r="AC360" s="68"/>
      <c r="AD360" s="68" t="s">
        <v>4225</v>
      </c>
      <c r="AE360" s="68" t="s">
        <v>4224</v>
      </c>
      <c r="AF360" s="68"/>
      <c r="AG360" s="68"/>
      <c r="AH360" s="68"/>
      <c r="AI360" s="68"/>
      <c r="AJ360" s="74"/>
    </row>
    <row r="361" spans="1:36">
      <c r="A361" s="3" t="s">
        <v>4226</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4154</v>
      </c>
      <c r="AC361" s="3"/>
      <c r="AD361" s="3" t="s">
        <v>4225</v>
      </c>
      <c r="AE361" s="3" t="s">
        <v>4226</v>
      </c>
      <c r="AF361" s="3"/>
      <c r="AG361" s="3"/>
      <c r="AH361" s="3"/>
      <c r="AI361" s="3"/>
      <c r="AJ361" s="73"/>
    </row>
    <row r="362" spans="1:36">
      <c r="A362" s="68" t="s">
        <v>4227</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4154</v>
      </c>
      <c r="AC362" s="68"/>
      <c r="AD362" s="68" t="s">
        <v>4225</v>
      </c>
      <c r="AE362" s="68" t="s">
        <v>4227</v>
      </c>
      <c r="AF362" s="68"/>
      <c r="AG362" s="68"/>
      <c r="AH362" s="68"/>
      <c r="AI362" s="68"/>
      <c r="AJ362" s="74"/>
    </row>
    <row r="363" spans="1:36">
      <c r="A363" s="3" t="s">
        <v>4228</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4154</v>
      </c>
      <c r="AC363" s="3"/>
      <c r="AD363" s="3" t="s">
        <v>4225</v>
      </c>
      <c r="AE363" s="3" t="s">
        <v>4228</v>
      </c>
      <c r="AF363" s="3"/>
      <c r="AG363" s="3"/>
      <c r="AH363" s="3"/>
      <c r="AI363" s="3"/>
      <c r="AJ363" s="73"/>
    </row>
    <row r="364" spans="1:36">
      <c r="A364" s="68" t="s">
        <v>4229</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4154</v>
      </c>
      <c r="AC364" s="68"/>
      <c r="AD364" s="68" t="s">
        <v>4225</v>
      </c>
      <c r="AE364" s="68" t="s">
        <v>4229</v>
      </c>
      <c r="AF364" s="68"/>
      <c r="AG364" s="68"/>
      <c r="AH364" s="68"/>
      <c r="AI364" s="68"/>
      <c r="AJ364" s="74"/>
    </row>
    <row r="365" spans="1:36">
      <c r="A365" s="3" t="s">
        <v>4230</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4154</v>
      </c>
      <c r="AC365" s="3"/>
      <c r="AD365" s="3" t="s">
        <v>4225</v>
      </c>
      <c r="AE365" s="3" t="s">
        <v>4230</v>
      </c>
      <c r="AF365" s="3"/>
      <c r="AG365" s="3"/>
      <c r="AH365" s="3"/>
      <c r="AI365" s="3"/>
      <c r="AJ365" s="73"/>
    </row>
    <row r="366" spans="1:36">
      <c r="A366" s="68" t="s">
        <v>4231</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4154</v>
      </c>
      <c r="AC366" s="68"/>
      <c r="AD366" s="68" t="s">
        <v>4225</v>
      </c>
      <c r="AE366" s="68" t="s">
        <v>4231</v>
      </c>
      <c r="AF366" s="68"/>
      <c r="AG366" s="68"/>
      <c r="AH366" s="68"/>
      <c r="AI366" s="68"/>
      <c r="AJ366" s="74"/>
    </row>
    <row r="367" spans="1:36">
      <c r="A367" s="3" t="s">
        <v>4232</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4154</v>
      </c>
      <c r="AC367" s="3"/>
      <c r="AD367" s="3" t="s">
        <v>4225</v>
      </c>
      <c r="AE367" s="3" t="s">
        <v>4232</v>
      </c>
      <c r="AF367" s="3"/>
      <c r="AG367" s="3"/>
      <c r="AH367" s="3"/>
      <c r="AI367" s="3"/>
      <c r="AJ367" s="73"/>
    </row>
    <row r="368" spans="1:36">
      <c r="A368" s="68" t="s">
        <v>4233</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4154</v>
      </c>
      <c r="AC368" s="68"/>
      <c r="AD368" s="68" t="s">
        <v>4225</v>
      </c>
      <c r="AE368" s="68" t="s">
        <v>4233</v>
      </c>
      <c r="AF368" s="68"/>
      <c r="AG368" s="68"/>
      <c r="AH368" s="68"/>
      <c r="AI368" s="68"/>
      <c r="AJ368" s="74"/>
    </row>
    <row r="369" spans="1:36">
      <c r="A369" s="3" t="s">
        <v>4234</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4154</v>
      </c>
      <c r="AC369" s="3"/>
      <c r="AD369" s="3" t="s">
        <v>4225</v>
      </c>
      <c r="AE369" s="3" t="s">
        <v>4234</v>
      </c>
      <c r="AF369" s="3"/>
      <c r="AG369" s="3"/>
      <c r="AH369" s="3"/>
      <c r="AI369" s="3"/>
      <c r="AJ369" s="73"/>
    </row>
    <row r="370" spans="1:36">
      <c r="A370" s="68" t="s">
        <v>4235</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4154</v>
      </c>
      <c r="AC370" s="68"/>
      <c r="AD370" s="68" t="s">
        <v>4225</v>
      </c>
      <c r="AE370" s="68" t="s">
        <v>4235</v>
      </c>
      <c r="AF370" s="68"/>
      <c r="AG370" s="68"/>
      <c r="AH370" s="68"/>
      <c r="AI370" s="68"/>
      <c r="AJ370" s="74"/>
    </row>
    <row r="371" spans="1:36">
      <c r="A371" s="3" t="s">
        <v>4236</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4154</v>
      </c>
      <c r="AC371" s="3"/>
      <c r="AD371" s="3" t="s">
        <v>4225</v>
      </c>
      <c r="AE371" s="3" t="s">
        <v>4236</v>
      </c>
      <c r="AF371" s="3"/>
      <c r="AG371" s="3"/>
      <c r="AH371" s="3"/>
      <c r="AI371" s="3"/>
      <c r="AJ371" s="73"/>
    </row>
    <row r="372" spans="1:36">
      <c r="A372" s="68" t="s">
        <v>4237</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4154</v>
      </c>
      <c r="AC372" s="68"/>
      <c r="AD372" s="68" t="s">
        <v>4225</v>
      </c>
      <c r="AE372" s="68" t="s">
        <v>4237</v>
      </c>
      <c r="AF372" s="68"/>
      <c r="AG372" s="68"/>
      <c r="AH372" s="68"/>
      <c r="AI372" s="68"/>
      <c r="AJ372" s="74"/>
    </row>
    <row r="373" spans="1:36">
      <c r="A373" s="3" t="s">
        <v>4238</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4154</v>
      </c>
      <c r="AC373" s="3"/>
      <c r="AD373" s="3" t="s">
        <v>4225</v>
      </c>
      <c r="AE373" s="3" t="s">
        <v>4238</v>
      </c>
      <c r="AF373" s="3"/>
      <c r="AG373" s="3"/>
      <c r="AH373" s="3"/>
      <c r="AI373" s="3"/>
      <c r="AJ373" s="73"/>
    </row>
    <row r="374" spans="1:36">
      <c r="A374" s="68" t="s">
        <v>4239</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4154</v>
      </c>
      <c r="AC374" s="68"/>
      <c r="AD374" s="68" t="s">
        <v>4225</v>
      </c>
      <c r="AE374" s="68" t="s">
        <v>4239</v>
      </c>
      <c r="AF374" s="68"/>
      <c r="AG374" s="68"/>
      <c r="AH374" s="68"/>
      <c r="AI374" s="68"/>
      <c r="AJ374" s="74"/>
    </row>
    <row r="375" spans="1:36">
      <c r="A375" s="3" t="s">
        <v>4240</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4154</v>
      </c>
      <c r="AC375" s="3"/>
      <c r="AD375" s="3" t="s">
        <v>4225</v>
      </c>
      <c r="AE375" s="3" t="s">
        <v>4240</v>
      </c>
      <c r="AF375" s="3"/>
      <c r="AG375" s="3"/>
      <c r="AH375" s="3"/>
      <c r="AI375" s="3"/>
      <c r="AJ375" s="73"/>
    </row>
    <row r="376" spans="1:36">
      <c r="A376" s="68" t="s">
        <v>4241</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4154</v>
      </c>
      <c r="AC376" s="68"/>
      <c r="AD376" s="68" t="s">
        <v>4225</v>
      </c>
      <c r="AE376" s="68" t="s">
        <v>4241</v>
      </c>
      <c r="AF376" s="68"/>
      <c r="AG376" s="68"/>
      <c r="AH376" s="68"/>
      <c r="AI376" s="68"/>
      <c r="AJ376" s="74"/>
    </row>
    <row r="377" spans="1:36">
      <c r="A377" s="3" t="s">
        <v>4242</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4154</v>
      </c>
      <c r="AC377" s="3"/>
      <c r="AD377" s="3" t="s">
        <v>4225</v>
      </c>
      <c r="AE377" s="3" t="s">
        <v>4242</v>
      </c>
      <c r="AF377" s="3"/>
      <c r="AG377" s="3"/>
      <c r="AH377" s="3"/>
      <c r="AI377" s="3"/>
      <c r="AJ377" s="73"/>
    </row>
    <row r="378" spans="1:36">
      <c r="A378" s="68" t="s">
        <v>4243</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4154</v>
      </c>
      <c r="AC378" s="68"/>
      <c r="AD378" s="68" t="s">
        <v>4225</v>
      </c>
      <c r="AE378" s="68" t="s">
        <v>4243</v>
      </c>
      <c r="AF378" s="68"/>
      <c r="AG378" s="68"/>
      <c r="AH378" s="68"/>
      <c r="AI378" s="68"/>
      <c r="AJ378" s="74"/>
    </row>
    <row r="379" spans="1:36">
      <c r="A379" s="3" t="s">
        <v>4244</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4154</v>
      </c>
      <c r="AC379" s="3"/>
      <c r="AD379" s="3" t="s">
        <v>4225</v>
      </c>
      <c r="AE379" s="3" t="s">
        <v>4244</v>
      </c>
      <c r="AF379" s="3"/>
      <c r="AG379" s="3"/>
      <c r="AH379" s="3"/>
      <c r="AI379" s="3"/>
      <c r="AJ379" s="73"/>
    </row>
    <row r="380" spans="1:36">
      <c r="A380" s="68" t="s">
        <v>4245</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4154</v>
      </c>
      <c r="AC380" s="68"/>
      <c r="AD380" s="68" t="s">
        <v>4225</v>
      </c>
      <c r="AE380" s="68" t="s">
        <v>4245</v>
      </c>
      <c r="AF380" s="68"/>
      <c r="AG380" s="68"/>
      <c r="AH380" s="68"/>
      <c r="AI380" s="68"/>
      <c r="AJ380" s="74"/>
    </row>
    <row r="381" spans="1:36">
      <c r="A381" s="3" t="s">
        <v>4246</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4154</v>
      </c>
      <c r="AC381" s="3"/>
      <c r="AD381" s="3" t="s">
        <v>4225</v>
      </c>
      <c r="AE381" s="3" t="s">
        <v>4246</v>
      </c>
      <c r="AF381" s="3"/>
      <c r="AG381" s="3"/>
      <c r="AH381" s="3"/>
      <c r="AI381" s="3"/>
      <c r="AJ381" s="73"/>
    </row>
    <row r="382" spans="1:36">
      <c r="A382" s="68" t="s">
        <v>4247</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4154</v>
      </c>
      <c r="AC382" s="68"/>
      <c r="AD382" s="68" t="s">
        <v>4225</v>
      </c>
      <c r="AE382" s="68" t="s">
        <v>4247</v>
      </c>
      <c r="AF382" s="68"/>
      <c r="AG382" s="68"/>
      <c r="AH382" s="68"/>
      <c r="AI382" s="68"/>
      <c r="AJ382" s="74"/>
    </row>
    <row r="383" spans="1:36">
      <c r="A383" s="3" t="s">
        <v>4248</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4154</v>
      </c>
      <c r="AC383" s="3"/>
      <c r="AD383" s="3" t="s">
        <v>4225</v>
      </c>
      <c r="AE383" s="3" t="s">
        <v>4248</v>
      </c>
      <c r="AF383" s="3"/>
      <c r="AG383" s="3"/>
      <c r="AH383" s="3"/>
      <c r="AI383" s="3"/>
      <c r="AJ383" s="73"/>
    </row>
    <row r="384" spans="1:36">
      <c r="A384" s="68" t="s">
        <v>4249</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4154</v>
      </c>
      <c r="AC384" s="68"/>
      <c r="AD384" s="68" t="s">
        <v>4225</v>
      </c>
      <c r="AE384" s="68" t="s">
        <v>4249</v>
      </c>
      <c r="AF384" s="68"/>
      <c r="AG384" s="68"/>
      <c r="AH384" s="68"/>
      <c r="AI384" s="68"/>
      <c r="AJ384" s="74"/>
    </row>
    <row r="385" spans="1:36">
      <c r="A385" s="3" t="s">
        <v>4250</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4154</v>
      </c>
      <c r="AC385" s="3"/>
      <c r="AD385" s="3" t="s">
        <v>4225</v>
      </c>
      <c r="AE385" s="3" t="s">
        <v>4250</v>
      </c>
      <c r="AF385" s="3"/>
      <c r="AG385" s="3"/>
      <c r="AH385" s="3"/>
      <c r="AI385" s="3"/>
      <c r="AJ385" s="73"/>
    </row>
    <row r="386" spans="1:36">
      <c r="A386" s="68" t="s">
        <v>4251</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4154</v>
      </c>
      <c r="AC386" s="68"/>
      <c r="AD386" s="68" t="s">
        <v>4225</v>
      </c>
      <c r="AE386" s="68" t="s">
        <v>4251</v>
      </c>
      <c r="AF386" s="68"/>
      <c r="AG386" s="68"/>
      <c r="AH386" s="68"/>
      <c r="AI386" s="68"/>
      <c r="AJ386" s="74"/>
    </row>
    <row r="387" spans="1:36">
      <c r="A387" s="3" t="s">
        <v>4252</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4154</v>
      </c>
      <c r="AC387" s="3"/>
      <c r="AD387" s="3" t="s">
        <v>4225</v>
      </c>
      <c r="AE387" s="3" t="s">
        <v>4252</v>
      </c>
      <c r="AF387" s="3"/>
      <c r="AG387" s="3"/>
      <c r="AH387" s="3"/>
      <c r="AI387" s="3"/>
      <c r="AJ387" s="73"/>
    </row>
    <row r="388" spans="1:36">
      <c r="A388" s="68" t="s">
        <v>4253</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4154</v>
      </c>
      <c r="AC388" s="68"/>
      <c r="AD388" s="68" t="s">
        <v>4225</v>
      </c>
      <c r="AE388" s="68" t="s">
        <v>4253</v>
      </c>
      <c r="AF388" s="68"/>
      <c r="AG388" s="68"/>
      <c r="AH388" s="68"/>
      <c r="AI388" s="68"/>
      <c r="AJ388" s="74"/>
    </row>
    <row r="389" spans="1:36">
      <c r="A389" s="3" t="s">
        <v>4254</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4154</v>
      </c>
      <c r="AC389" s="3"/>
      <c r="AD389" s="3" t="s">
        <v>4225</v>
      </c>
      <c r="AE389" s="3" t="s">
        <v>4254</v>
      </c>
      <c r="AF389" s="3"/>
      <c r="AG389" s="3"/>
      <c r="AH389" s="3"/>
      <c r="AI389" s="3"/>
      <c r="AJ389" s="73"/>
    </row>
    <row r="390" spans="1:36">
      <c r="A390" s="68" t="s">
        <v>4255</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4154</v>
      </c>
      <c r="AC390" s="68"/>
      <c r="AD390" s="68" t="s">
        <v>4256</v>
      </c>
      <c r="AE390" s="68" t="s">
        <v>4255</v>
      </c>
      <c r="AF390" s="68"/>
      <c r="AG390" s="68"/>
      <c r="AH390" s="68"/>
      <c r="AI390" s="68"/>
      <c r="AJ390" s="74"/>
    </row>
    <row r="391" spans="1:36">
      <c r="A391" s="3" t="s">
        <v>4257</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4154</v>
      </c>
      <c r="AC391" s="3"/>
      <c r="AD391" s="3" t="s">
        <v>4256</v>
      </c>
      <c r="AE391" s="3" t="s">
        <v>4257</v>
      </c>
      <c r="AF391" s="3"/>
      <c r="AG391" s="3"/>
      <c r="AH391" s="3"/>
      <c r="AI391" s="3"/>
      <c r="AJ391" s="73"/>
    </row>
    <row r="392" spans="1:36">
      <c r="A392" s="68" t="s">
        <v>4258</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4154</v>
      </c>
      <c r="AC392" s="68"/>
      <c r="AD392" s="68" t="s">
        <v>4256</v>
      </c>
      <c r="AE392" s="68" t="s">
        <v>4258</v>
      </c>
      <c r="AF392" s="68"/>
      <c r="AG392" s="68"/>
      <c r="AH392" s="68"/>
      <c r="AI392" s="68"/>
      <c r="AJ392" s="74"/>
    </row>
    <row r="393" spans="1:36">
      <c r="A393" s="3" t="s">
        <v>4259</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4154</v>
      </c>
      <c r="AC393" s="3"/>
      <c r="AD393" s="3" t="s">
        <v>4256</v>
      </c>
      <c r="AE393" s="3" t="s">
        <v>4259</v>
      </c>
      <c r="AF393" s="3"/>
      <c r="AG393" s="3"/>
      <c r="AH393" s="3"/>
      <c r="AI393" s="3"/>
      <c r="AJ393" s="73"/>
    </row>
    <row r="394" spans="1:36">
      <c r="A394" s="68" t="s">
        <v>4260</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4154</v>
      </c>
      <c r="AC394" s="68"/>
      <c r="AD394" s="68" t="s">
        <v>4256</v>
      </c>
      <c r="AE394" s="68" t="s">
        <v>4260</v>
      </c>
      <c r="AF394" s="68"/>
      <c r="AG394" s="68"/>
      <c r="AH394" s="68"/>
      <c r="AI394" s="68"/>
      <c r="AJ394" s="74"/>
    </row>
    <row r="395" spans="1:36">
      <c r="A395" s="3" t="s">
        <v>4261</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4154</v>
      </c>
      <c r="AC395" s="3"/>
      <c r="AD395" s="3" t="s">
        <v>4256</v>
      </c>
      <c r="AE395" s="3" t="s">
        <v>4261</v>
      </c>
      <c r="AF395" s="3"/>
      <c r="AG395" s="3"/>
      <c r="AH395" s="3"/>
      <c r="AI395" s="3"/>
      <c r="AJ395" s="73"/>
    </row>
    <row r="396" spans="1:36">
      <c r="A396" s="68" t="s">
        <v>4262</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4154</v>
      </c>
      <c r="AC396" s="68"/>
      <c r="AD396" s="68" t="s">
        <v>4256</v>
      </c>
      <c r="AE396" s="68" t="s">
        <v>4262</v>
      </c>
      <c r="AF396" s="68"/>
      <c r="AG396" s="68"/>
      <c r="AH396" s="68"/>
      <c r="AI396" s="68"/>
      <c r="AJ396" s="74"/>
    </row>
    <row r="397" spans="1:36">
      <c r="A397" s="3" t="s">
        <v>5207</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4154</v>
      </c>
      <c r="AC397" s="3"/>
      <c r="AD397" s="3" t="s">
        <v>4256</v>
      </c>
      <c r="AE397" s="3" t="s">
        <v>4263</v>
      </c>
      <c r="AF397" s="3"/>
      <c r="AG397" s="3"/>
      <c r="AH397" s="3"/>
      <c r="AI397" s="3"/>
      <c r="AJ397" s="73"/>
    </row>
    <row r="398" spans="1:36">
      <c r="A398" s="68" t="s">
        <v>4264</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4154</v>
      </c>
      <c r="AC398" s="68"/>
      <c r="AD398" s="68" t="s">
        <v>4265</v>
      </c>
      <c r="AE398" s="68" t="s">
        <v>4264</v>
      </c>
      <c r="AF398" s="68"/>
      <c r="AG398" s="68"/>
      <c r="AH398" s="68"/>
      <c r="AI398" s="68"/>
      <c r="AJ398" s="74"/>
    </row>
    <row r="399" spans="1:36">
      <c r="A399" s="3" t="s">
        <v>4266</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4154</v>
      </c>
      <c r="AC399" s="3"/>
      <c r="AD399" s="3" t="s">
        <v>4265</v>
      </c>
      <c r="AE399" s="3" t="s">
        <v>4266</v>
      </c>
      <c r="AF399" s="3"/>
      <c r="AG399" s="3"/>
      <c r="AH399" s="3"/>
      <c r="AI399" s="3"/>
      <c r="AJ399" s="73"/>
    </row>
    <row r="400" spans="1:36">
      <c r="A400" s="68" t="s">
        <v>4267</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4154</v>
      </c>
      <c r="AC400" s="68"/>
      <c r="AD400" s="68" t="s">
        <v>4265</v>
      </c>
      <c r="AE400" s="68" t="s">
        <v>4267</v>
      </c>
      <c r="AF400" s="68"/>
      <c r="AG400" s="68"/>
      <c r="AH400" s="68"/>
      <c r="AI400" s="68"/>
      <c r="AJ400" s="74"/>
    </row>
    <row r="401" spans="1:36">
      <c r="A401" s="3" t="s">
        <v>4268</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4154</v>
      </c>
      <c r="AC401" s="3"/>
      <c r="AD401" s="3" t="s">
        <v>4265</v>
      </c>
      <c r="AE401" s="3" t="s">
        <v>4268</v>
      </c>
      <c r="AF401" s="3"/>
      <c r="AG401" s="3"/>
      <c r="AH401" s="3"/>
      <c r="AI401" s="3"/>
      <c r="AJ401" s="73"/>
    </row>
    <row r="402" spans="1:36">
      <c r="A402" s="68" t="s">
        <v>4269</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4154</v>
      </c>
      <c r="AC402" s="68"/>
      <c r="AD402" s="68" t="s">
        <v>4265</v>
      </c>
      <c r="AE402" s="68" t="s">
        <v>4269</v>
      </c>
      <c r="AF402" s="68"/>
      <c r="AG402" s="68"/>
      <c r="AH402" s="68"/>
      <c r="AI402" s="68"/>
      <c r="AJ402" s="74"/>
    </row>
    <row r="403" spans="1:36">
      <c r="A403" s="3" t="s">
        <v>4270</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4154</v>
      </c>
      <c r="AC403" s="3"/>
      <c r="AD403" s="3" t="s">
        <v>4265</v>
      </c>
      <c r="AE403" s="3" t="s">
        <v>4270</v>
      </c>
      <c r="AF403" s="3"/>
      <c r="AG403" s="3"/>
      <c r="AH403" s="3"/>
      <c r="AI403" s="3"/>
      <c r="AJ403" s="73"/>
    </row>
    <row r="404" spans="1:36">
      <c r="A404" s="68" t="s">
        <v>4271</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4154</v>
      </c>
      <c r="AC404" s="68"/>
      <c r="AD404" s="68" t="s">
        <v>4265</v>
      </c>
      <c r="AE404" s="68" t="s">
        <v>4271</v>
      </c>
      <c r="AF404" s="68"/>
      <c r="AG404" s="68"/>
      <c r="AH404" s="68"/>
      <c r="AI404" s="68"/>
      <c r="AJ404" s="74"/>
    </row>
    <row r="405" spans="1:36">
      <c r="A405" s="3" t="s">
        <v>4272</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4154</v>
      </c>
      <c r="AC405" s="3"/>
      <c r="AD405" s="3" t="s">
        <v>4265</v>
      </c>
      <c r="AE405" s="3" t="s">
        <v>4272</v>
      </c>
      <c r="AF405" s="3"/>
      <c r="AG405" s="3"/>
      <c r="AH405" s="3"/>
      <c r="AI405" s="3"/>
      <c r="AJ405" s="73"/>
    </row>
    <row r="406" spans="1:36">
      <c r="A406" s="68" t="s">
        <v>4273</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4154</v>
      </c>
      <c r="AC406" s="68"/>
      <c r="AD406" s="68" t="s">
        <v>4265</v>
      </c>
      <c r="AE406" s="68" t="s">
        <v>4273</v>
      </c>
      <c r="AF406" s="68"/>
      <c r="AG406" s="68"/>
      <c r="AH406" s="68"/>
      <c r="AI406" s="68"/>
      <c r="AJ406" s="74"/>
    </row>
    <row r="407" spans="1:36">
      <c r="A407" s="3" t="s">
        <v>4274</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4154</v>
      </c>
      <c r="AC407" s="3"/>
      <c r="AD407" s="3" t="s">
        <v>4265</v>
      </c>
      <c r="AE407" s="3" t="s">
        <v>4274</v>
      </c>
      <c r="AF407" s="3"/>
      <c r="AG407" s="3"/>
      <c r="AH407" s="3"/>
      <c r="AI407" s="3"/>
      <c r="AJ407" s="73"/>
    </row>
    <row r="408" spans="1:36">
      <c r="A408" s="68" t="s">
        <v>4275</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4154</v>
      </c>
      <c r="AC408" s="68"/>
      <c r="AD408" s="68" t="s">
        <v>4265</v>
      </c>
      <c r="AE408" s="68" t="s">
        <v>4275</v>
      </c>
      <c r="AF408" s="68"/>
      <c r="AG408" s="68"/>
      <c r="AH408" s="68"/>
      <c r="AI408" s="68"/>
      <c r="AJ408" s="74"/>
    </row>
    <row r="409" spans="1:36">
      <c r="A409" s="3" t="s">
        <v>4276</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4154</v>
      </c>
      <c r="AC409" s="3"/>
      <c r="AD409" s="3" t="s">
        <v>4265</v>
      </c>
      <c r="AE409" s="3" t="s">
        <v>4276</v>
      </c>
      <c r="AF409" s="3"/>
      <c r="AG409" s="3"/>
      <c r="AH409" s="3"/>
      <c r="AI409" s="3"/>
      <c r="AJ409" s="73"/>
    </row>
    <row r="410" spans="1:36">
      <c r="A410" s="68" t="s">
        <v>4277</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4154</v>
      </c>
      <c r="AC410" s="68"/>
      <c r="AD410" s="68" t="s">
        <v>4265</v>
      </c>
      <c r="AE410" s="68" t="s">
        <v>4277</v>
      </c>
      <c r="AF410" s="68"/>
      <c r="AG410" s="68"/>
      <c r="AH410" s="68"/>
      <c r="AI410" s="68"/>
      <c r="AJ410" s="74"/>
    </row>
    <row r="411" spans="1:36">
      <c r="A411" s="3" t="s">
        <v>4278</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4154</v>
      </c>
      <c r="AC411" s="3"/>
      <c r="AD411" s="3" t="s">
        <v>4265</v>
      </c>
      <c r="AE411" s="3" t="s">
        <v>4278</v>
      </c>
      <c r="AF411" s="3"/>
      <c r="AG411" s="3"/>
      <c r="AH411" s="3"/>
      <c r="AI411" s="3"/>
      <c r="AJ411" s="73"/>
    </row>
    <row r="412" spans="1:36">
      <c r="A412" s="68" t="s">
        <v>4279</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4154</v>
      </c>
      <c r="AC412" s="68"/>
      <c r="AD412" s="68" t="s">
        <v>4265</v>
      </c>
      <c r="AE412" s="68" t="s">
        <v>4279</v>
      </c>
      <c r="AF412" s="68"/>
      <c r="AG412" s="68"/>
      <c r="AH412" s="68"/>
      <c r="AI412" s="68"/>
      <c r="AJ412" s="74"/>
    </row>
    <row r="413" spans="1:36">
      <c r="A413" s="3" t="s">
        <v>4280</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4154</v>
      </c>
      <c r="AC413" s="3"/>
      <c r="AD413" s="3" t="s">
        <v>4265</v>
      </c>
      <c r="AE413" s="3" t="s">
        <v>4280</v>
      </c>
      <c r="AF413" s="3"/>
      <c r="AG413" s="3"/>
      <c r="AH413" s="3"/>
      <c r="AI413" s="3"/>
      <c r="AJ413" s="73"/>
    </row>
    <row r="414" spans="1:36">
      <c r="A414" s="68" t="s">
        <v>4281</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4154</v>
      </c>
      <c r="AC414" s="68"/>
      <c r="AD414" s="68" t="s">
        <v>4265</v>
      </c>
      <c r="AE414" s="68" t="s">
        <v>4281</v>
      </c>
      <c r="AF414" s="68"/>
      <c r="AG414" s="68"/>
      <c r="AH414" s="68"/>
      <c r="AI414" s="68"/>
      <c r="AJ414" s="74"/>
    </row>
    <row r="415" spans="1:36">
      <c r="A415" s="3" t="s">
        <v>4282</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4154</v>
      </c>
      <c r="AC415" s="3"/>
      <c r="AD415" s="3" t="s">
        <v>4265</v>
      </c>
      <c r="AE415" s="3" t="s">
        <v>4282</v>
      </c>
      <c r="AF415" s="3"/>
      <c r="AG415" s="3"/>
      <c r="AH415" s="3"/>
      <c r="AI415" s="3"/>
      <c r="AJ415" s="73"/>
    </row>
    <row r="416" spans="1:36">
      <c r="A416" s="68" t="s">
        <v>4283</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4154</v>
      </c>
      <c r="AC416" s="68"/>
      <c r="AD416" s="68" t="s">
        <v>4284</v>
      </c>
      <c r="AE416" s="68" t="s">
        <v>4283</v>
      </c>
      <c r="AF416" s="68"/>
      <c r="AG416" s="68"/>
      <c r="AH416" s="68"/>
      <c r="AI416" s="68"/>
      <c r="AJ416" s="74"/>
    </row>
    <row r="417" spans="1:36">
      <c r="A417" s="3" t="s">
        <v>4285</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4154</v>
      </c>
      <c r="AC417" s="3"/>
      <c r="AD417" s="3" t="s">
        <v>4284</v>
      </c>
      <c r="AE417" s="3" t="s">
        <v>4285</v>
      </c>
      <c r="AF417" s="3"/>
      <c r="AG417" s="3"/>
      <c r="AH417" s="3"/>
      <c r="AI417" s="3"/>
      <c r="AJ417" s="73"/>
    </row>
    <row r="418" spans="1:36">
      <c r="A418" s="68" t="s">
        <v>4286</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4154</v>
      </c>
      <c r="AC418" s="68"/>
      <c r="AD418" s="68" t="s">
        <v>4284</v>
      </c>
      <c r="AE418" s="68" t="s">
        <v>4286</v>
      </c>
      <c r="AF418" s="68"/>
      <c r="AG418" s="68"/>
      <c r="AH418" s="68"/>
      <c r="AI418" s="68"/>
      <c r="AJ418" s="74"/>
    </row>
    <row r="419" spans="1:36">
      <c r="A419" s="3" t="s">
        <v>4287</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4154</v>
      </c>
      <c r="AC419" s="3"/>
      <c r="AD419" s="3" t="s">
        <v>4284</v>
      </c>
      <c r="AE419" s="3" t="s">
        <v>4287</v>
      </c>
      <c r="AF419" s="3"/>
      <c r="AG419" s="3"/>
      <c r="AH419" s="3"/>
      <c r="AI419" s="3"/>
      <c r="AJ419" s="73"/>
    </row>
    <row r="420" spans="1:36">
      <c r="A420" s="68" t="s">
        <v>4288</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4154</v>
      </c>
      <c r="AC420" s="68"/>
      <c r="AD420" s="68" t="s">
        <v>4284</v>
      </c>
      <c r="AE420" s="68" t="s">
        <v>4288</v>
      </c>
      <c r="AF420" s="68"/>
      <c r="AG420" s="68"/>
      <c r="AH420" s="68"/>
      <c r="AI420" s="68"/>
      <c r="AJ420" s="74"/>
    </row>
    <row r="421" spans="1:36">
      <c r="A421" s="3" t="s">
        <v>4289</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4154</v>
      </c>
      <c r="AC421" s="3"/>
      <c r="AD421" s="3" t="s">
        <v>4284</v>
      </c>
      <c r="AE421" s="3" t="s">
        <v>4289</v>
      </c>
      <c r="AF421" s="3"/>
      <c r="AG421" s="3"/>
      <c r="AH421" s="3"/>
      <c r="AI421" s="3"/>
      <c r="AJ421" s="73"/>
    </row>
    <row r="422" spans="1:36">
      <c r="A422" s="68" t="s">
        <v>4290</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4154</v>
      </c>
      <c r="AC422" s="68"/>
      <c r="AD422" s="68" t="s">
        <v>4284</v>
      </c>
      <c r="AE422" s="68" t="s">
        <v>4290</v>
      </c>
      <c r="AF422" s="68"/>
      <c r="AG422" s="68"/>
      <c r="AH422" s="68"/>
      <c r="AI422" s="68"/>
      <c r="AJ422" s="74"/>
    </row>
    <row r="423" spans="1:36">
      <c r="A423" s="3" t="s">
        <v>4291</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4154</v>
      </c>
      <c r="AC423" s="3"/>
      <c r="AD423" s="3" t="s">
        <v>4292</v>
      </c>
      <c r="AE423" s="3" t="s">
        <v>4291</v>
      </c>
      <c r="AF423" s="3"/>
      <c r="AG423" s="3"/>
      <c r="AH423" s="3"/>
      <c r="AI423" s="3"/>
      <c r="AJ423" s="73"/>
    </row>
    <row r="424" spans="1:36">
      <c r="A424" s="68" t="s">
        <v>4293</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4154</v>
      </c>
      <c r="AC424" s="68"/>
      <c r="AD424" s="68" t="s">
        <v>4292</v>
      </c>
      <c r="AE424" s="68" t="s">
        <v>4293</v>
      </c>
      <c r="AF424" s="68"/>
      <c r="AG424" s="68"/>
      <c r="AH424" s="68"/>
      <c r="AI424" s="68"/>
      <c r="AJ424" s="74"/>
    </row>
    <row r="425" spans="1:36">
      <c r="A425" s="3" t="s">
        <v>4294</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4154</v>
      </c>
      <c r="AC425" s="3"/>
      <c r="AD425" s="3" t="s">
        <v>4292</v>
      </c>
      <c r="AE425" s="3" t="s">
        <v>4294</v>
      </c>
      <c r="AF425" s="3"/>
      <c r="AG425" s="3"/>
      <c r="AH425" s="3"/>
      <c r="AI425" s="3"/>
      <c r="AJ425" s="73"/>
    </row>
    <row r="426" spans="1:36">
      <c r="A426" s="68" t="s">
        <v>4295</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4154</v>
      </c>
      <c r="AC426" s="68"/>
      <c r="AD426" s="68" t="s">
        <v>4292</v>
      </c>
      <c r="AE426" s="68" t="s">
        <v>4295</v>
      </c>
      <c r="AF426" s="68"/>
      <c r="AG426" s="68"/>
      <c r="AH426" s="68"/>
      <c r="AI426" s="68"/>
      <c r="AJ426" s="74"/>
    </row>
    <row r="427" spans="1:36">
      <c r="A427" s="3" t="s">
        <v>4296</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4154</v>
      </c>
      <c r="AC427" s="3"/>
      <c r="AD427" s="3" t="s">
        <v>4292</v>
      </c>
      <c r="AE427" s="3" t="s">
        <v>4296</v>
      </c>
      <c r="AF427" s="3"/>
      <c r="AG427" s="3"/>
      <c r="AH427" s="3"/>
      <c r="AI427" s="3"/>
      <c r="AJ427" s="73"/>
    </row>
    <row r="428" spans="1:36">
      <c r="A428" s="68" t="s">
        <v>4297</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4154</v>
      </c>
      <c r="AC428" s="68"/>
      <c r="AD428" s="68" t="s">
        <v>4292</v>
      </c>
      <c r="AE428" s="68" t="s">
        <v>4297</v>
      </c>
      <c r="AF428" s="68"/>
      <c r="AG428" s="68"/>
      <c r="AH428" s="68"/>
      <c r="AI428" s="68"/>
      <c r="AJ428" s="74"/>
    </row>
    <row r="429" spans="1:36">
      <c r="A429" s="3" t="s">
        <v>4298</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4154</v>
      </c>
      <c r="AC429" s="3"/>
      <c r="AD429" s="3" t="s">
        <v>4292</v>
      </c>
      <c r="AE429" s="3" t="s">
        <v>4298</v>
      </c>
      <c r="AF429" s="3"/>
      <c r="AG429" s="3"/>
      <c r="AH429" s="3"/>
      <c r="AI429" s="3"/>
      <c r="AJ429" s="73"/>
    </row>
    <row r="430" spans="1:36">
      <c r="A430" s="68" t="s">
        <v>4299</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4154</v>
      </c>
      <c r="AC430" s="68"/>
      <c r="AD430" s="68" t="s">
        <v>4292</v>
      </c>
      <c r="AE430" s="68" t="s">
        <v>4299</v>
      </c>
      <c r="AF430" s="68"/>
      <c r="AG430" s="68"/>
      <c r="AH430" s="68"/>
      <c r="AI430" s="68"/>
      <c r="AJ430" s="74"/>
    </row>
    <row r="431" spans="1:36">
      <c r="A431" s="3" t="s">
        <v>4300</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4154</v>
      </c>
      <c r="AC431" s="3"/>
      <c r="AD431" s="3" t="s">
        <v>4292</v>
      </c>
      <c r="AE431" s="3" t="s">
        <v>4300</v>
      </c>
      <c r="AF431" s="3"/>
      <c r="AG431" s="3"/>
      <c r="AH431" s="3"/>
      <c r="AI431" s="3"/>
      <c r="AJ431" s="73"/>
    </row>
    <row r="432" spans="1:36">
      <c r="A432" s="68" t="s">
        <v>4301</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4154</v>
      </c>
      <c r="AC432" s="68"/>
      <c r="AD432" s="68" t="s">
        <v>4292</v>
      </c>
      <c r="AE432" s="68" t="s">
        <v>4301</v>
      </c>
      <c r="AF432" s="68"/>
      <c r="AG432" s="68"/>
      <c r="AH432" s="68"/>
      <c r="AI432" s="68"/>
      <c r="AJ432" s="74"/>
    </row>
    <row r="433" spans="1:36">
      <c r="A433" s="3" t="s">
        <v>4302</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4154</v>
      </c>
      <c r="AC433" s="3"/>
      <c r="AD433" s="3" t="s">
        <v>4292</v>
      </c>
      <c r="AE433" s="3" t="s">
        <v>4302</v>
      </c>
      <c r="AF433" s="3"/>
      <c r="AG433" s="3"/>
      <c r="AH433" s="3"/>
      <c r="AI433" s="3"/>
      <c r="AJ433" s="73"/>
    </row>
    <row r="434" spans="1:36">
      <c r="A434" s="68" t="s">
        <v>4303</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4154</v>
      </c>
      <c r="AC434" s="68"/>
      <c r="AD434" s="68" t="s">
        <v>4292</v>
      </c>
      <c r="AE434" s="68" t="s">
        <v>4303</v>
      </c>
      <c r="AF434" s="68"/>
      <c r="AG434" s="68"/>
      <c r="AH434" s="68"/>
      <c r="AI434" s="68"/>
      <c r="AJ434" s="74"/>
    </row>
    <row r="435" spans="1:36">
      <c r="A435" s="3" t="s">
        <v>4304</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4154</v>
      </c>
      <c r="AC435" s="3"/>
      <c r="AD435" s="3" t="s">
        <v>4292</v>
      </c>
      <c r="AE435" s="3" t="s">
        <v>4304</v>
      </c>
      <c r="AF435" s="3"/>
      <c r="AG435" s="3"/>
      <c r="AH435" s="3"/>
      <c r="AI435" s="3"/>
      <c r="AJ435" s="73"/>
    </row>
    <row r="436" spans="1:36">
      <c r="A436" s="68" t="s">
        <v>4305</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4154</v>
      </c>
      <c r="AC436" s="68"/>
      <c r="AD436" s="68" t="s">
        <v>4292</v>
      </c>
      <c r="AE436" s="68" t="s">
        <v>4305</v>
      </c>
      <c r="AF436" s="68"/>
      <c r="AG436" s="68"/>
      <c r="AH436" s="68"/>
      <c r="AI436" s="68"/>
      <c r="AJ436" s="74"/>
    </row>
    <row r="437" spans="1:36">
      <c r="A437" s="3" t="s">
        <v>4306</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4154</v>
      </c>
      <c r="AC437" s="3"/>
      <c r="AD437" s="3" t="s">
        <v>4292</v>
      </c>
      <c r="AE437" s="3" t="s">
        <v>4306</v>
      </c>
      <c r="AF437" s="3"/>
      <c r="AG437" s="3"/>
      <c r="AH437" s="3"/>
      <c r="AI437" s="3"/>
      <c r="AJ437" s="73"/>
    </row>
    <row r="438" spans="1:36">
      <c r="A438" s="68" t="s">
        <v>4307</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4154</v>
      </c>
      <c r="AC438" s="68"/>
      <c r="AD438" s="68" t="s">
        <v>4292</v>
      </c>
      <c r="AE438" s="68" t="s">
        <v>4307</v>
      </c>
      <c r="AF438" s="68"/>
      <c r="AG438" s="68"/>
      <c r="AH438" s="68"/>
      <c r="AI438" s="68"/>
      <c r="AJ438" s="74"/>
    </row>
    <row r="439" spans="1:36">
      <c r="A439" s="3" t="s">
        <v>4308</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4154</v>
      </c>
      <c r="AC439" s="3"/>
      <c r="AD439" s="3" t="s">
        <v>4292</v>
      </c>
      <c r="AE439" s="3" t="s">
        <v>4308</v>
      </c>
      <c r="AF439" s="3"/>
      <c r="AG439" s="3"/>
      <c r="AH439" s="3"/>
      <c r="AI439" s="3"/>
      <c r="AJ439" s="73"/>
    </row>
    <row r="440" spans="1:36">
      <c r="A440" s="68" t="s">
        <v>4309</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4154</v>
      </c>
      <c r="AC440" s="68"/>
      <c r="AD440" s="68" t="s">
        <v>4292</v>
      </c>
      <c r="AE440" s="68" t="s">
        <v>4309</v>
      </c>
      <c r="AF440" s="68"/>
      <c r="AG440" s="68"/>
      <c r="AH440" s="68"/>
      <c r="AI440" s="68"/>
      <c r="AJ440" s="74"/>
    </row>
    <row r="441" spans="1:36">
      <c r="A441" s="3" t="s">
        <v>4310</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4154</v>
      </c>
      <c r="AC441" s="3"/>
      <c r="AD441" s="3" t="s">
        <v>4292</v>
      </c>
      <c r="AE441" s="3" t="s">
        <v>4310</v>
      </c>
      <c r="AF441" s="3"/>
      <c r="AG441" s="3"/>
      <c r="AH441" s="3"/>
      <c r="AI441" s="3"/>
      <c r="AJ441" s="73"/>
    </row>
    <row r="442" spans="1:36">
      <c r="A442" s="68" t="s">
        <v>4311</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4154</v>
      </c>
      <c r="AC442" s="68"/>
      <c r="AD442" s="68" t="s">
        <v>4292</v>
      </c>
      <c r="AE442" s="68" t="s">
        <v>4311</v>
      </c>
      <c r="AF442" s="68"/>
      <c r="AG442" s="68"/>
      <c r="AH442" s="68"/>
      <c r="AI442" s="68"/>
      <c r="AJ442" s="74"/>
    </row>
    <row r="443" spans="1:36">
      <c r="A443" s="3" t="s">
        <v>4312</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4154</v>
      </c>
      <c r="AC443" s="3"/>
      <c r="AD443" s="3" t="s">
        <v>4292</v>
      </c>
      <c r="AE443" s="3" t="s">
        <v>4312</v>
      </c>
      <c r="AF443" s="3"/>
      <c r="AG443" s="3"/>
      <c r="AH443" s="3"/>
      <c r="AI443" s="3"/>
      <c r="AJ443" s="73"/>
    </row>
    <row r="444" spans="1:36">
      <c r="A444" s="68" t="s">
        <v>4313</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4154</v>
      </c>
      <c r="AC444" s="68"/>
      <c r="AD444" s="68" t="s">
        <v>4292</v>
      </c>
      <c r="AE444" s="68" t="s">
        <v>4313</v>
      </c>
      <c r="AF444" s="68"/>
      <c r="AG444" s="68"/>
      <c r="AH444" s="68"/>
      <c r="AI444" s="68"/>
      <c r="AJ444" s="74"/>
    </row>
    <row r="445" spans="1:36">
      <c r="A445" s="3" t="s">
        <v>4314</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4154</v>
      </c>
      <c r="AC445" s="3"/>
      <c r="AD445" s="3" t="s">
        <v>4292</v>
      </c>
      <c r="AE445" s="3" t="s">
        <v>4314</v>
      </c>
      <c r="AF445" s="3"/>
      <c r="AG445" s="3"/>
      <c r="AH445" s="3"/>
      <c r="AI445" s="3"/>
      <c r="AJ445" s="73"/>
    </row>
    <row r="446" spans="1:36">
      <c r="A446" s="68" t="s">
        <v>4315</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4154</v>
      </c>
      <c r="AC446" s="68"/>
      <c r="AD446" s="68" t="s">
        <v>4292</v>
      </c>
      <c r="AE446" s="68" t="s">
        <v>4315</v>
      </c>
      <c r="AF446" s="68"/>
      <c r="AG446" s="68"/>
      <c r="AH446" s="68"/>
      <c r="AI446" s="68"/>
      <c r="AJ446" s="74"/>
    </row>
    <row r="447" spans="1:36">
      <c r="A447" s="3" t="s">
        <v>4316</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4154</v>
      </c>
      <c r="AC447" s="3"/>
      <c r="AD447" s="3" t="s">
        <v>4292</v>
      </c>
      <c r="AE447" s="3" t="s">
        <v>4316</v>
      </c>
      <c r="AF447" s="3"/>
      <c r="AG447" s="3"/>
      <c r="AH447" s="3"/>
      <c r="AI447" s="3"/>
      <c r="AJ447" s="73"/>
    </row>
    <row r="448" spans="1:36">
      <c r="A448" s="68" t="s">
        <v>4317</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4154</v>
      </c>
      <c r="AC448" s="68"/>
      <c r="AD448" s="68" t="s">
        <v>4292</v>
      </c>
      <c r="AE448" s="68" t="s">
        <v>4317</v>
      </c>
      <c r="AF448" s="68"/>
      <c r="AG448" s="68"/>
      <c r="AH448" s="68"/>
      <c r="AI448" s="68"/>
      <c r="AJ448" s="74"/>
    </row>
    <row r="449" spans="1:36">
      <c r="A449" s="3" t="s">
        <v>4318</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4154</v>
      </c>
      <c r="AC449" s="3"/>
      <c r="AD449" s="3" t="s">
        <v>4292</v>
      </c>
      <c r="AE449" s="3" t="s">
        <v>4318</v>
      </c>
      <c r="AF449" s="3"/>
      <c r="AG449" s="3"/>
      <c r="AH449" s="3"/>
      <c r="AI449" s="3"/>
      <c r="AJ449" s="73"/>
    </row>
    <row r="450" spans="1:36">
      <c r="A450" s="68" t="s">
        <v>4319</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4154</v>
      </c>
      <c r="AC450" s="68"/>
      <c r="AD450" s="68" t="s">
        <v>4292</v>
      </c>
      <c r="AE450" s="68" t="s">
        <v>4319</v>
      </c>
      <c r="AF450" s="68"/>
      <c r="AG450" s="68"/>
      <c r="AH450" s="68"/>
      <c r="AI450" s="68"/>
      <c r="AJ450" s="74"/>
    </row>
    <row r="451" spans="1:36">
      <c r="A451" s="3" t="s">
        <v>4320</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4154</v>
      </c>
      <c r="AC451" s="3"/>
      <c r="AD451" s="3" t="s">
        <v>4292</v>
      </c>
      <c r="AE451" s="3" t="s">
        <v>4320</v>
      </c>
      <c r="AF451" s="3"/>
      <c r="AG451" s="3"/>
      <c r="AH451" s="3"/>
      <c r="AI451" s="3"/>
      <c r="AJ451" s="73"/>
    </row>
    <row r="452" spans="1:36">
      <c r="A452" s="68" t="s">
        <v>4321</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4154</v>
      </c>
      <c r="AC452" s="68"/>
      <c r="AD452" s="68" t="s">
        <v>4292</v>
      </c>
      <c r="AE452" s="68" t="s">
        <v>4321</v>
      </c>
      <c r="AF452" s="68"/>
      <c r="AG452" s="68"/>
      <c r="AH452" s="68"/>
      <c r="AI452" s="68"/>
      <c r="AJ452" s="74"/>
    </row>
    <row r="453" spans="1:36">
      <c r="A453" s="3" t="s">
        <v>4322</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4154</v>
      </c>
      <c r="AC453" s="3"/>
      <c r="AD453" s="3" t="s">
        <v>4292</v>
      </c>
      <c r="AE453" s="3" t="s">
        <v>4322</v>
      </c>
      <c r="AF453" s="3"/>
      <c r="AG453" s="3"/>
      <c r="AH453" s="3"/>
      <c r="AI453" s="3"/>
      <c r="AJ453" s="73"/>
    </row>
    <row r="454" spans="1:36">
      <c r="A454" s="68" t="s">
        <v>4323</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4154</v>
      </c>
      <c r="AC454" s="68"/>
      <c r="AD454" s="68" t="s">
        <v>4292</v>
      </c>
      <c r="AE454" s="68" t="s">
        <v>4323</v>
      </c>
      <c r="AF454" s="68"/>
      <c r="AG454" s="68"/>
      <c r="AH454" s="68"/>
      <c r="AI454" s="68"/>
      <c r="AJ454" s="74"/>
    </row>
    <row r="455" spans="1:36">
      <c r="A455" s="3" t="s">
        <v>4324</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4154</v>
      </c>
      <c r="AC455" s="3"/>
      <c r="AD455" s="3" t="s">
        <v>4292</v>
      </c>
      <c r="AE455" s="3" t="s">
        <v>4324</v>
      </c>
      <c r="AF455" s="3"/>
      <c r="AG455" s="3"/>
      <c r="AH455" s="3"/>
      <c r="AI455" s="3"/>
      <c r="AJ455" s="73"/>
    </row>
    <row r="456" spans="1:36">
      <c r="A456" s="68" t="s">
        <v>4325</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4154</v>
      </c>
      <c r="AC456" s="68"/>
      <c r="AD456" s="68" t="s">
        <v>4292</v>
      </c>
      <c r="AE456" s="68" t="s">
        <v>4325</v>
      </c>
      <c r="AF456" s="68"/>
      <c r="AG456" s="68"/>
      <c r="AH456" s="68"/>
      <c r="AI456" s="68"/>
      <c r="AJ456" s="74"/>
    </row>
    <row r="457" spans="1:36">
      <c r="A457" s="3" t="s">
        <v>4326</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4154</v>
      </c>
      <c r="AC457" s="3"/>
      <c r="AD457" s="3" t="s">
        <v>4292</v>
      </c>
      <c r="AE457" s="3" t="s">
        <v>4326</v>
      </c>
      <c r="AF457" s="3"/>
      <c r="AG457" s="3"/>
      <c r="AH457" s="3"/>
      <c r="AI457" s="3"/>
      <c r="AJ457" s="73"/>
    </row>
    <row r="458" spans="1:36">
      <c r="A458" s="68" t="s">
        <v>4327</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4154</v>
      </c>
      <c r="AC458" s="68"/>
      <c r="AD458" s="68" t="s">
        <v>4292</v>
      </c>
      <c r="AE458" s="68" t="s">
        <v>4327</v>
      </c>
      <c r="AF458" s="68"/>
      <c r="AG458" s="68"/>
      <c r="AH458" s="68"/>
      <c r="AI458" s="68"/>
      <c r="AJ458" s="74"/>
    </row>
    <row r="459" spans="1:36">
      <c r="A459" s="3" t="s">
        <v>4328</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4154</v>
      </c>
      <c r="AC459" s="3"/>
      <c r="AD459" s="3" t="s">
        <v>4292</v>
      </c>
      <c r="AE459" s="3" t="s">
        <v>4328</v>
      </c>
      <c r="AF459" s="3"/>
      <c r="AG459" s="3"/>
      <c r="AH459" s="3"/>
      <c r="AI459" s="3"/>
      <c r="AJ459" s="73"/>
    </row>
    <row r="460" spans="1:36">
      <c r="A460" s="68" t="s">
        <v>4329</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4154</v>
      </c>
      <c r="AC460" s="68"/>
      <c r="AD460" s="68" t="s">
        <v>4292</v>
      </c>
      <c r="AE460" s="68" t="s">
        <v>4329</v>
      </c>
      <c r="AF460" s="68"/>
      <c r="AG460" s="68"/>
      <c r="AH460" s="68"/>
      <c r="AI460" s="68"/>
      <c r="AJ460" s="74"/>
    </row>
    <row r="461" spans="1:36">
      <c r="A461" s="3" t="s">
        <v>4330</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4154</v>
      </c>
      <c r="AC461" s="3"/>
      <c r="AD461" s="3" t="s">
        <v>4292</v>
      </c>
      <c r="AE461" s="3" t="s">
        <v>4330</v>
      </c>
      <c r="AF461" s="3"/>
      <c r="AG461" s="3"/>
      <c r="AH461" s="3"/>
      <c r="AI461" s="3"/>
      <c r="AJ461" s="73"/>
    </row>
    <row r="462" spans="1:36">
      <c r="A462" s="68" t="s">
        <v>4331</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4154</v>
      </c>
      <c r="AC462" s="68"/>
      <c r="AD462" s="68" t="s">
        <v>4292</v>
      </c>
      <c r="AE462" s="68" t="s">
        <v>4331</v>
      </c>
      <c r="AF462" s="68"/>
      <c r="AG462" s="68"/>
      <c r="AH462" s="68"/>
      <c r="AI462" s="68"/>
      <c r="AJ462" s="74"/>
    </row>
    <row r="463" spans="1:36">
      <c r="A463" s="3" t="s">
        <v>4332</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4154</v>
      </c>
      <c r="AC463" s="3"/>
      <c r="AD463" s="3" t="s">
        <v>4292</v>
      </c>
      <c r="AE463" s="3" t="s">
        <v>4332</v>
      </c>
      <c r="AF463" s="3"/>
      <c r="AG463" s="3"/>
      <c r="AH463" s="3"/>
      <c r="AI463" s="3"/>
      <c r="AJ463" s="73"/>
    </row>
    <row r="464" spans="1:36">
      <c r="A464" s="68" t="s">
        <v>4333</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4154</v>
      </c>
      <c r="AC464" s="68"/>
      <c r="AD464" s="68" t="s">
        <v>4292</v>
      </c>
      <c r="AE464" s="68" t="s">
        <v>4333</v>
      </c>
      <c r="AF464" s="68"/>
      <c r="AG464" s="68"/>
      <c r="AH464" s="68"/>
      <c r="AI464" s="68"/>
      <c r="AJ464" s="74"/>
    </row>
    <row r="465" spans="1:36">
      <c r="A465" s="3" t="s">
        <v>4334</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4154</v>
      </c>
      <c r="AC465" s="3"/>
      <c r="AD465" s="3" t="s">
        <v>4292</v>
      </c>
      <c r="AE465" s="3" t="s">
        <v>4334</v>
      </c>
      <c r="AF465" s="3"/>
      <c r="AG465" s="3"/>
      <c r="AH465" s="3"/>
      <c r="AI465" s="3"/>
      <c r="AJ465" s="73"/>
    </row>
    <row r="466" spans="1:36">
      <c r="A466" s="68" t="s">
        <v>4335</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4154</v>
      </c>
      <c r="AC466" s="68"/>
      <c r="AD466" s="68" t="s">
        <v>4292</v>
      </c>
      <c r="AE466" s="68" t="s">
        <v>4335</v>
      </c>
      <c r="AF466" s="68"/>
      <c r="AG466" s="68"/>
      <c r="AH466" s="68"/>
      <c r="AI466" s="68"/>
      <c r="AJ466" s="74"/>
    </row>
    <row r="467" spans="1:36">
      <c r="A467" s="3" t="s">
        <v>4336</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4154</v>
      </c>
      <c r="AC467" s="3"/>
      <c r="AD467" s="3" t="s">
        <v>4292</v>
      </c>
      <c r="AE467" s="3" t="s">
        <v>4336</v>
      </c>
      <c r="AF467" s="3"/>
      <c r="AG467" s="3"/>
      <c r="AH467" s="3"/>
      <c r="AI467" s="3"/>
      <c r="AJ467" s="73"/>
    </row>
    <row r="468" spans="1:36">
      <c r="A468" s="68" t="s">
        <v>4337</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4154</v>
      </c>
      <c r="AC468" s="68"/>
      <c r="AD468" s="68" t="s">
        <v>4292</v>
      </c>
      <c r="AE468" s="68" t="s">
        <v>4337</v>
      </c>
      <c r="AF468" s="68"/>
      <c r="AG468" s="68"/>
      <c r="AH468" s="68"/>
      <c r="AI468" s="68"/>
      <c r="AJ468" s="74"/>
    </row>
    <row r="469" spans="1:36">
      <c r="A469" s="3" t="s">
        <v>4338</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4154</v>
      </c>
      <c r="AC469" s="3"/>
      <c r="AD469" s="3" t="s">
        <v>4292</v>
      </c>
      <c r="AE469" s="3" t="s">
        <v>4338</v>
      </c>
      <c r="AF469" s="3"/>
      <c r="AG469" s="3"/>
      <c r="AH469" s="3"/>
      <c r="AI469" s="3"/>
      <c r="AJ469" s="73"/>
    </row>
    <row r="470" spans="1:36">
      <c r="A470" s="68" t="s">
        <v>4339</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4154</v>
      </c>
      <c r="AC470" s="68"/>
      <c r="AD470" s="68" t="s">
        <v>4292</v>
      </c>
      <c r="AE470" s="68" t="s">
        <v>4339</v>
      </c>
      <c r="AF470" s="68"/>
      <c r="AG470" s="68"/>
      <c r="AH470" s="68"/>
      <c r="AI470" s="68"/>
      <c r="AJ470" s="74"/>
    </row>
    <row r="471" spans="1:36">
      <c r="A471" s="3" t="s">
        <v>4340</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4154</v>
      </c>
      <c r="AC471" s="3"/>
      <c r="AD471" s="3" t="s">
        <v>4292</v>
      </c>
      <c r="AE471" s="3" t="s">
        <v>4340</v>
      </c>
      <c r="AF471" s="3"/>
      <c r="AG471" s="3"/>
      <c r="AH471" s="3"/>
      <c r="AI471" s="3"/>
      <c r="AJ471" s="73"/>
    </row>
    <row r="472" spans="1:36">
      <c r="A472" s="68" t="s">
        <v>4341</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4154</v>
      </c>
      <c r="AC472" s="68"/>
      <c r="AD472" s="68" t="s">
        <v>4292</v>
      </c>
      <c r="AE472" s="68" t="s">
        <v>4341</v>
      </c>
      <c r="AF472" s="68"/>
      <c r="AG472" s="68"/>
      <c r="AH472" s="68"/>
      <c r="AI472" s="68"/>
      <c r="AJ472" s="74"/>
    </row>
    <row r="473" spans="1:36">
      <c r="A473" s="3" t="s">
        <v>4342</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4154</v>
      </c>
      <c r="AC473" s="3"/>
      <c r="AD473" s="3" t="s">
        <v>4292</v>
      </c>
      <c r="AE473" s="3" t="s">
        <v>4342</v>
      </c>
      <c r="AF473" s="3"/>
      <c r="AG473" s="3"/>
      <c r="AH473" s="3"/>
      <c r="AI473" s="3"/>
      <c r="AJ473" s="73"/>
    </row>
    <row r="474" spans="1:36">
      <c r="A474" s="68" t="s">
        <v>4343</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4154</v>
      </c>
      <c r="AC474" s="68"/>
      <c r="AD474" s="68" t="s">
        <v>4292</v>
      </c>
      <c r="AE474" s="68" t="s">
        <v>4343</v>
      </c>
      <c r="AF474" s="68"/>
      <c r="AG474" s="68"/>
      <c r="AH474" s="68"/>
      <c r="AI474" s="68"/>
      <c r="AJ474" s="74"/>
    </row>
    <row r="475" spans="1:36">
      <c r="A475" s="3" t="s">
        <v>4344</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4154</v>
      </c>
      <c r="AC475" s="3"/>
      <c r="AD475" s="3" t="s">
        <v>4292</v>
      </c>
      <c r="AE475" s="3" t="s">
        <v>4344</v>
      </c>
      <c r="AF475" s="3"/>
      <c r="AG475" s="3"/>
      <c r="AH475" s="3"/>
      <c r="AI475" s="3"/>
      <c r="AJ475" s="73"/>
    </row>
    <row r="476" spans="1:36">
      <c r="A476" s="68" t="s">
        <v>4345</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4154</v>
      </c>
      <c r="AC476" s="68"/>
      <c r="AD476" s="68" t="s">
        <v>4292</v>
      </c>
      <c r="AE476" s="68" t="s">
        <v>4345</v>
      </c>
      <c r="AF476" s="68"/>
      <c r="AG476" s="68"/>
      <c r="AH476" s="68"/>
      <c r="AI476" s="68"/>
      <c r="AJ476" s="74"/>
    </row>
    <row r="477" spans="1:36">
      <c r="A477" s="3" t="s">
        <v>4346</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4154</v>
      </c>
      <c r="AC477" s="3"/>
      <c r="AD477" s="3" t="s">
        <v>4292</v>
      </c>
      <c r="AE477" s="3" t="s">
        <v>4346</v>
      </c>
      <c r="AF477" s="3"/>
      <c r="AG477" s="3"/>
      <c r="AH477" s="3"/>
      <c r="AI477" s="3"/>
      <c r="AJ477" s="73"/>
    </row>
    <row r="478" spans="1:36">
      <c r="A478" s="68" t="s">
        <v>4347</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4154</v>
      </c>
      <c r="AC478" s="68"/>
      <c r="AD478" s="68" t="s">
        <v>4292</v>
      </c>
      <c r="AE478" s="68" t="s">
        <v>4347</v>
      </c>
      <c r="AF478" s="68"/>
      <c r="AG478" s="68"/>
      <c r="AH478" s="68"/>
      <c r="AI478" s="68"/>
      <c r="AJ478" s="74"/>
    </row>
    <row r="479" spans="1:36">
      <c r="A479" s="3" t="s">
        <v>4348</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4154</v>
      </c>
      <c r="AC479" s="3"/>
      <c r="AD479" s="3" t="s">
        <v>4292</v>
      </c>
      <c r="AE479" s="3" t="s">
        <v>4348</v>
      </c>
      <c r="AF479" s="3"/>
      <c r="AG479" s="3"/>
      <c r="AH479" s="3"/>
      <c r="AI479" s="3"/>
      <c r="AJ479" s="73"/>
    </row>
    <row r="480" spans="1:36">
      <c r="A480" s="68" t="s">
        <v>4349</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4154</v>
      </c>
      <c r="AC480" s="68"/>
      <c r="AD480" s="68" t="s">
        <v>4292</v>
      </c>
      <c r="AE480" s="68" t="s">
        <v>4349</v>
      </c>
      <c r="AF480" s="68"/>
      <c r="AG480" s="68"/>
      <c r="AH480" s="68"/>
      <c r="AI480" s="68"/>
      <c r="AJ480" s="74"/>
    </row>
    <row r="481" spans="1:36">
      <c r="A481" s="3" t="s">
        <v>4350</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4154</v>
      </c>
      <c r="AC481" s="3"/>
      <c r="AD481" s="3" t="s">
        <v>4292</v>
      </c>
      <c r="AE481" s="3" t="s">
        <v>4350</v>
      </c>
      <c r="AF481" s="3"/>
      <c r="AG481" s="3"/>
      <c r="AH481" s="3"/>
      <c r="AI481" s="3"/>
      <c r="AJ481" s="73"/>
    </row>
    <row r="482" spans="1:36">
      <c r="A482" s="68" t="s">
        <v>4351</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4154</v>
      </c>
      <c r="AC482" s="68"/>
      <c r="AD482" s="68" t="s">
        <v>4292</v>
      </c>
      <c r="AE482" s="68" t="s">
        <v>4351</v>
      </c>
      <c r="AF482" s="68"/>
      <c r="AG482" s="68"/>
      <c r="AH482" s="68"/>
      <c r="AI482" s="68"/>
      <c r="AJ482" s="74"/>
    </row>
    <row r="483" spans="1:36">
      <c r="A483" s="3" t="s">
        <v>4352</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4154</v>
      </c>
      <c r="AC483" s="3"/>
      <c r="AD483" s="3" t="s">
        <v>4292</v>
      </c>
      <c r="AE483" s="3" t="s">
        <v>4352</v>
      </c>
      <c r="AF483" s="3"/>
      <c r="AG483" s="3"/>
      <c r="AH483" s="3"/>
      <c r="AI483" s="3"/>
      <c r="AJ483" s="73"/>
    </row>
    <row r="484" spans="1:36">
      <c r="A484" s="68" t="s">
        <v>4353</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4154</v>
      </c>
      <c r="AC484" s="68"/>
      <c r="AD484" s="68" t="s">
        <v>4292</v>
      </c>
      <c r="AE484" s="68" t="s">
        <v>4353</v>
      </c>
      <c r="AF484" s="68"/>
      <c r="AG484" s="68"/>
      <c r="AH484" s="68"/>
      <c r="AI484" s="68"/>
      <c r="AJ484" s="74"/>
    </row>
    <row r="485" spans="1:36">
      <c r="A485" s="3" t="s">
        <v>4354</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4154</v>
      </c>
      <c r="AC485" s="3"/>
      <c r="AD485" s="3" t="s">
        <v>4292</v>
      </c>
      <c r="AE485" s="3" t="s">
        <v>4354</v>
      </c>
      <c r="AF485" s="3"/>
      <c r="AG485" s="3"/>
      <c r="AH485" s="3"/>
      <c r="AI485" s="3"/>
      <c r="AJ485" s="73"/>
    </row>
    <row r="486" spans="1:36">
      <c r="A486" s="68" t="s">
        <v>4355</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4154</v>
      </c>
      <c r="AC486" s="68"/>
      <c r="AD486" s="68" t="s">
        <v>4292</v>
      </c>
      <c r="AE486" s="68" t="s">
        <v>4355</v>
      </c>
      <c r="AF486" s="68"/>
      <c r="AG486" s="68"/>
      <c r="AH486" s="68"/>
      <c r="AI486" s="68"/>
      <c r="AJ486" s="74"/>
    </row>
    <row r="487" spans="1:36">
      <c r="A487" s="3" t="s">
        <v>4356</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4154</v>
      </c>
      <c r="AC487" s="3"/>
      <c r="AD487" s="3" t="s">
        <v>4292</v>
      </c>
      <c r="AE487" s="3" t="s">
        <v>4356</v>
      </c>
      <c r="AF487" s="3"/>
      <c r="AG487" s="3"/>
      <c r="AH487" s="3"/>
      <c r="AI487" s="3"/>
      <c r="AJ487" s="73"/>
    </row>
    <row r="488" spans="1:36">
      <c r="A488" s="68" t="s">
        <v>4357</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4154</v>
      </c>
      <c r="AC488" s="68"/>
      <c r="AD488" s="68" t="s">
        <v>4292</v>
      </c>
      <c r="AE488" s="68" t="s">
        <v>4357</v>
      </c>
      <c r="AF488" s="68"/>
      <c r="AG488" s="68"/>
      <c r="AH488" s="68"/>
      <c r="AI488" s="68"/>
      <c r="AJ488" s="74"/>
    </row>
    <row r="489" spans="1:36">
      <c r="A489" s="3" t="s">
        <v>4358</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4154</v>
      </c>
      <c r="AC489" s="3"/>
      <c r="AD489" s="3" t="s">
        <v>4292</v>
      </c>
      <c r="AE489" s="3" t="s">
        <v>4358</v>
      </c>
      <c r="AF489" s="3"/>
      <c r="AG489" s="3"/>
      <c r="AH489" s="3"/>
      <c r="AI489" s="3"/>
      <c r="AJ489" s="73"/>
    </row>
    <row r="490" spans="1:36">
      <c r="A490" s="68" t="s">
        <v>4359</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4154</v>
      </c>
      <c r="AC490" s="68"/>
      <c r="AD490" s="68" t="s">
        <v>4292</v>
      </c>
      <c r="AE490" s="68" t="s">
        <v>4359</v>
      </c>
      <c r="AF490" s="68"/>
      <c r="AG490" s="68"/>
      <c r="AH490" s="68"/>
      <c r="AI490" s="68"/>
      <c r="AJ490" s="74"/>
    </row>
    <row r="491" spans="1:36">
      <c r="A491" s="3" t="s">
        <v>4360</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4154</v>
      </c>
      <c r="AC491" s="3"/>
      <c r="AD491" s="3" t="s">
        <v>4292</v>
      </c>
      <c r="AE491" s="3" t="s">
        <v>4360</v>
      </c>
      <c r="AF491" s="3"/>
      <c r="AG491" s="3"/>
      <c r="AH491" s="3"/>
      <c r="AI491" s="3"/>
      <c r="AJ491" s="73"/>
    </row>
    <row r="492" spans="1:36">
      <c r="A492" s="68" t="s">
        <v>4361</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4154</v>
      </c>
      <c r="AC492" s="68"/>
      <c r="AD492" s="68" t="s">
        <v>4292</v>
      </c>
      <c r="AE492" s="68" t="s">
        <v>4361</v>
      </c>
      <c r="AF492" s="68"/>
      <c r="AG492" s="68"/>
      <c r="AH492" s="68"/>
      <c r="AI492" s="68"/>
      <c r="AJ492" s="74"/>
    </row>
    <row r="493" spans="1:36">
      <c r="A493" s="3" t="s">
        <v>4362</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4154</v>
      </c>
      <c r="AC493" s="3"/>
      <c r="AD493" s="3" t="s">
        <v>4292</v>
      </c>
      <c r="AE493" s="3" t="s">
        <v>4362</v>
      </c>
      <c r="AF493" s="3"/>
      <c r="AG493" s="3"/>
      <c r="AH493" s="3"/>
      <c r="AI493" s="3"/>
      <c r="AJ493" s="73"/>
    </row>
    <row r="494" spans="1:36">
      <c r="A494" s="68" t="s">
        <v>4363</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4154</v>
      </c>
      <c r="AC494" s="68"/>
      <c r="AD494" s="68" t="s">
        <v>4292</v>
      </c>
      <c r="AE494" s="68" t="s">
        <v>4363</v>
      </c>
      <c r="AF494" s="68"/>
      <c r="AG494" s="68"/>
      <c r="AH494" s="68"/>
      <c r="AI494" s="68"/>
      <c r="AJ494" s="74"/>
    </row>
    <row r="495" spans="1:36">
      <c r="A495" s="3" t="s">
        <v>4364</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4154</v>
      </c>
      <c r="AC495" s="3"/>
      <c r="AD495" s="3" t="s">
        <v>4292</v>
      </c>
      <c r="AE495" s="3" t="s">
        <v>4364</v>
      </c>
      <c r="AF495" s="3"/>
      <c r="AG495" s="3"/>
      <c r="AH495" s="3"/>
      <c r="AI495" s="3"/>
      <c r="AJ495" s="73"/>
    </row>
    <row r="496" spans="1:36">
      <c r="A496" s="68" t="s">
        <v>4365</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4154</v>
      </c>
      <c r="AC496" s="68"/>
      <c r="AD496" s="68" t="s">
        <v>4292</v>
      </c>
      <c r="AE496" s="68" t="s">
        <v>4365</v>
      </c>
      <c r="AF496" s="68"/>
      <c r="AG496" s="68"/>
      <c r="AH496" s="68"/>
      <c r="AI496" s="68"/>
      <c r="AJ496" s="74"/>
    </row>
    <row r="497" spans="1:36">
      <c r="A497" s="3" t="s">
        <v>4366</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4154</v>
      </c>
      <c r="AC497" s="3"/>
      <c r="AD497" s="3" t="s">
        <v>4292</v>
      </c>
      <c r="AE497" s="3" t="s">
        <v>4366</v>
      </c>
      <c r="AF497" s="3"/>
      <c r="AG497" s="3"/>
      <c r="AH497" s="3"/>
      <c r="AI497" s="3"/>
      <c r="AJ497" s="73"/>
    </row>
    <row r="498" spans="1:36">
      <c r="A498" s="68" t="s">
        <v>4367</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4154</v>
      </c>
      <c r="AC498" s="68"/>
      <c r="AD498" s="68" t="s">
        <v>4292</v>
      </c>
      <c r="AE498" s="68" t="s">
        <v>4367</v>
      </c>
      <c r="AF498" s="68"/>
      <c r="AG498" s="68"/>
      <c r="AH498" s="68"/>
      <c r="AI498" s="68"/>
      <c r="AJ498" s="74"/>
    </row>
    <row r="499" spans="1:36">
      <c r="A499" s="3" t="s">
        <v>4368</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4154</v>
      </c>
      <c r="AC499" s="3"/>
      <c r="AD499" s="3" t="s">
        <v>4292</v>
      </c>
      <c r="AE499" s="3" t="s">
        <v>4368</v>
      </c>
      <c r="AF499" s="3"/>
      <c r="AG499" s="3"/>
      <c r="AH499" s="3"/>
      <c r="AI499" s="3"/>
      <c r="AJ499" s="73"/>
    </row>
    <row r="500" spans="1:36">
      <c r="A500" s="68" t="s">
        <v>4369</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4154</v>
      </c>
      <c r="AC500" s="68"/>
      <c r="AD500" s="68" t="s">
        <v>4292</v>
      </c>
      <c r="AE500" s="68" t="s">
        <v>4369</v>
      </c>
      <c r="AF500" s="68"/>
      <c r="AG500" s="68"/>
      <c r="AH500" s="68"/>
      <c r="AI500" s="68"/>
      <c r="AJ500" s="74"/>
    </row>
    <row r="501" spans="1:36">
      <c r="A501" s="3" t="s">
        <v>4370</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4154</v>
      </c>
      <c r="AC501" s="3"/>
      <c r="AD501" s="3" t="s">
        <v>4292</v>
      </c>
      <c r="AE501" s="3" t="s">
        <v>4370</v>
      </c>
      <c r="AF501" s="3"/>
      <c r="AG501" s="3"/>
      <c r="AH501" s="3"/>
      <c r="AI501" s="3"/>
      <c r="AJ501" s="73"/>
    </row>
    <row r="502" spans="1:36">
      <c r="A502" s="68" t="s">
        <v>4371</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4154</v>
      </c>
      <c r="AC502" s="68"/>
      <c r="AD502" s="68" t="s">
        <v>4292</v>
      </c>
      <c r="AE502" s="68" t="s">
        <v>4371</v>
      </c>
      <c r="AF502" s="68"/>
      <c r="AG502" s="68"/>
      <c r="AH502" s="68"/>
      <c r="AI502" s="68"/>
      <c r="AJ502" s="74"/>
    </row>
    <row r="503" spans="1:36">
      <c r="A503" s="3" t="s">
        <v>4372</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4154</v>
      </c>
      <c r="AC503" s="3"/>
      <c r="AD503" s="3" t="s">
        <v>4292</v>
      </c>
      <c r="AE503" s="3" t="s">
        <v>4372</v>
      </c>
      <c r="AF503" s="3"/>
      <c r="AG503" s="3"/>
      <c r="AH503" s="3"/>
      <c r="AI503" s="3"/>
      <c r="AJ503" s="73"/>
    </row>
    <row r="504" spans="1:36">
      <c r="A504" s="68" t="s">
        <v>4373</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4154</v>
      </c>
      <c r="AC504" s="68"/>
      <c r="AD504" s="68" t="s">
        <v>4292</v>
      </c>
      <c r="AE504" s="68" t="s">
        <v>4373</v>
      </c>
      <c r="AF504" s="68"/>
      <c r="AG504" s="68"/>
      <c r="AH504" s="68"/>
      <c r="AI504" s="68"/>
      <c r="AJ504" s="74"/>
    </row>
    <row r="505" spans="1:36">
      <c r="A505" s="3" t="s">
        <v>4374</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4154</v>
      </c>
      <c r="AC505" s="3"/>
      <c r="AD505" s="3" t="s">
        <v>4292</v>
      </c>
      <c r="AE505" s="3" t="s">
        <v>4374</v>
      </c>
      <c r="AF505" s="3"/>
      <c r="AG505" s="3"/>
      <c r="AH505" s="3"/>
      <c r="AI505" s="3"/>
      <c r="AJ505" s="73"/>
    </row>
    <row r="506" spans="1:36">
      <c r="A506" s="68" t="s">
        <v>4375</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4154</v>
      </c>
      <c r="AC506" s="68"/>
      <c r="AD506" s="68" t="s">
        <v>4292</v>
      </c>
      <c r="AE506" s="68" t="s">
        <v>4375</v>
      </c>
      <c r="AF506" s="68"/>
      <c r="AG506" s="68"/>
      <c r="AH506" s="68"/>
      <c r="AI506" s="68"/>
      <c r="AJ506" s="74"/>
    </row>
    <row r="507" spans="1:36">
      <c r="A507" s="3" t="s">
        <v>4376</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4154</v>
      </c>
      <c r="AC507" s="3"/>
      <c r="AD507" s="3" t="s">
        <v>4292</v>
      </c>
      <c r="AE507" s="3" t="s">
        <v>4376</v>
      </c>
      <c r="AF507" s="3"/>
      <c r="AG507" s="3"/>
      <c r="AH507" s="3"/>
      <c r="AI507" s="3"/>
      <c r="AJ507" s="73"/>
    </row>
    <row r="508" spans="1:36">
      <c r="A508" s="68" t="s">
        <v>4377</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4154</v>
      </c>
      <c r="AC508" s="68"/>
      <c r="AD508" s="68" t="s">
        <v>4292</v>
      </c>
      <c r="AE508" s="68" t="s">
        <v>4377</v>
      </c>
      <c r="AF508" s="68"/>
      <c r="AG508" s="68"/>
      <c r="AH508" s="68"/>
      <c r="AI508" s="68"/>
      <c r="AJ508" s="74"/>
    </row>
    <row r="509" spans="1:36">
      <c r="A509" s="3" t="s">
        <v>4378</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4154</v>
      </c>
      <c r="AC509" s="3"/>
      <c r="AD509" s="3" t="s">
        <v>4292</v>
      </c>
      <c r="AE509" s="3" t="s">
        <v>4378</v>
      </c>
      <c r="AF509" s="3"/>
      <c r="AG509" s="3"/>
      <c r="AH509" s="3"/>
      <c r="AI509" s="3"/>
      <c r="AJ509" s="73"/>
    </row>
    <row r="510" spans="1:36">
      <c r="A510" s="68" t="s">
        <v>4379</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4154</v>
      </c>
      <c r="AC510" s="68"/>
      <c r="AD510" s="68" t="s">
        <v>4380</v>
      </c>
      <c r="AE510" s="68" t="s">
        <v>4379</v>
      </c>
      <c r="AF510" s="68"/>
      <c r="AG510" s="68"/>
      <c r="AH510" s="68"/>
      <c r="AI510" s="68"/>
      <c r="AJ510" s="74"/>
    </row>
    <row r="511" spans="1:36">
      <c r="A511" s="3" t="s">
        <v>4381</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4154</v>
      </c>
      <c r="AC511" s="3"/>
      <c r="AD511" s="3" t="s">
        <v>4380</v>
      </c>
      <c r="AE511" s="3" t="s">
        <v>4381</v>
      </c>
      <c r="AF511" s="3"/>
      <c r="AG511" s="3"/>
      <c r="AH511" s="3"/>
      <c r="AI511" s="3"/>
      <c r="AJ511" s="73"/>
    </row>
    <row r="512" spans="1:36">
      <c r="A512" s="68" t="s">
        <v>4382</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4154</v>
      </c>
      <c r="AC512" s="68"/>
      <c r="AD512" s="68" t="s">
        <v>4380</v>
      </c>
      <c r="AE512" s="68" t="s">
        <v>4382</v>
      </c>
      <c r="AF512" s="68"/>
      <c r="AG512" s="68"/>
      <c r="AH512" s="68"/>
      <c r="AI512" s="68"/>
      <c r="AJ512" s="74"/>
    </row>
    <row r="513" spans="1:36">
      <c r="A513" s="3" t="s">
        <v>4383</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4154</v>
      </c>
      <c r="AC513" s="3"/>
      <c r="AD513" s="3" t="s">
        <v>4380</v>
      </c>
      <c r="AE513" s="3" t="s">
        <v>4383</v>
      </c>
      <c r="AF513" s="3"/>
      <c r="AG513" s="3"/>
      <c r="AH513" s="3"/>
      <c r="AI513" s="3"/>
      <c r="AJ513" s="73"/>
    </row>
    <row r="514" spans="1:36">
      <c r="A514" s="68" t="s">
        <v>4384</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4154</v>
      </c>
      <c r="AC514" s="68"/>
      <c r="AD514" s="68" t="s">
        <v>4380</v>
      </c>
      <c r="AE514" s="68" t="s">
        <v>4384</v>
      </c>
      <c r="AF514" s="68"/>
      <c r="AG514" s="68"/>
      <c r="AH514" s="68"/>
      <c r="AI514" s="68"/>
      <c r="AJ514" s="74"/>
    </row>
    <row r="515" spans="1:36">
      <c r="A515" s="3" t="s">
        <v>4385</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4154</v>
      </c>
      <c r="AC515" s="3"/>
      <c r="AD515" s="3" t="s">
        <v>4380</v>
      </c>
      <c r="AE515" s="3" t="s">
        <v>4385</v>
      </c>
      <c r="AF515" s="3"/>
      <c r="AG515" s="3"/>
      <c r="AH515" s="3"/>
      <c r="AI515" s="3"/>
      <c r="AJ515" s="73"/>
    </row>
    <row r="516" spans="1:36">
      <c r="A516" s="68" t="s">
        <v>4386</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4154</v>
      </c>
      <c r="AC516" s="68"/>
      <c r="AD516" s="68" t="s">
        <v>4387</v>
      </c>
      <c r="AE516" s="68" t="s">
        <v>4386</v>
      </c>
      <c r="AF516" s="68"/>
      <c r="AG516" s="68"/>
      <c r="AH516" s="68"/>
      <c r="AI516" s="68"/>
      <c r="AJ516" s="74"/>
    </row>
    <row r="517" spans="1:36">
      <c r="A517" s="3" t="s">
        <v>4388</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4154</v>
      </c>
      <c r="AC517" s="3"/>
      <c r="AD517" s="3" t="s">
        <v>4389</v>
      </c>
      <c r="AE517" s="3" t="s">
        <v>4388</v>
      </c>
      <c r="AF517" s="3"/>
      <c r="AG517" s="3"/>
      <c r="AH517" s="3"/>
      <c r="AI517" s="3"/>
      <c r="AJ517" s="73"/>
    </row>
    <row r="518" spans="1:36">
      <c r="A518" s="68" t="s">
        <v>4390</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4154</v>
      </c>
      <c r="AC518" s="68"/>
      <c r="AD518" s="68" t="s">
        <v>4389</v>
      </c>
      <c r="AE518" s="68" t="s">
        <v>4390</v>
      </c>
      <c r="AF518" s="68"/>
      <c r="AG518" s="68"/>
      <c r="AH518" s="68"/>
      <c r="AI518" s="68"/>
      <c r="AJ518" s="74"/>
    </row>
    <row r="519" spans="1:36">
      <c r="A519" s="3" t="s">
        <v>4391</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4154</v>
      </c>
      <c r="AC519" s="3"/>
      <c r="AD519" s="3" t="s">
        <v>4389</v>
      </c>
      <c r="AE519" s="3" t="s">
        <v>4391</v>
      </c>
      <c r="AF519" s="3"/>
      <c r="AG519" s="3"/>
      <c r="AH519" s="3"/>
      <c r="AI519" s="3"/>
      <c r="AJ519" s="73"/>
    </row>
    <row r="520" spans="1:36">
      <c r="A520" s="68" t="s">
        <v>4392</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4154</v>
      </c>
      <c r="AC520" s="68"/>
      <c r="AD520" s="68" t="s">
        <v>4389</v>
      </c>
      <c r="AE520" s="68" t="s">
        <v>4392</v>
      </c>
      <c r="AF520" s="68"/>
      <c r="AG520" s="68"/>
      <c r="AH520" s="68"/>
      <c r="AI520" s="68"/>
      <c r="AJ520" s="74"/>
    </row>
    <row r="521" spans="1:36">
      <c r="A521" s="3" t="s">
        <v>4393</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4154</v>
      </c>
      <c r="AC521" s="3"/>
      <c r="AD521" s="3" t="s">
        <v>4389</v>
      </c>
      <c r="AE521" s="3" t="s">
        <v>4393</v>
      </c>
      <c r="AF521" s="3"/>
      <c r="AG521" s="3"/>
      <c r="AH521" s="3"/>
      <c r="AI521" s="3"/>
      <c r="AJ521" s="73"/>
    </row>
    <row r="522" spans="1:36">
      <c r="A522" s="68" t="s">
        <v>4394</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4154</v>
      </c>
      <c r="AC522" s="68"/>
      <c r="AD522" s="68" t="s">
        <v>4389</v>
      </c>
      <c r="AE522" s="68" t="s">
        <v>4394</v>
      </c>
      <c r="AF522" s="68"/>
      <c r="AG522" s="68"/>
      <c r="AH522" s="68"/>
      <c r="AI522" s="68"/>
      <c r="AJ522" s="74"/>
    </row>
    <row r="523" spans="1:36">
      <c r="A523" s="3" t="s">
        <v>4395</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4154</v>
      </c>
      <c r="AC523" s="3"/>
      <c r="AD523" s="3" t="s">
        <v>4389</v>
      </c>
      <c r="AE523" s="3" t="s">
        <v>4395</v>
      </c>
      <c r="AF523" s="3"/>
      <c r="AG523" s="3"/>
      <c r="AH523" s="3"/>
      <c r="AI523" s="3"/>
      <c r="AJ523" s="73"/>
    </row>
    <row r="524" spans="1:36">
      <c r="A524" s="68" t="s">
        <v>4396</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4154</v>
      </c>
      <c r="AC524" s="68"/>
      <c r="AD524" s="68" t="s">
        <v>4389</v>
      </c>
      <c r="AE524" s="68" t="s">
        <v>4396</v>
      </c>
      <c r="AF524" s="68"/>
      <c r="AG524" s="68"/>
      <c r="AH524" s="68"/>
      <c r="AI524" s="68"/>
      <c r="AJ524" s="74"/>
    </row>
    <row r="525" spans="1:36">
      <c r="A525" s="3" t="s">
        <v>4397</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4154</v>
      </c>
      <c r="AC525" s="3"/>
      <c r="AD525" s="3" t="s">
        <v>4389</v>
      </c>
      <c r="AE525" s="3" t="s">
        <v>4397</v>
      </c>
      <c r="AF525" s="3"/>
      <c r="AG525" s="3"/>
      <c r="AH525" s="3"/>
      <c r="AI525" s="3"/>
      <c r="AJ525" s="73"/>
    </row>
    <row r="526" spans="1:36">
      <c r="A526" s="68" t="s">
        <v>4398</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4154</v>
      </c>
      <c r="AC526" s="68"/>
      <c r="AD526" s="68" t="s">
        <v>4389</v>
      </c>
      <c r="AE526" s="68" t="s">
        <v>4398</v>
      </c>
      <c r="AF526" s="68"/>
      <c r="AG526" s="68"/>
      <c r="AH526" s="68"/>
      <c r="AI526" s="68"/>
      <c r="AJ526" s="74"/>
    </row>
    <row r="527" spans="1:36">
      <c r="A527" s="3" t="s">
        <v>4399</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4154</v>
      </c>
      <c r="AC527" s="3"/>
      <c r="AD527" s="3" t="s">
        <v>4389</v>
      </c>
      <c r="AE527" s="3" t="s">
        <v>4399</v>
      </c>
      <c r="AF527" s="3"/>
      <c r="AG527" s="3"/>
      <c r="AH527" s="3"/>
      <c r="AI527" s="3"/>
      <c r="AJ527" s="73"/>
    </row>
    <row r="528" spans="1:36">
      <c r="A528" s="68" t="s">
        <v>4400</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4154</v>
      </c>
      <c r="AC528" s="68"/>
      <c r="AD528" s="68" t="s">
        <v>4389</v>
      </c>
      <c r="AE528" s="68" t="s">
        <v>4400</v>
      </c>
      <c r="AF528" s="68"/>
      <c r="AG528" s="68"/>
      <c r="AH528" s="68"/>
      <c r="AI528" s="68"/>
      <c r="AJ528" s="74"/>
    </row>
    <row r="529" spans="1:36">
      <c r="A529" s="3" t="s">
        <v>4401</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4154</v>
      </c>
      <c r="AC529" s="3"/>
      <c r="AD529" s="3" t="s">
        <v>4389</v>
      </c>
      <c r="AE529" s="3" t="s">
        <v>4401</v>
      </c>
      <c r="AF529" s="3"/>
      <c r="AG529" s="3"/>
      <c r="AH529" s="3"/>
      <c r="AI529" s="3"/>
      <c r="AJ529" s="73"/>
    </row>
    <row r="530" spans="1:36">
      <c r="A530" s="68" t="s">
        <v>4402</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4154</v>
      </c>
      <c r="AC530" s="68"/>
      <c r="AD530" s="68" t="s">
        <v>4389</v>
      </c>
      <c r="AE530" s="68" t="s">
        <v>4402</v>
      </c>
      <c r="AF530" s="68"/>
      <c r="AG530" s="68"/>
      <c r="AH530" s="68"/>
      <c r="AI530" s="68"/>
      <c r="AJ530" s="74"/>
    </row>
    <row r="531" spans="1:36">
      <c r="A531" s="3" t="s">
        <v>4403</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4154</v>
      </c>
      <c r="AC531" s="3"/>
      <c r="AD531" s="3" t="s">
        <v>4389</v>
      </c>
      <c r="AE531" s="3" t="s">
        <v>4403</v>
      </c>
      <c r="AF531" s="3"/>
      <c r="AG531" s="3"/>
      <c r="AH531" s="3"/>
      <c r="AI531" s="3"/>
      <c r="AJ531" s="73"/>
    </row>
    <row r="532" spans="1:36">
      <c r="A532" s="68" t="s">
        <v>4404</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4154</v>
      </c>
      <c r="AC532" s="68"/>
      <c r="AD532" s="68" t="s">
        <v>4389</v>
      </c>
      <c r="AE532" s="68" t="s">
        <v>4404</v>
      </c>
      <c r="AF532" s="68"/>
      <c r="AG532" s="68"/>
      <c r="AH532" s="68"/>
      <c r="AI532" s="68"/>
      <c r="AJ532" s="74"/>
    </row>
    <row r="533" spans="1:36">
      <c r="A533" s="3" t="s">
        <v>4405</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4154</v>
      </c>
      <c r="AC533" s="3"/>
      <c r="AD533" s="3" t="s">
        <v>4389</v>
      </c>
      <c r="AE533" s="3" t="s">
        <v>4405</v>
      </c>
      <c r="AF533" s="3"/>
      <c r="AG533" s="3"/>
      <c r="AH533" s="3"/>
      <c r="AI533" s="3"/>
      <c r="AJ533" s="73"/>
    </row>
    <row r="534" spans="1:36">
      <c r="A534" s="68" t="s">
        <v>4406</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4154</v>
      </c>
      <c r="AC534" s="68"/>
      <c r="AD534" s="68" t="s">
        <v>4389</v>
      </c>
      <c r="AE534" s="68" t="s">
        <v>4406</v>
      </c>
      <c r="AF534" s="68"/>
      <c r="AG534" s="68"/>
      <c r="AH534" s="68"/>
      <c r="AI534" s="68"/>
      <c r="AJ534" s="74"/>
    </row>
    <row r="535" spans="1:36">
      <c r="A535" s="3" t="s">
        <v>4407</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4154</v>
      </c>
      <c r="AC535" s="3"/>
      <c r="AD535" s="3" t="s">
        <v>4389</v>
      </c>
      <c r="AE535" s="3" t="s">
        <v>4407</v>
      </c>
      <c r="AF535" s="3"/>
      <c r="AG535" s="3"/>
      <c r="AH535" s="3"/>
      <c r="AI535" s="3"/>
      <c r="AJ535" s="73"/>
    </row>
    <row r="536" spans="1:36">
      <c r="A536" s="68" t="s">
        <v>4408</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4154</v>
      </c>
      <c r="AC536" s="68"/>
      <c r="AD536" s="68" t="s">
        <v>4389</v>
      </c>
      <c r="AE536" s="68" t="s">
        <v>4408</v>
      </c>
      <c r="AF536" s="68"/>
      <c r="AG536" s="68"/>
      <c r="AH536" s="68"/>
      <c r="AI536" s="68"/>
      <c r="AJ536" s="74"/>
    </row>
    <row r="537" spans="1:36">
      <c r="A537" s="3" t="s">
        <v>4409</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4154</v>
      </c>
      <c r="AC537" s="3"/>
      <c r="AD537" s="3" t="s">
        <v>4389</v>
      </c>
      <c r="AE537" s="3" t="s">
        <v>4409</v>
      </c>
      <c r="AF537" s="3"/>
      <c r="AG537" s="3"/>
      <c r="AH537" s="3"/>
      <c r="AI537" s="3"/>
      <c r="AJ537" s="73"/>
    </row>
    <row r="538" spans="1:36">
      <c r="A538" s="68" t="s">
        <v>4410</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4154</v>
      </c>
      <c r="AC538" s="68"/>
      <c r="AD538" s="68" t="s">
        <v>4389</v>
      </c>
      <c r="AE538" s="68" t="s">
        <v>4410</v>
      </c>
      <c r="AF538" s="68"/>
      <c r="AG538" s="68"/>
      <c r="AH538" s="68"/>
      <c r="AI538" s="68"/>
      <c r="AJ538" s="74"/>
    </row>
    <row r="539" spans="1:36">
      <c r="A539" s="3" t="s">
        <v>4411</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4154</v>
      </c>
      <c r="AC539" s="3"/>
      <c r="AD539" s="3" t="s">
        <v>4389</v>
      </c>
      <c r="AE539" s="3" t="s">
        <v>4411</v>
      </c>
      <c r="AF539" s="3"/>
      <c r="AG539" s="3"/>
      <c r="AH539" s="3"/>
      <c r="AI539" s="3"/>
      <c r="AJ539" s="73"/>
    </row>
    <row r="540" spans="1:36">
      <c r="A540" s="68" t="s">
        <v>4412</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4154</v>
      </c>
      <c r="AC540" s="68"/>
      <c r="AD540" s="68" t="s">
        <v>4389</v>
      </c>
      <c r="AE540" s="68" t="s">
        <v>4412</v>
      </c>
      <c r="AF540" s="68"/>
      <c r="AG540" s="68"/>
      <c r="AH540" s="68"/>
      <c r="AI540" s="68"/>
      <c r="AJ540" s="74"/>
    </row>
    <row r="541" spans="1:36">
      <c r="A541" s="3" t="s">
        <v>4413</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4154</v>
      </c>
      <c r="AC541" s="3"/>
      <c r="AD541" s="3" t="s">
        <v>4389</v>
      </c>
      <c r="AE541" s="3" t="s">
        <v>4413</v>
      </c>
      <c r="AF541" s="3"/>
      <c r="AG541" s="3"/>
      <c r="AH541" s="3"/>
      <c r="AI541" s="3"/>
      <c r="AJ541" s="73"/>
    </row>
    <row r="542" spans="1:36">
      <c r="A542" s="68" t="s">
        <v>4414</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4154</v>
      </c>
      <c r="AC542" s="68"/>
      <c r="AD542" s="68" t="s">
        <v>4389</v>
      </c>
      <c r="AE542" s="68" t="s">
        <v>4414</v>
      </c>
      <c r="AF542" s="68"/>
      <c r="AG542" s="68"/>
      <c r="AH542" s="68"/>
      <c r="AI542" s="68"/>
      <c r="AJ542" s="74"/>
    </row>
    <row r="543" spans="1:36">
      <c r="A543" s="3" t="s">
        <v>4415</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4154</v>
      </c>
      <c r="AC543" s="3"/>
      <c r="AD543" s="3" t="s">
        <v>4389</v>
      </c>
      <c r="AE543" s="3" t="s">
        <v>4415</v>
      </c>
      <c r="AF543" s="3"/>
      <c r="AG543" s="3"/>
      <c r="AH543" s="3"/>
      <c r="AI543" s="3"/>
      <c r="AJ543" s="73"/>
    </row>
    <row r="544" spans="1:36">
      <c r="A544" s="68" t="s">
        <v>4416</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4154</v>
      </c>
      <c r="AC544" s="68"/>
      <c r="AD544" s="68" t="s">
        <v>4389</v>
      </c>
      <c r="AE544" s="68" t="s">
        <v>4416</v>
      </c>
      <c r="AF544" s="68"/>
      <c r="AG544" s="68"/>
      <c r="AH544" s="68"/>
      <c r="AI544" s="68"/>
      <c r="AJ544" s="74"/>
    </row>
    <row r="545" spans="1:36">
      <c r="A545" s="3" t="s">
        <v>4417</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4154</v>
      </c>
      <c r="AC545" s="3"/>
      <c r="AD545" s="3" t="s">
        <v>4418</v>
      </c>
      <c r="AE545" s="3" t="s">
        <v>4417</v>
      </c>
      <c r="AF545" s="3"/>
      <c r="AG545" s="3"/>
      <c r="AH545" s="3"/>
      <c r="AI545" s="3"/>
      <c r="AJ545" s="73"/>
    </row>
    <row r="546" spans="1:36">
      <c r="A546" s="68" t="s">
        <v>4419</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4154</v>
      </c>
      <c r="AC546" s="68"/>
      <c r="AD546" s="68" t="s">
        <v>4418</v>
      </c>
      <c r="AE546" s="68" t="s">
        <v>4419</v>
      </c>
      <c r="AF546" s="68"/>
      <c r="AG546" s="68"/>
      <c r="AH546" s="68"/>
      <c r="AI546" s="68"/>
      <c r="AJ546" s="74"/>
    </row>
    <row r="547" spans="1:36">
      <c r="A547" s="3" t="s">
        <v>4420</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4154</v>
      </c>
      <c r="AC547" s="3"/>
      <c r="AD547" s="3" t="s">
        <v>4418</v>
      </c>
      <c r="AE547" s="3" t="s">
        <v>4420</v>
      </c>
      <c r="AF547" s="3"/>
      <c r="AG547" s="3"/>
      <c r="AH547" s="3"/>
      <c r="AI547" s="3"/>
      <c r="AJ547" s="73"/>
    </row>
    <row r="548" spans="1:36">
      <c r="A548" s="68" t="s">
        <v>4421</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4154</v>
      </c>
      <c r="AC548" s="68"/>
      <c r="AD548" s="68" t="s">
        <v>4418</v>
      </c>
      <c r="AE548" s="68" t="s">
        <v>4421</v>
      </c>
      <c r="AF548" s="68"/>
      <c r="AG548" s="68"/>
      <c r="AH548" s="68"/>
      <c r="AI548" s="68"/>
      <c r="AJ548" s="74"/>
    </row>
    <row r="549" spans="1:36">
      <c r="A549" s="3" t="s">
        <v>4422</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4154</v>
      </c>
      <c r="AC549" s="3"/>
      <c r="AD549" s="3" t="s">
        <v>4418</v>
      </c>
      <c r="AE549" s="3" t="s">
        <v>4422</v>
      </c>
      <c r="AF549" s="3"/>
      <c r="AG549" s="3"/>
      <c r="AH549" s="3"/>
      <c r="AI549" s="3"/>
      <c r="AJ549" s="73"/>
    </row>
    <row r="550" spans="1:36">
      <c r="A550" s="68" t="s">
        <v>4423</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4154</v>
      </c>
      <c r="AC550" s="68"/>
      <c r="AD550" s="68" t="s">
        <v>4418</v>
      </c>
      <c r="AE550" s="68" t="s">
        <v>4423</v>
      </c>
      <c r="AF550" s="68"/>
      <c r="AG550" s="68"/>
      <c r="AH550" s="68"/>
      <c r="AI550" s="68"/>
      <c r="AJ550" s="74"/>
    </row>
    <row r="551" spans="1:36">
      <c r="A551" s="3" t="s">
        <v>4424</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4154</v>
      </c>
      <c r="AC551" s="3"/>
      <c r="AD551" s="3" t="s">
        <v>4418</v>
      </c>
      <c r="AE551" s="3" t="s">
        <v>4424</v>
      </c>
      <c r="AF551" s="3"/>
      <c r="AG551" s="3"/>
      <c r="AH551" s="3"/>
      <c r="AI551" s="3"/>
      <c r="AJ551" s="73"/>
    </row>
    <row r="552" spans="1:36">
      <c r="A552" s="68" t="s">
        <v>4425</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4154</v>
      </c>
      <c r="AC552" s="68"/>
      <c r="AD552" s="68" t="s">
        <v>4418</v>
      </c>
      <c r="AE552" s="68" t="s">
        <v>4425</v>
      </c>
      <c r="AF552" s="68"/>
      <c r="AG552" s="68"/>
      <c r="AH552" s="68"/>
      <c r="AI552" s="68"/>
      <c r="AJ552" s="74"/>
    </row>
    <row r="553" spans="1:36">
      <c r="A553" s="3" t="s">
        <v>4426</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4154</v>
      </c>
      <c r="AC553" s="3"/>
      <c r="AD553" s="3" t="s">
        <v>4418</v>
      </c>
      <c r="AE553" s="3" t="s">
        <v>4426</v>
      </c>
      <c r="AF553" s="3"/>
      <c r="AG553" s="3"/>
      <c r="AH553" s="3"/>
      <c r="AI553" s="3"/>
      <c r="AJ553" s="73"/>
    </row>
    <row r="554" spans="1:36">
      <c r="A554" s="68" t="s">
        <v>4214</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4154</v>
      </c>
      <c r="AC554" s="68"/>
      <c r="AD554" s="68" t="s">
        <v>4418</v>
      </c>
      <c r="AE554" s="68" t="s">
        <v>4214</v>
      </c>
      <c r="AF554" s="68"/>
      <c r="AG554" s="68"/>
      <c r="AH554" s="68"/>
      <c r="AI554" s="68"/>
      <c r="AJ554" s="74"/>
    </row>
    <row r="555" spans="1:36">
      <c r="A555" s="3" t="s">
        <v>4427</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4154</v>
      </c>
      <c r="AC555" s="3"/>
      <c r="AD555" s="3" t="s">
        <v>4418</v>
      </c>
      <c r="AE555" s="3" t="s">
        <v>4427</v>
      </c>
      <c r="AF555" s="3"/>
      <c r="AG555" s="3"/>
      <c r="AH555" s="3"/>
      <c r="AI555" s="3"/>
      <c r="AJ555" s="73"/>
    </row>
    <row r="556" spans="1:36">
      <c r="A556" s="68" t="s">
        <v>4428</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4154</v>
      </c>
      <c r="AC556" s="68"/>
      <c r="AD556" s="68" t="s">
        <v>4418</v>
      </c>
      <c r="AE556" s="68" t="s">
        <v>4428</v>
      </c>
      <c r="AF556" s="68"/>
      <c r="AG556" s="68"/>
      <c r="AH556" s="68"/>
      <c r="AI556" s="68"/>
      <c r="AJ556" s="74"/>
    </row>
    <row r="557" spans="1:36">
      <c r="A557" s="3" t="s">
        <v>4429</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4154</v>
      </c>
      <c r="AC557" s="3"/>
      <c r="AD557" s="3" t="s">
        <v>4418</v>
      </c>
      <c r="AE557" s="3" t="s">
        <v>4429</v>
      </c>
      <c r="AF557" s="3"/>
      <c r="AG557" s="3"/>
      <c r="AH557" s="3"/>
      <c r="AI557" s="3"/>
      <c r="AJ557" s="73"/>
    </row>
    <row r="558" spans="1:36">
      <c r="A558" s="68" t="s">
        <v>4430</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4154</v>
      </c>
      <c r="AC558" s="68"/>
      <c r="AD558" s="68" t="s">
        <v>4418</v>
      </c>
      <c r="AE558" s="68" t="s">
        <v>4430</v>
      </c>
      <c r="AF558" s="68"/>
      <c r="AG558" s="68"/>
      <c r="AH558" s="68"/>
      <c r="AI558" s="68"/>
      <c r="AJ558" s="74"/>
    </row>
    <row r="559" spans="1:36">
      <c r="A559" s="3" t="s">
        <v>4431</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4154</v>
      </c>
      <c r="AC559" s="3"/>
      <c r="AD559" s="3" t="s">
        <v>4418</v>
      </c>
      <c r="AE559" s="3" t="s">
        <v>4431</v>
      </c>
      <c r="AF559" s="3"/>
      <c r="AG559" s="3"/>
      <c r="AH559" s="3"/>
      <c r="AI559" s="3"/>
      <c r="AJ559" s="73"/>
    </row>
    <row r="560" spans="1:36">
      <c r="A560" s="68" t="s">
        <v>5205</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4154</v>
      </c>
      <c r="AC560" s="68"/>
      <c r="AD560" s="68" t="s">
        <v>4418</v>
      </c>
      <c r="AE560" s="68" t="s">
        <v>4206</v>
      </c>
      <c r="AF560" s="68"/>
      <c r="AG560" s="68"/>
      <c r="AH560" s="68"/>
      <c r="AI560" s="68"/>
      <c r="AJ560" s="74"/>
    </row>
    <row r="561" spans="1:36">
      <c r="A561" s="3" t="s">
        <v>5208</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4154</v>
      </c>
      <c r="AC561" s="3"/>
      <c r="AD561" s="3" t="s">
        <v>4418</v>
      </c>
      <c r="AE561" s="3" t="s">
        <v>4263</v>
      </c>
      <c r="AF561" s="3"/>
      <c r="AG561" s="3"/>
      <c r="AH561" s="3"/>
      <c r="AI561" s="3"/>
      <c r="AJ561" s="73"/>
    </row>
    <row r="562" spans="1:36">
      <c r="A562" s="68" t="s">
        <v>4432</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4154</v>
      </c>
      <c r="AC562" s="68"/>
      <c r="AD562" s="68" t="s">
        <v>4433</v>
      </c>
      <c r="AE562" s="68" t="s">
        <v>4432</v>
      </c>
      <c r="AF562" s="68"/>
      <c r="AG562" s="68"/>
      <c r="AH562" s="68"/>
      <c r="AI562" s="68"/>
      <c r="AJ562" s="74"/>
    </row>
    <row r="563" spans="1:36">
      <c r="A563" s="3" t="s">
        <v>4434</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4154</v>
      </c>
      <c r="AC563" s="3"/>
      <c r="AD563" s="3" t="s">
        <v>4433</v>
      </c>
      <c r="AE563" s="3" t="s">
        <v>4434</v>
      </c>
      <c r="AF563" s="3"/>
      <c r="AG563" s="3"/>
      <c r="AH563" s="3"/>
      <c r="AI563" s="3"/>
      <c r="AJ563" s="73"/>
    </row>
    <row r="564" spans="1:36">
      <c r="A564" s="68" t="s">
        <v>4435</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4154</v>
      </c>
      <c r="AC564" s="68"/>
      <c r="AD564" s="68" t="s">
        <v>4433</v>
      </c>
      <c r="AE564" s="68" t="s">
        <v>4435</v>
      </c>
      <c r="AF564" s="68"/>
      <c r="AG564" s="68"/>
      <c r="AH564" s="68"/>
      <c r="AI564" s="68"/>
      <c r="AJ564" s="74"/>
    </row>
    <row r="565" spans="1:36">
      <c r="A565" s="3" t="s">
        <v>4436</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4154</v>
      </c>
      <c r="AC565" s="3"/>
      <c r="AD565" s="3" t="s">
        <v>4433</v>
      </c>
      <c r="AE565" s="3" t="s">
        <v>4436</v>
      </c>
      <c r="AF565" s="3"/>
      <c r="AG565" s="3"/>
      <c r="AH565" s="3"/>
      <c r="AI565" s="3"/>
      <c r="AJ565" s="73"/>
    </row>
    <row r="566" spans="1:36">
      <c r="A566" s="68" t="s">
        <v>4437</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4154</v>
      </c>
      <c r="AC566" s="68"/>
      <c r="AD566" s="68" t="s">
        <v>4433</v>
      </c>
      <c r="AE566" s="68" t="s">
        <v>4437</v>
      </c>
      <c r="AF566" s="68"/>
      <c r="AG566" s="68"/>
      <c r="AH566" s="68"/>
      <c r="AI566" s="68"/>
      <c r="AJ566" s="74"/>
    </row>
    <row r="567" spans="1:36">
      <c r="A567" s="3" t="s">
        <v>4438</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4154</v>
      </c>
      <c r="AC567" s="3"/>
      <c r="AD567" s="3" t="s">
        <v>4433</v>
      </c>
      <c r="AE567" s="3" t="s">
        <v>4438</v>
      </c>
      <c r="AF567" s="3"/>
      <c r="AG567" s="3"/>
      <c r="AH567" s="3"/>
      <c r="AI567" s="3"/>
      <c r="AJ567" s="73"/>
    </row>
    <row r="568" spans="1:36">
      <c r="A568" s="68" t="s">
        <v>4439</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4154</v>
      </c>
      <c r="AC568" s="68"/>
      <c r="AD568" s="68" t="s">
        <v>4433</v>
      </c>
      <c r="AE568" s="68" t="s">
        <v>4439</v>
      </c>
      <c r="AF568" s="68"/>
      <c r="AG568" s="68"/>
      <c r="AH568" s="68"/>
      <c r="AI568" s="68"/>
      <c r="AJ568" s="74"/>
    </row>
    <row r="569" spans="1:36">
      <c r="A569" s="3" t="s">
        <v>4440</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4154</v>
      </c>
      <c r="AC569" s="3"/>
      <c r="AD569" s="3" t="s">
        <v>4433</v>
      </c>
      <c r="AE569" s="3" t="s">
        <v>4440</v>
      </c>
      <c r="AF569" s="3"/>
      <c r="AG569" s="3"/>
      <c r="AH569" s="3"/>
      <c r="AI569" s="3"/>
      <c r="AJ569" s="73"/>
    </row>
    <row r="570" spans="1:36">
      <c r="A570" s="68" t="s">
        <v>4441</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4154</v>
      </c>
      <c r="AC570" s="68"/>
      <c r="AD570" s="68" t="s">
        <v>4433</v>
      </c>
      <c r="AE570" s="68" t="s">
        <v>4441</v>
      </c>
      <c r="AF570" s="68"/>
      <c r="AG570" s="68"/>
      <c r="AH570" s="68"/>
      <c r="AI570" s="68"/>
      <c r="AJ570" s="74"/>
    </row>
    <row r="571" spans="1:36">
      <c r="A571" s="3" t="s">
        <v>4442</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4154</v>
      </c>
      <c r="AC571" s="3"/>
      <c r="AD571" s="3" t="s">
        <v>4433</v>
      </c>
      <c r="AE571" s="3" t="s">
        <v>4442</v>
      </c>
      <c r="AF571" s="3"/>
      <c r="AG571" s="3"/>
      <c r="AH571" s="3"/>
      <c r="AI571" s="3"/>
      <c r="AJ571" s="73"/>
    </row>
    <row r="572" spans="1:36">
      <c r="A572" s="68" t="s">
        <v>4443</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4154</v>
      </c>
      <c r="AC572" s="68"/>
      <c r="AD572" s="68" t="s">
        <v>4433</v>
      </c>
      <c r="AE572" s="68" t="s">
        <v>4443</v>
      </c>
      <c r="AF572" s="68"/>
      <c r="AG572" s="68"/>
      <c r="AH572" s="68"/>
      <c r="AI572" s="68"/>
      <c r="AJ572" s="74"/>
    </row>
    <row r="573" spans="1:36">
      <c r="A573" s="3" t="s">
        <v>4444</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4154</v>
      </c>
      <c r="AC573" s="3"/>
      <c r="AD573" s="3" t="s">
        <v>4433</v>
      </c>
      <c r="AE573" s="3" t="s">
        <v>4444</v>
      </c>
      <c r="AF573" s="3"/>
      <c r="AG573" s="3"/>
      <c r="AH573" s="3"/>
      <c r="AI573" s="3"/>
      <c r="AJ573" s="73"/>
    </row>
    <row r="574" spans="1:36">
      <c r="A574" s="68" t="s">
        <v>4445</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4154</v>
      </c>
      <c r="AC574" s="68"/>
      <c r="AD574" s="68" t="s">
        <v>4433</v>
      </c>
      <c r="AE574" s="68" t="s">
        <v>4445</v>
      </c>
      <c r="AF574" s="68"/>
      <c r="AG574" s="68"/>
      <c r="AH574" s="68"/>
      <c r="AI574" s="68"/>
      <c r="AJ574" s="74"/>
    </row>
    <row r="575" spans="1:36">
      <c r="A575" s="3" t="s">
        <v>4446</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4154</v>
      </c>
      <c r="AC575" s="3"/>
      <c r="AD575" s="3" t="s">
        <v>4433</v>
      </c>
      <c r="AE575" s="3" t="s">
        <v>4446</v>
      </c>
      <c r="AF575" s="3"/>
      <c r="AG575" s="3"/>
      <c r="AH575" s="3"/>
      <c r="AI575" s="3"/>
      <c r="AJ575" s="73"/>
    </row>
    <row r="576" spans="1:36">
      <c r="A576" s="68" t="s">
        <v>4447</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4154</v>
      </c>
      <c r="AC576" s="68"/>
      <c r="AD576" s="68" t="s">
        <v>4448</v>
      </c>
      <c r="AE576" s="68" t="s">
        <v>4447</v>
      </c>
      <c r="AF576" s="68"/>
      <c r="AG576" s="68"/>
      <c r="AH576" s="68"/>
      <c r="AI576" s="68"/>
      <c r="AJ576" s="74"/>
    </row>
    <row r="577" spans="1:36">
      <c r="A577" s="3" t="s">
        <v>4449</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4154</v>
      </c>
      <c r="AC577" s="3"/>
      <c r="AD577" s="3" t="s">
        <v>4448</v>
      </c>
      <c r="AE577" s="3" t="s">
        <v>4449</v>
      </c>
      <c r="AF577" s="3"/>
      <c r="AG577" s="3"/>
      <c r="AH577" s="3"/>
      <c r="AI577" s="3"/>
      <c r="AJ577" s="73"/>
    </row>
    <row r="578" spans="1:36">
      <c r="A578" s="68" t="s">
        <v>4450</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4154</v>
      </c>
      <c r="AC578" s="68"/>
      <c r="AD578" s="68" t="s">
        <v>4448</v>
      </c>
      <c r="AE578" s="68" t="s">
        <v>4450</v>
      </c>
      <c r="AF578" s="68"/>
      <c r="AG578" s="68"/>
      <c r="AH578" s="68"/>
      <c r="AI578" s="68"/>
      <c r="AJ578" s="74"/>
    </row>
    <row r="579" spans="1:36">
      <c r="A579" s="3" t="s">
        <v>4451</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4154</v>
      </c>
      <c r="AC579" s="3"/>
      <c r="AD579" s="3" t="s">
        <v>4448</v>
      </c>
      <c r="AE579" s="3" t="s">
        <v>4451</v>
      </c>
      <c r="AF579" s="3"/>
      <c r="AG579" s="3"/>
      <c r="AH579" s="3"/>
      <c r="AI579" s="3"/>
      <c r="AJ579" s="73"/>
    </row>
    <row r="580" spans="1:36">
      <c r="A580" s="68" t="s">
        <v>4452</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4154</v>
      </c>
      <c r="AC580" s="68"/>
      <c r="AD580" s="68" t="s">
        <v>4448</v>
      </c>
      <c r="AE580" s="68" t="s">
        <v>4452</v>
      </c>
      <c r="AF580" s="68"/>
      <c r="AG580" s="68"/>
      <c r="AH580" s="68"/>
      <c r="AI580" s="68"/>
      <c r="AJ580" s="74"/>
    </row>
    <row r="581" spans="1:36">
      <c r="A581" s="3" t="s">
        <v>4453</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4154</v>
      </c>
      <c r="AC581" s="3"/>
      <c r="AD581" s="3" t="s">
        <v>4448</v>
      </c>
      <c r="AE581" s="3" t="s">
        <v>4453</v>
      </c>
      <c r="AF581" s="3"/>
      <c r="AG581" s="3"/>
      <c r="AH581" s="3"/>
      <c r="AI581" s="3"/>
      <c r="AJ581" s="73"/>
    </row>
    <row r="582" spans="1:36">
      <c r="A582" s="68" t="s">
        <v>4454</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4154</v>
      </c>
      <c r="AC582" s="68"/>
      <c r="AD582" s="68" t="s">
        <v>4448</v>
      </c>
      <c r="AE582" s="68" t="s">
        <v>4454</v>
      </c>
      <c r="AF582" s="68"/>
      <c r="AG582" s="68"/>
      <c r="AH582" s="68"/>
      <c r="AI582" s="68"/>
      <c r="AJ582" s="74"/>
    </row>
    <row r="583" spans="1:36">
      <c r="A583" s="3" t="s">
        <v>4455</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4154</v>
      </c>
      <c r="AC583" s="3"/>
      <c r="AD583" s="3" t="s">
        <v>4448</v>
      </c>
      <c r="AE583" s="3" t="s">
        <v>4455</v>
      </c>
      <c r="AF583" s="3"/>
      <c r="AG583" s="3"/>
      <c r="AH583" s="3"/>
      <c r="AI583" s="3"/>
      <c r="AJ583" s="73"/>
    </row>
    <row r="584" spans="1:36">
      <c r="A584" s="68" t="s">
        <v>4456</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4154</v>
      </c>
      <c r="AC584" s="68"/>
      <c r="AD584" s="68" t="s">
        <v>4448</v>
      </c>
      <c r="AE584" s="68" t="s">
        <v>4456</v>
      </c>
      <c r="AF584" s="68"/>
      <c r="AG584" s="68"/>
      <c r="AH584" s="68"/>
      <c r="AI584" s="68"/>
      <c r="AJ584" s="74"/>
    </row>
    <row r="585" spans="1:36">
      <c r="A585" s="3" t="s">
        <v>4457</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4154</v>
      </c>
      <c r="AC585" s="3"/>
      <c r="AD585" s="3" t="s">
        <v>4448</v>
      </c>
      <c r="AE585" s="3" t="s">
        <v>4457</v>
      </c>
      <c r="AF585" s="3"/>
      <c r="AG585" s="3"/>
      <c r="AH585" s="3"/>
      <c r="AI585" s="3"/>
      <c r="AJ585" s="73"/>
    </row>
    <row r="586" spans="1:36">
      <c r="A586" s="68" t="s">
        <v>4458</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4154</v>
      </c>
      <c r="AC586" s="68"/>
      <c r="AD586" s="68" t="s">
        <v>4448</v>
      </c>
      <c r="AE586" s="68" t="s">
        <v>4458</v>
      </c>
      <c r="AF586" s="68"/>
      <c r="AG586" s="68"/>
      <c r="AH586" s="68"/>
      <c r="AI586" s="68"/>
      <c r="AJ586" s="74"/>
    </row>
    <row r="587" spans="1:36">
      <c r="A587" s="3" t="s">
        <v>4459</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4154</v>
      </c>
      <c r="AC587" s="3"/>
      <c r="AD587" s="3" t="s">
        <v>4448</v>
      </c>
      <c r="AE587" s="3" t="s">
        <v>4459</v>
      </c>
      <c r="AF587" s="3"/>
      <c r="AG587" s="3"/>
      <c r="AH587" s="3"/>
      <c r="AI587" s="3"/>
      <c r="AJ587" s="73"/>
    </row>
    <row r="588" spans="1:36">
      <c r="A588" s="68" t="s">
        <v>4460</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4154</v>
      </c>
      <c r="AC588" s="68"/>
      <c r="AD588" s="68" t="s">
        <v>4448</v>
      </c>
      <c r="AE588" s="68" t="s">
        <v>4460</v>
      </c>
      <c r="AF588" s="68"/>
      <c r="AG588" s="68"/>
      <c r="AH588" s="68"/>
      <c r="AI588" s="68"/>
      <c r="AJ588" s="74"/>
    </row>
    <row r="589" spans="1:36">
      <c r="A589" s="3" t="s">
        <v>4461</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4154</v>
      </c>
      <c r="AC589" s="3"/>
      <c r="AD589" s="3" t="s">
        <v>4448</v>
      </c>
      <c r="AE589" s="3" t="s">
        <v>4461</v>
      </c>
      <c r="AF589" s="3"/>
      <c r="AG589" s="3"/>
      <c r="AH589" s="3"/>
      <c r="AI589" s="3"/>
      <c r="AJ589" s="73"/>
    </row>
    <row r="590" spans="1:36">
      <c r="A590" s="68" t="s">
        <v>4462</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4154</v>
      </c>
      <c r="AC590" s="68"/>
      <c r="AD590" s="68" t="s">
        <v>4463</v>
      </c>
      <c r="AE590" s="68" t="s">
        <v>4462</v>
      </c>
      <c r="AF590" s="68"/>
      <c r="AG590" s="68"/>
      <c r="AH590" s="68"/>
      <c r="AI590" s="68"/>
      <c r="AJ590" s="74"/>
    </row>
    <row r="591" spans="1:36">
      <c r="A591" s="3" t="s">
        <v>4464</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4154</v>
      </c>
      <c r="AC591" s="3"/>
      <c r="AD591" s="3" t="s">
        <v>4463</v>
      </c>
      <c r="AE591" s="3" t="s">
        <v>4464</v>
      </c>
      <c r="AF591" s="3"/>
      <c r="AG591" s="3"/>
      <c r="AH591" s="3"/>
      <c r="AI591" s="3"/>
      <c r="AJ591" s="73"/>
    </row>
    <row r="592" spans="1:36">
      <c r="A592" s="68" t="s">
        <v>4465</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4154</v>
      </c>
      <c r="AC592" s="68"/>
      <c r="AD592" s="68" t="s">
        <v>4463</v>
      </c>
      <c r="AE592" s="68" t="s">
        <v>4465</v>
      </c>
      <c r="AF592" s="68"/>
      <c r="AG592" s="68"/>
      <c r="AH592" s="68"/>
      <c r="AI592" s="68"/>
      <c r="AJ592" s="74"/>
    </row>
    <row r="593" spans="1:36">
      <c r="A593" s="3" t="s">
        <v>4466</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4154</v>
      </c>
      <c r="AC593" s="3"/>
      <c r="AD593" s="3" t="s">
        <v>4463</v>
      </c>
      <c r="AE593" s="3" t="s">
        <v>4466</v>
      </c>
      <c r="AF593" s="3"/>
      <c r="AG593" s="3"/>
      <c r="AH593" s="3"/>
      <c r="AI593" s="3"/>
      <c r="AJ593" s="73"/>
    </row>
    <row r="594" spans="1:36">
      <c r="A594" s="68" t="s">
        <v>4467</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4154</v>
      </c>
      <c r="AC594" s="68"/>
      <c r="AD594" s="68" t="s">
        <v>4463</v>
      </c>
      <c r="AE594" s="68" t="s">
        <v>4467</v>
      </c>
      <c r="AF594" s="68"/>
      <c r="AG594" s="68"/>
      <c r="AH594" s="68"/>
      <c r="AI594" s="68"/>
      <c r="AJ594" s="74"/>
    </row>
    <row r="595" spans="1:36">
      <c r="A595" s="3" t="s">
        <v>4468</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4154</v>
      </c>
      <c r="AC595" s="3"/>
      <c r="AD595" s="3" t="s">
        <v>4463</v>
      </c>
      <c r="AE595" s="3" t="s">
        <v>4468</v>
      </c>
      <c r="AF595" s="3"/>
      <c r="AG595" s="3"/>
      <c r="AH595" s="3"/>
      <c r="AI595" s="3"/>
      <c r="AJ595" s="73"/>
    </row>
    <row r="596" spans="1:36">
      <c r="A596" s="68" t="s">
        <v>4469</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4154</v>
      </c>
      <c r="AC596" s="68"/>
      <c r="AD596" s="68" t="s">
        <v>4463</v>
      </c>
      <c r="AE596" s="68" t="s">
        <v>4469</v>
      </c>
      <c r="AF596" s="68"/>
      <c r="AG596" s="68"/>
      <c r="AH596" s="68"/>
      <c r="AI596" s="68"/>
      <c r="AJ596" s="74"/>
    </row>
    <row r="597" spans="1:36">
      <c r="A597" s="3" t="s">
        <v>4470</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4154</v>
      </c>
      <c r="AC597" s="3"/>
      <c r="AD597" s="3" t="s">
        <v>4463</v>
      </c>
      <c r="AE597" s="3" t="s">
        <v>4470</v>
      </c>
      <c r="AF597" s="3"/>
      <c r="AG597" s="3"/>
      <c r="AH597" s="3"/>
      <c r="AI597" s="3"/>
      <c r="AJ597" s="73"/>
    </row>
    <row r="598" spans="1:36">
      <c r="A598" s="68" t="s">
        <v>4471</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4154</v>
      </c>
      <c r="AC598" s="68"/>
      <c r="AD598" s="68" t="s">
        <v>4463</v>
      </c>
      <c r="AE598" s="68" t="s">
        <v>4471</v>
      </c>
      <c r="AF598" s="68"/>
      <c r="AG598" s="68"/>
      <c r="AH598" s="68"/>
      <c r="AI598" s="68"/>
      <c r="AJ598" s="74"/>
    </row>
    <row r="599" spans="1:36">
      <c r="A599" s="3" t="s">
        <v>4472</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4154</v>
      </c>
      <c r="AC599" s="3"/>
      <c r="AD599" s="3" t="s">
        <v>4463</v>
      </c>
      <c r="AE599" s="3" t="s">
        <v>4472</v>
      </c>
      <c r="AF599" s="3"/>
      <c r="AG599" s="3"/>
      <c r="AH599" s="3"/>
      <c r="AI599" s="3"/>
      <c r="AJ599" s="73"/>
    </row>
    <row r="600" spans="1:36">
      <c r="A600" s="68" t="s">
        <v>4473</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4154</v>
      </c>
      <c r="AC600" s="68"/>
      <c r="AD600" s="68" t="s">
        <v>4463</v>
      </c>
      <c r="AE600" s="68" t="s">
        <v>4473</v>
      </c>
      <c r="AF600" s="68"/>
      <c r="AG600" s="68"/>
      <c r="AH600" s="68"/>
      <c r="AI600" s="68"/>
      <c r="AJ600" s="74"/>
    </row>
    <row r="601" spans="1:36">
      <c r="A601" s="3" t="s">
        <v>4474</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4154</v>
      </c>
      <c r="AC601" s="3"/>
      <c r="AD601" s="3" t="s">
        <v>4463</v>
      </c>
      <c r="AE601" s="3" t="s">
        <v>4474</v>
      </c>
      <c r="AF601" s="3"/>
      <c r="AG601" s="3"/>
      <c r="AH601" s="3"/>
      <c r="AI601" s="3"/>
      <c r="AJ601" s="73"/>
    </row>
    <row r="602" spans="1:36">
      <c r="A602" s="68" t="s">
        <v>4475</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4154</v>
      </c>
      <c r="AC602" s="68"/>
      <c r="AD602" s="68" t="s">
        <v>4463</v>
      </c>
      <c r="AE602" s="68" t="s">
        <v>4475</v>
      </c>
      <c r="AF602" s="68"/>
      <c r="AG602" s="68"/>
      <c r="AH602" s="68"/>
      <c r="AI602" s="68"/>
      <c r="AJ602" s="74"/>
    </row>
    <row r="603" spans="1:36">
      <c r="A603" s="3" t="s">
        <v>4476</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4154</v>
      </c>
      <c r="AC603" s="3"/>
      <c r="AD603" s="3" t="s">
        <v>4463</v>
      </c>
      <c r="AE603" s="3" t="s">
        <v>4476</v>
      </c>
      <c r="AF603" s="3"/>
      <c r="AG603" s="3"/>
      <c r="AH603" s="3"/>
      <c r="AI603" s="3"/>
      <c r="AJ603" s="73"/>
    </row>
    <row r="604" spans="1:36">
      <c r="A604" s="68" t="s">
        <v>4477</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4154</v>
      </c>
      <c r="AC604" s="68"/>
      <c r="AD604" s="68" t="s">
        <v>4478</v>
      </c>
      <c r="AE604" s="68" t="s">
        <v>4477</v>
      </c>
      <c r="AF604" s="68"/>
      <c r="AG604" s="68"/>
      <c r="AH604" s="68"/>
      <c r="AI604" s="68"/>
      <c r="AJ604" s="74"/>
    </row>
    <row r="605" spans="1:36">
      <c r="A605" s="3" t="s">
        <v>4479</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4154</v>
      </c>
      <c r="AC605" s="3"/>
      <c r="AD605" s="3" t="s">
        <v>4478</v>
      </c>
      <c r="AE605" s="3" t="s">
        <v>4479</v>
      </c>
      <c r="AF605" s="3"/>
      <c r="AG605" s="3"/>
      <c r="AH605" s="3"/>
      <c r="AI605" s="3"/>
      <c r="AJ605" s="73"/>
    </row>
    <row r="606" spans="1:36">
      <c r="A606" s="68" t="s">
        <v>4480</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4154</v>
      </c>
      <c r="AC606" s="68"/>
      <c r="AD606" s="68" t="s">
        <v>4478</v>
      </c>
      <c r="AE606" s="68" t="s">
        <v>4480</v>
      </c>
      <c r="AF606" s="68"/>
      <c r="AG606" s="68"/>
      <c r="AH606" s="68"/>
      <c r="AI606" s="68"/>
      <c r="AJ606" s="74"/>
    </row>
    <row r="607" spans="1:36">
      <c r="A607" s="3" t="s">
        <v>4481</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4154</v>
      </c>
      <c r="AC607" s="3"/>
      <c r="AD607" s="3" t="s">
        <v>4478</v>
      </c>
      <c r="AE607" s="3" t="s">
        <v>4481</v>
      </c>
      <c r="AF607" s="3"/>
      <c r="AG607" s="3"/>
      <c r="AH607" s="3"/>
      <c r="AI607" s="3"/>
      <c r="AJ607" s="73"/>
    </row>
    <row r="608" spans="1:36">
      <c r="A608" s="68" t="s">
        <v>4482</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4154</v>
      </c>
      <c r="AC608" s="68"/>
      <c r="AD608" s="68" t="s">
        <v>4478</v>
      </c>
      <c r="AE608" s="68" t="s">
        <v>4482</v>
      </c>
      <c r="AF608" s="68"/>
      <c r="AG608" s="68"/>
      <c r="AH608" s="68"/>
      <c r="AI608" s="68"/>
      <c r="AJ608" s="74"/>
    </row>
    <row r="609" spans="1:36">
      <c r="A609" s="3" t="s">
        <v>4483</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4154</v>
      </c>
      <c r="AC609" s="3"/>
      <c r="AD609" s="3" t="s">
        <v>4478</v>
      </c>
      <c r="AE609" s="3" t="s">
        <v>4483</v>
      </c>
      <c r="AF609" s="3"/>
      <c r="AG609" s="3"/>
      <c r="AH609" s="3"/>
      <c r="AI609" s="3"/>
      <c r="AJ609" s="73"/>
    </row>
    <row r="610" spans="1:36">
      <c r="A610" s="68" t="s">
        <v>4484</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4154</v>
      </c>
      <c r="AC610" s="68"/>
      <c r="AD610" s="68" t="s">
        <v>4485</v>
      </c>
      <c r="AE610" s="68" t="s">
        <v>4484</v>
      </c>
      <c r="AF610" s="68"/>
      <c r="AG610" s="68"/>
      <c r="AH610" s="68"/>
      <c r="AI610" s="68"/>
      <c r="AJ610" s="74"/>
    </row>
    <row r="611" spans="1:36">
      <c r="A611" s="3" t="s">
        <v>4486</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4154</v>
      </c>
      <c r="AC611" s="3"/>
      <c r="AD611" s="3" t="s">
        <v>4485</v>
      </c>
      <c r="AE611" s="3" t="s">
        <v>4486</v>
      </c>
      <c r="AF611" s="3"/>
      <c r="AG611" s="3"/>
      <c r="AH611" s="3"/>
      <c r="AI611" s="3"/>
      <c r="AJ611" s="73"/>
    </row>
    <row r="612" spans="1:36">
      <c r="A612" s="68" t="s">
        <v>4487</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4154</v>
      </c>
      <c r="AC612" s="68"/>
      <c r="AD612" s="68" t="s">
        <v>4485</v>
      </c>
      <c r="AE612" s="68" t="s">
        <v>4487</v>
      </c>
      <c r="AF612" s="68"/>
      <c r="AG612" s="68"/>
      <c r="AH612" s="68"/>
      <c r="AI612" s="68"/>
      <c r="AJ612" s="74"/>
    </row>
    <row r="613" spans="1:36">
      <c r="A613" s="3" t="s">
        <v>4488</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4154</v>
      </c>
      <c r="AC613" s="3"/>
      <c r="AD613" s="3" t="s">
        <v>4485</v>
      </c>
      <c r="AE613" s="3" t="s">
        <v>4488</v>
      </c>
      <c r="AF613" s="3"/>
      <c r="AG613" s="3"/>
      <c r="AH613" s="3"/>
      <c r="AI613" s="3"/>
      <c r="AJ613" s="73"/>
    </row>
    <row r="614" spans="1:36">
      <c r="A614" s="68" t="s">
        <v>4489</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4154</v>
      </c>
      <c r="AC614" s="68"/>
      <c r="AD614" s="68" t="s">
        <v>4485</v>
      </c>
      <c r="AE614" s="68" t="s">
        <v>4489</v>
      </c>
      <c r="AF614" s="68"/>
      <c r="AG614" s="68"/>
      <c r="AH614" s="68"/>
      <c r="AI614" s="68"/>
      <c r="AJ614" s="74"/>
    </row>
    <row r="615" spans="1:36">
      <c r="A615" s="3" t="s">
        <v>4490</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4154</v>
      </c>
      <c r="AC615" s="3"/>
      <c r="AD615" s="3" t="s">
        <v>4485</v>
      </c>
      <c r="AE615" s="3" t="s">
        <v>4490</v>
      </c>
      <c r="AF615" s="3"/>
      <c r="AG615" s="3"/>
      <c r="AH615" s="3"/>
      <c r="AI615" s="3"/>
      <c r="AJ615" s="73"/>
    </row>
    <row r="616" spans="1:36">
      <c r="A616" s="68" t="s">
        <v>4491</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4154</v>
      </c>
      <c r="AC616" s="68"/>
      <c r="AD616" s="68" t="s">
        <v>4485</v>
      </c>
      <c r="AE616" s="68" t="s">
        <v>4491</v>
      </c>
      <c r="AF616" s="68"/>
      <c r="AG616" s="68"/>
      <c r="AH616" s="68"/>
      <c r="AI616" s="68"/>
      <c r="AJ616" s="74"/>
    </row>
    <row r="617" spans="1:36">
      <c r="A617" s="3" t="s">
        <v>4492</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4154</v>
      </c>
      <c r="AC617" s="3"/>
      <c r="AD617" s="3" t="s">
        <v>4485</v>
      </c>
      <c r="AE617" s="3" t="s">
        <v>4492</v>
      </c>
      <c r="AF617" s="3"/>
      <c r="AG617" s="3"/>
      <c r="AH617" s="3"/>
      <c r="AI617" s="3"/>
      <c r="AJ617" s="73"/>
    </row>
    <row r="618" spans="1:36">
      <c r="A618" s="68" t="s">
        <v>4493</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4154</v>
      </c>
      <c r="AC618" s="68"/>
      <c r="AD618" s="68" t="s">
        <v>4485</v>
      </c>
      <c r="AE618" s="68" t="s">
        <v>4493</v>
      </c>
      <c r="AF618" s="68"/>
      <c r="AG618" s="68"/>
      <c r="AH618" s="68"/>
      <c r="AI618" s="68"/>
      <c r="AJ618" s="74"/>
    </row>
    <row r="619" spans="1:36">
      <c r="A619" s="3" t="s">
        <v>4494</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4154</v>
      </c>
      <c r="AC619" s="3"/>
      <c r="AD619" s="3" t="s">
        <v>4485</v>
      </c>
      <c r="AE619" s="3" t="s">
        <v>4494</v>
      </c>
      <c r="AF619" s="3"/>
      <c r="AG619" s="3"/>
      <c r="AH619" s="3"/>
      <c r="AI619" s="3"/>
      <c r="AJ619" s="73"/>
    </row>
    <row r="620" spans="1:36">
      <c r="A620" s="68" t="s">
        <v>4495</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4154</v>
      </c>
      <c r="AC620" s="68"/>
      <c r="AD620" s="68" t="s">
        <v>4485</v>
      </c>
      <c r="AE620" s="68" t="s">
        <v>4495</v>
      </c>
      <c r="AF620" s="68"/>
      <c r="AG620" s="68"/>
      <c r="AH620" s="68"/>
      <c r="AI620" s="68"/>
      <c r="AJ620" s="74"/>
    </row>
    <row r="621" spans="1:36">
      <c r="A621" s="3" t="s">
        <v>4496</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4154</v>
      </c>
      <c r="AC621" s="3"/>
      <c r="AD621" s="3" t="s">
        <v>4485</v>
      </c>
      <c r="AE621" s="3" t="s">
        <v>4496</v>
      </c>
      <c r="AF621" s="3"/>
      <c r="AG621" s="3"/>
      <c r="AH621" s="3"/>
      <c r="AI621" s="3"/>
      <c r="AJ621" s="73"/>
    </row>
    <row r="622" spans="1:36">
      <c r="A622" s="68" t="s">
        <v>4497</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4154</v>
      </c>
      <c r="AC622" s="68"/>
      <c r="AD622" s="68" t="s">
        <v>4485</v>
      </c>
      <c r="AE622" s="68" t="s">
        <v>4497</v>
      </c>
      <c r="AF622" s="68"/>
      <c r="AG622" s="68"/>
      <c r="AH622" s="68"/>
      <c r="AI622" s="68"/>
      <c r="AJ622" s="74"/>
    </row>
    <row r="623" spans="1:36">
      <c r="A623" s="3" t="s">
        <v>4498</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4154</v>
      </c>
      <c r="AC623" s="3"/>
      <c r="AD623" s="3" t="s">
        <v>4485</v>
      </c>
      <c r="AE623" s="3" t="s">
        <v>4498</v>
      </c>
      <c r="AF623" s="3"/>
      <c r="AG623" s="3"/>
      <c r="AH623" s="3"/>
      <c r="AI623" s="3"/>
      <c r="AJ623" s="73"/>
    </row>
    <row r="624" spans="1:36">
      <c r="A624" s="68" t="s">
        <v>4499</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4154</v>
      </c>
      <c r="AC624" s="68"/>
      <c r="AD624" s="68" t="s">
        <v>4485</v>
      </c>
      <c r="AE624" s="68" t="s">
        <v>4499</v>
      </c>
      <c r="AF624" s="68"/>
      <c r="AG624" s="68"/>
      <c r="AH624" s="68"/>
      <c r="AI624" s="68"/>
      <c r="AJ624" s="74"/>
    </row>
    <row r="625" spans="1:36">
      <c r="A625" s="3" t="s">
        <v>4500</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4154</v>
      </c>
      <c r="AC625" s="3"/>
      <c r="AD625" s="3" t="s">
        <v>4485</v>
      </c>
      <c r="AE625" s="3" t="s">
        <v>4500</v>
      </c>
      <c r="AF625" s="3"/>
      <c r="AG625" s="3"/>
      <c r="AH625" s="3"/>
      <c r="AI625" s="3"/>
      <c r="AJ625" s="73"/>
    </row>
    <row r="626" spans="1:36">
      <c r="A626" s="68" t="s">
        <v>4501</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4154</v>
      </c>
      <c r="AC626" s="68"/>
      <c r="AD626" s="68" t="s">
        <v>4485</v>
      </c>
      <c r="AE626" s="68" t="s">
        <v>4501</v>
      </c>
      <c r="AF626" s="68"/>
      <c r="AG626" s="68"/>
      <c r="AH626" s="68"/>
      <c r="AI626" s="68"/>
      <c r="AJ626" s="74"/>
    </row>
    <row r="627" spans="1:36">
      <c r="A627" s="3" t="s">
        <v>4502</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4154</v>
      </c>
      <c r="AC627" s="3"/>
      <c r="AD627" s="3" t="s">
        <v>4485</v>
      </c>
      <c r="AE627" s="3" t="s">
        <v>4502</v>
      </c>
      <c r="AF627" s="3"/>
      <c r="AG627" s="3"/>
      <c r="AH627" s="3"/>
      <c r="AI627" s="3"/>
      <c r="AJ627" s="73"/>
    </row>
    <row r="628" spans="1:36">
      <c r="A628" s="68" t="s">
        <v>4503</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4154</v>
      </c>
      <c r="AC628" s="68"/>
      <c r="AD628" s="68" t="s">
        <v>4485</v>
      </c>
      <c r="AE628" s="68" t="s">
        <v>4503</v>
      </c>
      <c r="AF628" s="68"/>
      <c r="AG628" s="68"/>
      <c r="AH628" s="68"/>
      <c r="AI628" s="68"/>
      <c r="AJ628" s="74"/>
    </row>
    <row r="629" spans="1:36">
      <c r="A629" s="3" t="s">
        <v>4504</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4154</v>
      </c>
      <c r="AC629" s="3"/>
      <c r="AD629" s="3" t="s">
        <v>4485</v>
      </c>
      <c r="AE629" s="3" t="s">
        <v>4504</v>
      </c>
      <c r="AF629" s="3"/>
      <c r="AG629" s="3"/>
      <c r="AH629" s="3"/>
      <c r="AI629" s="3"/>
      <c r="AJ629" s="73"/>
    </row>
    <row r="630" spans="1:36">
      <c r="A630" s="68" t="s">
        <v>4505</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4154</v>
      </c>
      <c r="AC630" s="68"/>
      <c r="AD630" s="68" t="s">
        <v>4485</v>
      </c>
      <c r="AE630" s="68" t="s">
        <v>4505</v>
      </c>
      <c r="AF630" s="68"/>
      <c r="AG630" s="68"/>
      <c r="AH630" s="68"/>
      <c r="AI630" s="68"/>
      <c r="AJ630" s="74"/>
    </row>
    <row r="631" spans="1:36">
      <c r="A631" s="3" t="s">
        <v>4506</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4154</v>
      </c>
      <c r="AC631" s="3"/>
      <c r="AD631" s="3" t="s">
        <v>4485</v>
      </c>
      <c r="AE631" s="3" t="s">
        <v>4506</v>
      </c>
      <c r="AF631" s="3"/>
      <c r="AG631" s="3"/>
      <c r="AH631" s="3"/>
      <c r="AI631" s="3"/>
      <c r="AJ631" s="73"/>
    </row>
    <row r="632" spans="1:36">
      <c r="A632" s="68" t="s">
        <v>4507</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4154</v>
      </c>
      <c r="AC632" s="68"/>
      <c r="AD632" s="68" t="s">
        <v>4485</v>
      </c>
      <c r="AE632" s="68" t="s">
        <v>4507</v>
      </c>
      <c r="AF632" s="68"/>
      <c r="AG632" s="68"/>
      <c r="AH632" s="68"/>
      <c r="AI632" s="68"/>
      <c r="AJ632" s="74"/>
    </row>
    <row r="633" spans="1:36">
      <c r="A633" s="3" t="s">
        <v>4508</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4154</v>
      </c>
      <c r="AC633" s="3"/>
      <c r="AD633" s="3" t="s">
        <v>4485</v>
      </c>
      <c r="AE633" s="3" t="s">
        <v>4508</v>
      </c>
      <c r="AF633" s="3"/>
      <c r="AG633" s="3"/>
      <c r="AH633" s="3"/>
      <c r="AI633" s="3"/>
      <c r="AJ633" s="73"/>
    </row>
    <row r="634" spans="1:36">
      <c r="A634" s="68" t="s">
        <v>4509</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4154</v>
      </c>
      <c r="AC634" s="68"/>
      <c r="AD634" s="68" t="s">
        <v>4485</v>
      </c>
      <c r="AE634" s="68" t="s">
        <v>4509</v>
      </c>
      <c r="AF634" s="68"/>
      <c r="AG634" s="68"/>
      <c r="AH634" s="68"/>
      <c r="AI634" s="68"/>
      <c r="AJ634" s="74"/>
    </row>
    <row r="635" spans="1:36">
      <c r="A635" s="3" t="s">
        <v>5206</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4154</v>
      </c>
      <c r="AC635" s="3"/>
      <c r="AD635" s="3" t="s">
        <v>4485</v>
      </c>
      <c r="AE635" s="3" t="s">
        <v>4206</v>
      </c>
      <c r="AF635" s="3"/>
      <c r="AG635" s="3"/>
      <c r="AH635" s="3"/>
      <c r="AI635" s="3"/>
      <c r="AJ635" s="73"/>
    </row>
    <row r="636" spans="1:36">
      <c r="A636" s="68" t="s">
        <v>4510</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4154</v>
      </c>
      <c r="AC636" s="68"/>
      <c r="AD636" s="68" t="s">
        <v>4511</v>
      </c>
      <c r="AE636" s="68" t="s">
        <v>4510</v>
      </c>
      <c r="AF636" s="68"/>
      <c r="AG636" s="68"/>
      <c r="AH636" s="68"/>
      <c r="AI636" s="68"/>
      <c r="AJ636" s="74"/>
    </row>
    <row r="637" spans="1:36">
      <c r="A637" s="3" t="s">
        <v>4512</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4154</v>
      </c>
      <c r="AC637" s="3"/>
      <c r="AD637" s="3" t="s">
        <v>4511</v>
      </c>
      <c r="AE637" s="3" t="s">
        <v>4512</v>
      </c>
      <c r="AF637" s="3"/>
      <c r="AG637" s="3"/>
      <c r="AH637" s="3"/>
      <c r="AI637" s="3"/>
      <c r="AJ637" s="73"/>
    </row>
    <row r="638" spans="1:36">
      <c r="A638" s="68" t="s">
        <v>4513</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4154</v>
      </c>
      <c r="AC638" s="68"/>
      <c r="AD638" s="68" t="s">
        <v>4511</v>
      </c>
      <c r="AE638" s="68" t="s">
        <v>4513</v>
      </c>
      <c r="AF638" s="68"/>
      <c r="AG638" s="68"/>
      <c r="AH638" s="68"/>
      <c r="AI638" s="68"/>
      <c r="AJ638" s="74"/>
    </row>
    <row r="639" spans="1:36">
      <c r="A639" s="3" t="s">
        <v>4514</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4154</v>
      </c>
      <c r="AC639" s="3"/>
      <c r="AD639" s="3" t="s">
        <v>4511</v>
      </c>
      <c r="AE639" s="3" t="s">
        <v>4514</v>
      </c>
      <c r="AF639" s="3"/>
      <c r="AG639" s="3"/>
      <c r="AH639" s="3"/>
      <c r="AI639" s="3"/>
      <c r="AJ639" s="73"/>
    </row>
    <row r="640" spans="1:36">
      <c r="A640" s="68" t="s">
        <v>4515</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4154</v>
      </c>
      <c r="AC640" s="68"/>
      <c r="AD640" s="68" t="s">
        <v>4511</v>
      </c>
      <c r="AE640" s="68" t="s">
        <v>4515</v>
      </c>
      <c r="AF640" s="68"/>
      <c r="AG640" s="68"/>
      <c r="AH640" s="68"/>
      <c r="AI640" s="68"/>
      <c r="AJ640" s="74"/>
    </row>
    <row r="641" spans="1:36">
      <c r="A641" s="3" t="s">
        <v>4516</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4154</v>
      </c>
      <c r="AC641" s="3"/>
      <c r="AD641" s="3" t="s">
        <v>4511</v>
      </c>
      <c r="AE641" s="3" t="s">
        <v>4516</v>
      </c>
      <c r="AF641" s="3"/>
      <c r="AG641" s="3"/>
      <c r="AH641" s="3"/>
      <c r="AI641" s="3"/>
      <c r="AJ641" s="73"/>
    </row>
    <row r="642" spans="1:36">
      <c r="A642" s="68" t="s">
        <v>4517</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4154</v>
      </c>
      <c r="AC642" s="68"/>
      <c r="AD642" s="68" t="s">
        <v>4511</v>
      </c>
      <c r="AE642" s="68" t="s">
        <v>4517</v>
      </c>
      <c r="AF642" s="68"/>
      <c r="AG642" s="68"/>
      <c r="AH642" s="68"/>
      <c r="AI642" s="68"/>
      <c r="AJ642" s="74"/>
    </row>
    <row r="643" spans="1:36">
      <c r="A643" s="3" t="s">
        <v>4518</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4154</v>
      </c>
      <c r="AC643" s="3"/>
      <c r="AD643" s="3" t="s">
        <v>4511</v>
      </c>
      <c r="AE643" s="3" t="s">
        <v>4518</v>
      </c>
      <c r="AF643" s="3"/>
      <c r="AG643" s="3"/>
      <c r="AH643" s="3"/>
      <c r="AI643" s="3"/>
      <c r="AJ643" s="73"/>
    </row>
    <row r="644" spans="1:36">
      <c r="A644" s="68" t="s">
        <v>4519</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4154</v>
      </c>
      <c r="AC644" s="68"/>
      <c r="AD644" s="68" t="s">
        <v>4511</v>
      </c>
      <c r="AE644" s="68" t="s">
        <v>4519</v>
      </c>
      <c r="AF644" s="68"/>
      <c r="AG644" s="68"/>
      <c r="AH644" s="68"/>
      <c r="AI644" s="68"/>
      <c r="AJ644" s="74"/>
    </row>
    <row r="645" spans="1:36">
      <c r="A645" s="3" t="s">
        <v>4520</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4154</v>
      </c>
      <c r="AC645" s="3"/>
      <c r="AD645" s="3" t="s">
        <v>4511</v>
      </c>
      <c r="AE645" s="3" t="s">
        <v>4520</v>
      </c>
      <c r="AF645" s="3"/>
      <c r="AG645" s="3"/>
      <c r="AH645" s="3"/>
      <c r="AI645" s="3"/>
      <c r="AJ645" s="73"/>
    </row>
    <row r="646" spans="1:36">
      <c r="A646" s="68" t="s">
        <v>4521</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4154</v>
      </c>
      <c r="AC646" s="68"/>
      <c r="AD646" s="68" t="s">
        <v>4511</v>
      </c>
      <c r="AE646" s="68" t="s">
        <v>4521</v>
      </c>
      <c r="AF646" s="68"/>
      <c r="AG646" s="68"/>
      <c r="AH646" s="68"/>
      <c r="AI646" s="68"/>
      <c r="AJ646" s="74"/>
    </row>
    <row r="647" spans="1:36">
      <c r="A647" s="3" t="s">
        <v>4522</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4154</v>
      </c>
      <c r="AC647" s="3"/>
      <c r="AD647" s="3" t="s">
        <v>4511</v>
      </c>
      <c r="AE647" s="3" t="s">
        <v>4522</v>
      </c>
      <c r="AF647" s="3"/>
      <c r="AG647" s="3"/>
      <c r="AH647" s="3"/>
      <c r="AI647" s="3"/>
      <c r="AJ647" s="73"/>
    </row>
    <row r="648" spans="1:36">
      <c r="A648" s="68" t="s">
        <v>4523</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4154</v>
      </c>
      <c r="AC648" s="68"/>
      <c r="AD648" s="68" t="s">
        <v>4511</v>
      </c>
      <c r="AE648" s="68" t="s">
        <v>4523</v>
      </c>
      <c r="AF648" s="68"/>
      <c r="AG648" s="68"/>
      <c r="AH648" s="68"/>
      <c r="AI648" s="68"/>
      <c r="AJ648" s="74"/>
    </row>
    <row r="649" spans="1:36">
      <c r="A649" s="3" t="s">
        <v>4524</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4154</v>
      </c>
      <c r="AC649" s="3"/>
      <c r="AD649" s="3" t="s">
        <v>4511</v>
      </c>
      <c r="AE649" s="3" t="s">
        <v>4524</v>
      </c>
      <c r="AF649" s="3"/>
      <c r="AG649" s="3"/>
      <c r="AH649" s="3"/>
      <c r="AI649" s="3"/>
      <c r="AJ649" s="73"/>
    </row>
    <row r="650" spans="1:36">
      <c r="A650" s="68" t="s">
        <v>4525</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4154</v>
      </c>
      <c r="AC650" s="68"/>
      <c r="AD650" s="68" t="s">
        <v>4511</v>
      </c>
      <c r="AE650" s="68" t="s">
        <v>4525</v>
      </c>
      <c r="AF650" s="68"/>
      <c r="AG650" s="68"/>
      <c r="AH650" s="68"/>
      <c r="AI650" s="68"/>
      <c r="AJ650" s="74"/>
    </row>
    <row r="651" spans="1:36">
      <c r="A651" s="3" t="s">
        <v>4526</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4154</v>
      </c>
      <c r="AC651" s="3"/>
      <c r="AD651" s="3" t="s">
        <v>4511</v>
      </c>
      <c r="AE651" s="3" t="s">
        <v>4526</v>
      </c>
      <c r="AF651" s="3"/>
      <c r="AG651" s="3"/>
      <c r="AH651" s="3"/>
      <c r="AI651" s="3"/>
      <c r="AJ651" s="73"/>
    </row>
    <row r="652" spans="1:36">
      <c r="A652" s="68" t="s">
        <v>4527</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4154</v>
      </c>
      <c r="AC652" s="68"/>
      <c r="AD652" s="68" t="s">
        <v>4511</v>
      </c>
      <c r="AE652" s="68" t="s">
        <v>4527</v>
      </c>
      <c r="AF652" s="68"/>
      <c r="AG652" s="68"/>
      <c r="AH652" s="68"/>
      <c r="AI652" s="68"/>
      <c r="AJ652" s="74"/>
    </row>
    <row r="653" spans="1:36">
      <c r="A653" s="3" t="s">
        <v>4528</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4154</v>
      </c>
      <c r="AC653" s="3"/>
      <c r="AD653" s="3" t="s">
        <v>4511</v>
      </c>
      <c r="AE653" s="3" t="s">
        <v>4528</v>
      </c>
      <c r="AF653" s="3"/>
      <c r="AG653" s="3"/>
      <c r="AH653" s="3"/>
      <c r="AI653" s="3"/>
      <c r="AJ653" s="73"/>
    </row>
    <row r="654" spans="1:36">
      <c r="A654" s="68" t="s">
        <v>5211</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4154</v>
      </c>
      <c r="AC654" s="68"/>
      <c r="AD654" s="68" t="s">
        <v>4511</v>
      </c>
      <c r="AE654" s="68" t="s">
        <v>4202</v>
      </c>
      <c r="AF654" s="68"/>
      <c r="AG654" s="68"/>
      <c r="AH654" s="68"/>
      <c r="AI654" s="68"/>
      <c r="AJ654" s="74"/>
    </row>
    <row r="655" spans="1:36">
      <c r="A655" s="3" t="s">
        <v>5212</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4154</v>
      </c>
      <c r="AC655" s="3"/>
      <c r="AD655" s="3" t="s">
        <v>4511</v>
      </c>
      <c r="AE655" s="3" t="s">
        <v>4203</v>
      </c>
      <c r="AF655" s="3"/>
      <c r="AG655" s="3"/>
      <c r="AH655" s="3"/>
      <c r="AI655" s="3"/>
      <c r="AJ655" s="73"/>
    </row>
    <row r="656" spans="1:36">
      <c r="A656" s="68" t="s">
        <v>5168</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4154</v>
      </c>
      <c r="AC656" s="68"/>
      <c r="AD656" s="68" t="s">
        <v>4530</v>
      </c>
      <c r="AE656" s="68" t="s">
        <v>4529</v>
      </c>
      <c r="AF656" s="68"/>
      <c r="AG656" s="68"/>
      <c r="AH656" s="68"/>
      <c r="AI656" s="68"/>
      <c r="AJ656" s="74"/>
    </row>
    <row r="657" spans="1:36">
      <c r="A657" s="3" t="s">
        <v>5167</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4154</v>
      </c>
      <c r="AC657" s="3"/>
      <c r="AD657" s="3" t="s">
        <v>4530</v>
      </c>
      <c r="AE657" s="3" t="s">
        <v>4531</v>
      </c>
      <c r="AF657" s="3"/>
      <c r="AG657" s="3"/>
      <c r="AH657" s="3"/>
      <c r="AI657" s="3"/>
      <c r="AJ657" s="73"/>
    </row>
    <row r="658" spans="1:36">
      <c r="A658" s="68" t="s">
        <v>5166</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4154</v>
      </c>
      <c r="AC658" s="68"/>
      <c r="AD658" s="68" t="s">
        <v>4530</v>
      </c>
      <c r="AE658" s="68" t="s">
        <v>4532</v>
      </c>
      <c r="AF658" s="68"/>
      <c r="AG658" s="68"/>
      <c r="AH658" s="68"/>
      <c r="AI658" s="68"/>
      <c r="AJ658" s="74"/>
    </row>
    <row r="659" spans="1:36">
      <c r="A659" s="3" t="s">
        <v>5165</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4154</v>
      </c>
      <c r="AC659" s="3"/>
      <c r="AD659" s="3" t="s">
        <v>4530</v>
      </c>
      <c r="AE659" s="3" t="s">
        <v>4533</v>
      </c>
      <c r="AF659" s="3"/>
      <c r="AG659" s="3"/>
      <c r="AH659" s="3"/>
      <c r="AI659" s="3"/>
      <c r="AJ659" s="73"/>
    </row>
    <row r="660" spans="1:36">
      <c r="A660" s="68" t="s">
        <v>5164</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4154</v>
      </c>
      <c r="AC660" s="68"/>
      <c r="AD660" s="68" t="s">
        <v>4530</v>
      </c>
      <c r="AE660" s="68" t="s">
        <v>4534</v>
      </c>
      <c r="AF660" s="68"/>
      <c r="AG660" s="68"/>
      <c r="AH660" s="68"/>
      <c r="AI660" s="68"/>
      <c r="AJ660" s="74"/>
    </row>
    <row r="661" spans="1:36">
      <c r="A661" s="3" t="s">
        <v>5163</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4154</v>
      </c>
      <c r="AC661" s="3"/>
      <c r="AD661" s="3" t="s">
        <v>4530</v>
      </c>
      <c r="AE661" s="3" t="s">
        <v>4535</v>
      </c>
      <c r="AF661" s="3"/>
      <c r="AG661" s="3"/>
      <c r="AH661" s="3"/>
      <c r="AI661" s="3"/>
      <c r="AJ661" s="73"/>
    </row>
    <row r="662" spans="1:36">
      <c r="A662" s="68" t="s">
        <v>5162</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4154</v>
      </c>
      <c r="AC662" s="68"/>
      <c r="AD662" s="68" t="s">
        <v>4530</v>
      </c>
      <c r="AE662" s="68" t="s">
        <v>4536</v>
      </c>
      <c r="AF662" s="68"/>
      <c r="AG662" s="68"/>
      <c r="AH662" s="68"/>
      <c r="AI662" s="68"/>
      <c r="AJ662" s="74"/>
    </row>
    <row r="663" spans="1:36">
      <c r="A663" s="3" t="s">
        <v>5161</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4154</v>
      </c>
      <c r="AC663" s="3"/>
      <c r="AD663" s="3" t="s">
        <v>4530</v>
      </c>
      <c r="AE663" s="3" t="s">
        <v>4537</v>
      </c>
      <c r="AF663" s="3"/>
      <c r="AG663" s="3"/>
      <c r="AH663" s="3"/>
      <c r="AI663" s="3"/>
      <c r="AJ663" s="73"/>
    </row>
    <row r="664" spans="1:36">
      <c r="A664" s="68" t="s">
        <v>5160</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4154</v>
      </c>
      <c r="AC664" s="68"/>
      <c r="AD664" s="68" t="s">
        <v>4530</v>
      </c>
      <c r="AE664" s="68" t="s">
        <v>4538</v>
      </c>
      <c r="AF664" s="68"/>
      <c r="AG664" s="68"/>
      <c r="AH664" s="68"/>
      <c r="AI664" s="68"/>
      <c r="AJ664" s="74"/>
    </row>
    <row r="665" spans="1:36">
      <c r="A665" s="3" t="s">
        <v>5159</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4154</v>
      </c>
      <c r="AC665" s="3"/>
      <c r="AD665" s="3" t="s">
        <v>4530</v>
      </c>
      <c r="AE665" s="3" t="s">
        <v>4539</v>
      </c>
      <c r="AF665" s="3"/>
      <c r="AG665" s="3"/>
      <c r="AH665" s="3"/>
      <c r="AI665" s="3"/>
      <c r="AJ665" s="73"/>
    </row>
    <row r="666" spans="1:36">
      <c r="A666" s="68" t="s">
        <v>5158</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4154</v>
      </c>
      <c r="AC666" s="68"/>
      <c r="AD666" s="68" t="s">
        <v>4530</v>
      </c>
      <c r="AE666" s="68" t="s">
        <v>4540</v>
      </c>
      <c r="AF666" s="68"/>
      <c r="AG666" s="68"/>
      <c r="AH666" s="68"/>
      <c r="AI666" s="68"/>
      <c r="AJ666" s="74"/>
    </row>
    <row r="667" spans="1:36">
      <c r="A667" s="3" t="s">
        <v>5157</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4154</v>
      </c>
      <c r="AC667" s="3"/>
      <c r="AD667" s="3" t="s">
        <v>4530</v>
      </c>
      <c r="AE667" s="3" t="s">
        <v>4541</v>
      </c>
      <c r="AF667" s="3"/>
      <c r="AG667" s="3"/>
      <c r="AH667" s="3"/>
      <c r="AI667" s="3"/>
      <c r="AJ667" s="73"/>
    </row>
    <row r="668" spans="1:36">
      <c r="A668" s="68" t="s">
        <v>5156</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4154</v>
      </c>
      <c r="AC668" s="68"/>
      <c r="AD668" s="68" t="s">
        <v>4530</v>
      </c>
      <c r="AE668" s="68" t="s">
        <v>4542</v>
      </c>
      <c r="AF668" s="68"/>
      <c r="AG668" s="68"/>
      <c r="AH668" s="68"/>
      <c r="AI668" s="68"/>
      <c r="AJ668" s="74"/>
    </row>
    <row r="669" spans="1:36">
      <c r="A669" s="3" t="s">
        <v>5155</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4154</v>
      </c>
      <c r="AC669" s="3"/>
      <c r="AD669" s="3" t="s">
        <v>4530</v>
      </c>
      <c r="AE669" s="3" t="s">
        <v>4543</v>
      </c>
      <c r="AF669" s="3"/>
      <c r="AG669" s="3"/>
      <c r="AH669" s="3"/>
      <c r="AI669" s="3"/>
      <c r="AJ669" s="73"/>
    </row>
    <row r="670" spans="1:36">
      <c r="A670" s="68" t="s">
        <v>5154</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4154</v>
      </c>
      <c r="AC670" s="68"/>
      <c r="AD670" s="68" t="s">
        <v>4530</v>
      </c>
      <c r="AE670" s="68" t="s">
        <v>4544</v>
      </c>
      <c r="AF670" s="68"/>
      <c r="AG670" s="68"/>
      <c r="AH670" s="68"/>
      <c r="AI670" s="68"/>
      <c r="AJ670" s="74"/>
    </row>
    <row r="671" spans="1:36">
      <c r="A671" s="3" t="s">
        <v>5153</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4154</v>
      </c>
      <c r="AC671" s="3"/>
      <c r="AD671" s="3" t="s">
        <v>4530</v>
      </c>
      <c r="AE671" s="3" t="s">
        <v>4545</v>
      </c>
      <c r="AF671" s="3"/>
      <c r="AG671" s="3"/>
      <c r="AH671" s="3"/>
      <c r="AI671" s="3"/>
      <c r="AJ671" s="73"/>
    </row>
    <row r="672" spans="1:36">
      <c r="A672" s="68" t="s">
        <v>5152</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4154</v>
      </c>
      <c r="AC672" s="68"/>
      <c r="AD672" s="68" t="s">
        <v>4530</v>
      </c>
      <c r="AE672" s="68" t="s">
        <v>4546</v>
      </c>
      <c r="AF672" s="68"/>
      <c r="AG672" s="68"/>
      <c r="AH672" s="68"/>
      <c r="AI672" s="68"/>
      <c r="AJ672" s="74"/>
    </row>
    <row r="673" spans="1:36">
      <c r="A673" s="3" t="s">
        <v>5151</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4154</v>
      </c>
      <c r="AC673" s="3"/>
      <c r="AD673" s="3" t="s">
        <v>4530</v>
      </c>
      <c r="AE673" s="3" t="s">
        <v>4547</v>
      </c>
      <c r="AF673" s="3"/>
      <c r="AG673" s="3"/>
      <c r="AH673" s="3"/>
      <c r="AI673" s="3"/>
      <c r="AJ673" s="73"/>
    </row>
    <row r="674" spans="1:36">
      <c r="A674" s="68" t="s">
        <v>5150</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4154</v>
      </c>
      <c r="AC674" s="68"/>
      <c r="AD674" s="68" t="s">
        <v>4530</v>
      </c>
      <c r="AE674" s="68" t="s">
        <v>4548</v>
      </c>
      <c r="AF674" s="68"/>
      <c r="AG674" s="68"/>
      <c r="AH674" s="68"/>
      <c r="AI674" s="68"/>
      <c r="AJ674" s="74"/>
    </row>
    <row r="675" spans="1:36">
      <c r="A675" s="3" t="s">
        <v>5149</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4154</v>
      </c>
      <c r="AC675" s="3"/>
      <c r="AD675" s="3" t="s">
        <v>4530</v>
      </c>
      <c r="AE675" s="3" t="s">
        <v>4549</v>
      </c>
      <c r="AF675" s="3"/>
      <c r="AG675" s="3"/>
      <c r="AH675" s="3"/>
      <c r="AI675" s="3"/>
      <c r="AJ675" s="73"/>
    </row>
    <row r="676" spans="1:36">
      <c r="A676" s="68" t="s">
        <v>5148</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4154</v>
      </c>
      <c r="AC676" s="68"/>
      <c r="AD676" s="68" t="s">
        <v>4530</v>
      </c>
      <c r="AE676" s="68" t="s">
        <v>4550</v>
      </c>
      <c r="AF676" s="68"/>
      <c r="AG676" s="68"/>
      <c r="AH676" s="68"/>
      <c r="AI676" s="68"/>
      <c r="AJ676" s="74"/>
    </row>
    <row r="677" spans="1:36">
      <c r="A677" s="3" t="s">
        <v>5147</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4154</v>
      </c>
      <c r="AC677" s="3"/>
      <c r="AD677" s="3" t="s">
        <v>4530</v>
      </c>
      <c r="AE677" s="3" t="s">
        <v>4551</v>
      </c>
      <c r="AF677" s="3"/>
      <c r="AG677" s="3"/>
      <c r="AH677" s="3"/>
      <c r="AI677" s="3"/>
      <c r="AJ677" s="73"/>
    </row>
    <row r="678" spans="1:36">
      <c r="A678" s="68" t="s">
        <v>5146</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4154</v>
      </c>
      <c r="AC678" s="68"/>
      <c r="AD678" s="68" t="s">
        <v>4530</v>
      </c>
      <c r="AE678" s="68" t="s">
        <v>4552</v>
      </c>
      <c r="AF678" s="68"/>
      <c r="AG678" s="68"/>
      <c r="AH678" s="68"/>
      <c r="AI678" s="68"/>
      <c r="AJ678" s="74"/>
    </row>
    <row r="679" spans="1:36">
      <c r="A679" s="3" t="s">
        <v>5145</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4154</v>
      </c>
      <c r="AC679" s="3"/>
      <c r="AD679" s="3" t="s">
        <v>4530</v>
      </c>
      <c r="AE679" s="3" t="s">
        <v>4553</v>
      </c>
      <c r="AF679" s="3"/>
      <c r="AG679" s="3"/>
      <c r="AH679" s="3"/>
      <c r="AI679" s="3"/>
      <c r="AJ679" s="73"/>
    </row>
    <row r="680" spans="1:36">
      <c r="A680" s="68" t="s">
        <v>5117</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4154</v>
      </c>
      <c r="AC680" s="68"/>
      <c r="AD680" s="68" t="s">
        <v>4555</v>
      </c>
      <c r="AE680" s="68" t="s">
        <v>4554</v>
      </c>
      <c r="AF680" s="68"/>
      <c r="AG680" s="68"/>
      <c r="AH680" s="68"/>
      <c r="AI680" s="68"/>
      <c r="AJ680" s="74"/>
    </row>
    <row r="681" spans="1:36">
      <c r="A681" s="3" t="s">
        <v>5118</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4154</v>
      </c>
      <c r="AC681" s="3"/>
      <c r="AD681" s="3" t="s">
        <v>4555</v>
      </c>
      <c r="AE681" s="3" t="s">
        <v>4556</v>
      </c>
      <c r="AF681" s="3"/>
      <c r="AG681" s="3"/>
      <c r="AH681" s="3"/>
      <c r="AI681" s="3"/>
      <c r="AJ681" s="73"/>
    </row>
    <row r="682" spans="1:36">
      <c r="A682" s="68" t="s">
        <v>5119</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4154</v>
      </c>
      <c r="AC682" s="68"/>
      <c r="AD682" s="68" t="s">
        <v>4555</v>
      </c>
      <c r="AE682" s="68" t="s">
        <v>4557</v>
      </c>
      <c r="AF682" s="68"/>
      <c r="AG682" s="68"/>
      <c r="AH682" s="68"/>
      <c r="AI682" s="68"/>
      <c r="AJ682" s="74"/>
    </row>
    <row r="683" spans="1:36">
      <c r="A683" s="3" t="s">
        <v>5120</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4154</v>
      </c>
      <c r="AC683" s="3"/>
      <c r="AD683" s="3" t="s">
        <v>4555</v>
      </c>
      <c r="AE683" s="3" t="s">
        <v>4558</v>
      </c>
      <c r="AF683" s="3"/>
      <c r="AG683" s="3"/>
      <c r="AH683" s="3"/>
      <c r="AI683" s="3"/>
      <c r="AJ683" s="73"/>
    </row>
    <row r="684" spans="1:36">
      <c r="A684" s="68" t="s">
        <v>5121</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4154</v>
      </c>
      <c r="AC684" s="68"/>
      <c r="AD684" s="68" t="s">
        <v>4555</v>
      </c>
      <c r="AE684" s="68" t="s">
        <v>4559</v>
      </c>
      <c r="AF684" s="68"/>
      <c r="AG684" s="68"/>
      <c r="AH684" s="68"/>
      <c r="AI684" s="68"/>
      <c r="AJ684" s="74"/>
    </row>
    <row r="685" spans="1:36">
      <c r="A685" s="3" t="s">
        <v>5122</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4154</v>
      </c>
      <c r="AC685" s="3"/>
      <c r="AD685" s="3" t="s">
        <v>4555</v>
      </c>
      <c r="AE685" s="3" t="s">
        <v>4560</v>
      </c>
      <c r="AF685" s="3"/>
      <c r="AG685" s="3"/>
      <c r="AH685" s="3"/>
      <c r="AI685" s="3"/>
      <c r="AJ685" s="73"/>
    </row>
    <row r="686" spans="1:36">
      <c r="A686" s="68" t="s">
        <v>5123</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4154</v>
      </c>
      <c r="AC686" s="68"/>
      <c r="AD686" s="68" t="s">
        <v>4555</v>
      </c>
      <c r="AE686" s="68" t="s">
        <v>4561</v>
      </c>
      <c r="AF686" s="68"/>
      <c r="AG686" s="68"/>
      <c r="AH686" s="68"/>
      <c r="AI686" s="68"/>
      <c r="AJ686" s="74"/>
    </row>
    <row r="687" spans="1:36">
      <c r="A687" s="3" t="s">
        <v>5124</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4154</v>
      </c>
      <c r="AC687" s="3"/>
      <c r="AD687" s="3" t="s">
        <v>4555</v>
      </c>
      <c r="AE687" s="3" t="s">
        <v>4562</v>
      </c>
      <c r="AF687" s="3"/>
      <c r="AG687" s="3"/>
      <c r="AH687" s="3"/>
      <c r="AI687" s="3"/>
      <c r="AJ687" s="73"/>
    </row>
    <row r="688" spans="1:36">
      <c r="A688" s="68" t="s">
        <v>5125</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4154</v>
      </c>
      <c r="AC688" s="68"/>
      <c r="AD688" s="68" t="s">
        <v>4555</v>
      </c>
      <c r="AE688" s="68" t="s">
        <v>4563</v>
      </c>
      <c r="AF688" s="68"/>
      <c r="AG688" s="68"/>
      <c r="AH688" s="68"/>
      <c r="AI688" s="68"/>
      <c r="AJ688" s="74"/>
    </row>
    <row r="689" spans="1:36">
      <c r="A689" s="3" t="s">
        <v>5126</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4154</v>
      </c>
      <c r="AC689" s="3"/>
      <c r="AD689" s="3" t="s">
        <v>4555</v>
      </c>
      <c r="AE689" s="3" t="s">
        <v>4564</v>
      </c>
      <c r="AF689" s="3"/>
      <c r="AG689" s="3"/>
      <c r="AH689" s="3"/>
      <c r="AI689" s="3"/>
      <c r="AJ689" s="73"/>
    </row>
    <row r="690" spans="1:36">
      <c r="A690" s="68" t="s">
        <v>5127</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4154</v>
      </c>
      <c r="AC690" s="68"/>
      <c r="AD690" s="68" t="s">
        <v>4555</v>
      </c>
      <c r="AE690" s="68" t="s">
        <v>4565</v>
      </c>
      <c r="AF690" s="68"/>
      <c r="AG690" s="68"/>
      <c r="AH690" s="68"/>
      <c r="AI690" s="68"/>
      <c r="AJ690" s="74"/>
    </row>
    <row r="691" spans="1:36">
      <c r="A691" s="3" t="s">
        <v>5128</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4154</v>
      </c>
      <c r="AC691" s="3"/>
      <c r="AD691" s="3" t="s">
        <v>4555</v>
      </c>
      <c r="AE691" s="3" t="s">
        <v>4566</v>
      </c>
      <c r="AF691" s="3"/>
      <c r="AG691" s="3"/>
      <c r="AH691" s="3"/>
      <c r="AI691" s="3"/>
      <c r="AJ691" s="73"/>
    </row>
    <row r="692" spans="1:36">
      <c r="A692" s="68" t="s">
        <v>5144</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4154</v>
      </c>
      <c r="AC692" s="68"/>
      <c r="AD692" s="68" t="s">
        <v>4555</v>
      </c>
      <c r="AE692" s="68" t="s">
        <v>4567</v>
      </c>
      <c r="AF692" s="68"/>
      <c r="AG692" s="68"/>
      <c r="AH692" s="68"/>
      <c r="AI692" s="68"/>
      <c r="AJ692" s="74"/>
    </row>
    <row r="693" spans="1:36">
      <c r="A693" s="3" t="s">
        <v>5143</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4154</v>
      </c>
      <c r="AC693" s="3"/>
      <c r="AD693" s="3" t="s">
        <v>4555</v>
      </c>
      <c r="AE693" s="3" t="s">
        <v>4568</v>
      </c>
      <c r="AF693" s="3"/>
      <c r="AG693" s="3"/>
      <c r="AH693" s="3"/>
      <c r="AI693" s="3"/>
      <c r="AJ693" s="73"/>
    </row>
    <row r="694" spans="1:36">
      <c r="A694" s="68" t="s">
        <v>5142</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4154</v>
      </c>
      <c r="AC694" s="68"/>
      <c r="AD694" s="68" t="s">
        <v>4555</v>
      </c>
      <c r="AE694" s="68" t="s">
        <v>4569</v>
      </c>
      <c r="AF694" s="68"/>
      <c r="AG694" s="68"/>
      <c r="AH694" s="68"/>
      <c r="AI694" s="68"/>
      <c r="AJ694" s="74"/>
    </row>
    <row r="695" spans="1:36">
      <c r="A695" s="3" t="s">
        <v>5141</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4154</v>
      </c>
      <c r="AC695" s="3"/>
      <c r="AD695" s="3" t="s">
        <v>4555</v>
      </c>
      <c r="AE695" s="3" t="s">
        <v>4570</v>
      </c>
      <c r="AF695" s="3"/>
      <c r="AG695" s="3"/>
      <c r="AH695" s="3"/>
      <c r="AI695" s="3"/>
      <c r="AJ695" s="73"/>
    </row>
    <row r="696" spans="1:36">
      <c r="A696" s="68" t="s">
        <v>5140</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4154</v>
      </c>
      <c r="AC696" s="68"/>
      <c r="AD696" s="68" t="s">
        <v>4555</v>
      </c>
      <c r="AE696" s="68" t="s">
        <v>4571</v>
      </c>
      <c r="AF696" s="68"/>
      <c r="AG696" s="68"/>
      <c r="AH696" s="68"/>
      <c r="AI696" s="68"/>
      <c r="AJ696" s="74"/>
    </row>
    <row r="697" spans="1:36">
      <c r="A697" s="3" t="s">
        <v>5139</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4154</v>
      </c>
      <c r="AC697" s="3"/>
      <c r="AD697" s="3" t="s">
        <v>4555</v>
      </c>
      <c r="AE697" s="3" t="s">
        <v>4572</v>
      </c>
      <c r="AF697" s="3"/>
      <c r="AG697" s="3"/>
      <c r="AH697" s="3"/>
      <c r="AI697" s="3"/>
      <c r="AJ697" s="73"/>
    </row>
    <row r="698" spans="1:36">
      <c r="A698" s="68" t="s">
        <v>5138</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4154</v>
      </c>
      <c r="AC698" s="68"/>
      <c r="AD698" s="68" t="s">
        <v>4555</v>
      </c>
      <c r="AE698" s="68" t="s">
        <v>4573</v>
      </c>
      <c r="AF698" s="68"/>
      <c r="AG698" s="68"/>
      <c r="AH698" s="68"/>
      <c r="AI698" s="68"/>
      <c r="AJ698" s="74"/>
    </row>
    <row r="699" spans="1:36">
      <c r="A699" s="3" t="s">
        <v>5137</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4154</v>
      </c>
      <c r="AC699" s="3"/>
      <c r="AD699" s="3" t="s">
        <v>4555</v>
      </c>
      <c r="AE699" s="3" t="s">
        <v>4574</v>
      </c>
      <c r="AF699" s="3"/>
      <c r="AG699" s="3"/>
      <c r="AH699" s="3"/>
      <c r="AI699" s="3"/>
      <c r="AJ699" s="73"/>
    </row>
    <row r="700" spans="1:36">
      <c r="A700" s="68" t="s">
        <v>5136</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4154</v>
      </c>
      <c r="AC700" s="68"/>
      <c r="AD700" s="68" t="s">
        <v>4555</v>
      </c>
      <c r="AE700" s="68" t="s">
        <v>4575</v>
      </c>
      <c r="AF700" s="68"/>
      <c r="AG700" s="68"/>
      <c r="AH700" s="68"/>
      <c r="AI700" s="68"/>
      <c r="AJ700" s="74"/>
    </row>
    <row r="701" spans="1:36">
      <c r="A701" s="3" t="s">
        <v>5135</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4154</v>
      </c>
      <c r="AC701" s="3"/>
      <c r="AD701" s="3" t="s">
        <v>4555</v>
      </c>
      <c r="AE701" s="3" t="s">
        <v>4576</v>
      </c>
      <c r="AF701" s="3"/>
      <c r="AG701" s="3"/>
      <c r="AH701" s="3"/>
      <c r="AI701" s="3"/>
      <c r="AJ701" s="73"/>
    </row>
    <row r="702" spans="1:36">
      <c r="A702" s="68" t="s">
        <v>5134</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4154</v>
      </c>
      <c r="AC702" s="68"/>
      <c r="AD702" s="68" t="s">
        <v>4555</v>
      </c>
      <c r="AE702" s="68" t="s">
        <v>4577</v>
      </c>
      <c r="AF702" s="68"/>
      <c r="AG702" s="68"/>
      <c r="AH702" s="68"/>
      <c r="AI702" s="68"/>
      <c r="AJ702" s="74"/>
    </row>
    <row r="703" spans="1:36">
      <c r="A703" s="3" t="s">
        <v>5133</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4154</v>
      </c>
      <c r="AC703" s="3"/>
      <c r="AD703" s="3" t="s">
        <v>4555</v>
      </c>
      <c r="AE703" s="3" t="s">
        <v>4578</v>
      </c>
      <c r="AF703" s="3"/>
      <c r="AG703" s="3"/>
      <c r="AH703" s="3"/>
      <c r="AI703" s="3"/>
      <c r="AJ703" s="73"/>
    </row>
    <row r="704" spans="1:36">
      <c r="A704" s="68" t="s">
        <v>5132</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4154</v>
      </c>
      <c r="AC704" s="68"/>
      <c r="AD704" s="68" t="s">
        <v>4555</v>
      </c>
      <c r="AE704" s="68" t="s">
        <v>4579</v>
      </c>
      <c r="AF704" s="68"/>
      <c r="AG704" s="68"/>
      <c r="AH704" s="68"/>
      <c r="AI704" s="68"/>
      <c r="AJ704" s="74"/>
    </row>
    <row r="705" spans="1:36">
      <c r="A705" s="3" t="s">
        <v>5131</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4154</v>
      </c>
      <c r="AC705" s="3"/>
      <c r="AD705" s="3" t="s">
        <v>4555</v>
      </c>
      <c r="AE705" s="3" t="s">
        <v>4580</v>
      </c>
      <c r="AF705" s="3"/>
      <c r="AG705" s="3"/>
      <c r="AH705" s="3"/>
      <c r="AI705" s="3"/>
      <c r="AJ705" s="73"/>
    </row>
    <row r="706" spans="1:36">
      <c r="A706" s="68" t="s">
        <v>5130</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4154</v>
      </c>
      <c r="AC706" s="68"/>
      <c r="AD706" s="68" t="s">
        <v>4555</v>
      </c>
      <c r="AE706" s="68" t="s">
        <v>4581</v>
      </c>
      <c r="AF706" s="68"/>
      <c r="AG706" s="68"/>
      <c r="AH706" s="68"/>
      <c r="AI706" s="68"/>
      <c r="AJ706" s="74"/>
    </row>
    <row r="707" spans="1:36">
      <c r="A707" s="3" t="s">
        <v>5129</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4154</v>
      </c>
      <c r="AC707" s="3"/>
      <c r="AD707" s="3" t="s">
        <v>4555</v>
      </c>
      <c r="AE707" s="3" t="s">
        <v>4582</v>
      </c>
      <c r="AF707" s="3"/>
      <c r="AG707" s="3"/>
      <c r="AH707" s="3"/>
      <c r="AI707" s="3"/>
      <c r="AJ707" s="73"/>
    </row>
    <row r="708" spans="1:36">
      <c r="A708" s="68" t="s">
        <v>5179</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4154</v>
      </c>
      <c r="AC708" s="68"/>
      <c r="AD708" s="68" t="s">
        <v>4584</v>
      </c>
      <c r="AE708" s="68" t="s">
        <v>4583</v>
      </c>
      <c r="AF708" s="68"/>
      <c r="AG708" s="68"/>
      <c r="AH708" s="68"/>
      <c r="AI708" s="68"/>
      <c r="AJ708" s="74"/>
    </row>
    <row r="709" spans="1:36">
      <c r="A709" s="3" t="s">
        <v>5178</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4154</v>
      </c>
      <c r="AC709" s="3"/>
      <c r="AD709" s="3" t="s">
        <v>4584</v>
      </c>
      <c r="AE709" s="3" t="s">
        <v>4585</v>
      </c>
      <c r="AF709" s="3"/>
      <c r="AG709" s="3"/>
      <c r="AH709" s="3"/>
      <c r="AI709" s="3"/>
      <c r="AJ709" s="73"/>
    </row>
    <row r="710" spans="1:36">
      <c r="A710" s="68" t="s">
        <v>5177</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4154</v>
      </c>
      <c r="AC710" s="68"/>
      <c r="AD710" s="68" t="s">
        <v>4584</v>
      </c>
      <c r="AE710" s="68" t="s">
        <v>4554</v>
      </c>
      <c r="AF710" s="68"/>
      <c r="AG710" s="68"/>
      <c r="AH710" s="68"/>
      <c r="AI710" s="68"/>
      <c r="AJ710" s="74"/>
    </row>
    <row r="711" spans="1:36">
      <c r="A711" s="3" t="s">
        <v>5176</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4154</v>
      </c>
      <c r="AC711" s="3"/>
      <c r="AD711" s="3" t="s">
        <v>4584</v>
      </c>
      <c r="AE711" s="3" t="s">
        <v>4556</v>
      </c>
      <c r="AF711" s="3"/>
      <c r="AG711" s="3"/>
      <c r="AH711" s="3"/>
      <c r="AI711" s="3"/>
      <c r="AJ711" s="73"/>
    </row>
    <row r="712" spans="1:36">
      <c r="A712" s="68" t="s">
        <v>5175</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4154</v>
      </c>
      <c r="AC712" s="68"/>
      <c r="AD712" s="68" t="s">
        <v>4584</v>
      </c>
      <c r="AE712" s="68" t="s">
        <v>4586</v>
      </c>
      <c r="AF712" s="68"/>
      <c r="AG712" s="68"/>
      <c r="AH712" s="68"/>
      <c r="AI712" s="68"/>
      <c r="AJ712" s="74"/>
    </row>
    <row r="713" spans="1:36">
      <c r="A713" s="3" t="s">
        <v>5174</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4154</v>
      </c>
      <c r="AC713" s="3"/>
      <c r="AD713" s="3" t="s">
        <v>4584</v>
      </c>
      <c r="AE713" s="3" t="s">
        <v>4558</v>
      </c>
      <c r="AF713" s="3"/>
      <c r="AG713" s="3"/>
      <c r="AH713" s="3"/>
      <c r="AI713" s="3"/>
      <c r="AJ713" s="73"/>
    </row>
    <row r="714" spans="1:36">
      <c r="A714" s="68" t="s">
        <v>5173</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4154</v>
      </c>
      <c r="AC714" s="68"/>
      <c r="AD714" s="68" t="s">
        <v>4584</v>
      </c>
      <c r="AE714" s="68" t="s">
        <v>4559</v>
      </c>
      <c r="AF714" s="68"/>
      <c r="AG714" s="68"/>
      <c r="AH714" s="68"/>
      <c r="AI714" s="68"/>
      <c r="AJ714" s="74"/>
    </row>
    <row r="715" spans="1:36">
      <c r="A715" s="3" t="s">
        <v>5172</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4154</v>
      </c>
      <c r="AC715" s="3"/>
      <c r="AD715" s="3" t="s">
        <v>4584</v>
      </c>
      <c r="AE715" s="3" t="s">
        <v>4560</v>
      </c>
      <c r="AF715" s="3"/>
      <c r="AG715" s="3"/>
      <c r="AH715" s="3"/>
      <c r="AI715" s="3"/>
      <c r="AJ715" s="73"/>
    </row>
    <row r="716" spans="1:36">
      <c r="A716" s="68" t="s">
        <v>5171</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4154</v>
      </c>
      <c r="AC716" s="68"/>
      <c r="AD716" s="68" t="s">
        <v>4584</v>
      </c>
      <c r="AE716" s="68" t="s">
        <v>4587</v>
      </c>
      <c r="AF716" s="68"/>
      <c r="AG716" s="68"/>
      <c r="AH716" s="68"/>
      <c r="AI716" s="68"/>
      <c r="AJ716" s="74"/>
    </row>
    <row r="717" spans="1:36">
      <c r="A717" s="3" t="s">
        <v>5170</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4154</v>
      </c>
      <c r="AC717" s="3"/>
      <c r="AD717" s="3" t="s">
        <v>4584</v>
      </c>
      <c r="AE717" s="3" t="s">
        <v>4588</v>
      </c>
      <c r="AF717" s="3"/>
      <c r="AG717" s="3"/>
      <c r="AH717" s="3"/>
      <c r="AI717" s="3"/>
      <c r="AJ717" s="73"/>
    </row>
    <row r="718" spans="1:36">
      <c r="A718" s="68" t="s">
        <v>5169</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4154</v>
      </c>
      <c r="AC718" s="68"/>
      <c r="AD718" s="68" t="s">
        <v>4584</v>
      </c>
      <c r="AE718" s="68" t="s">
        <v>4561</v>
      </c>
      <c r="AF718" s="68"/>
      <c r="AG718" s="68"/>
      <c r="AH718" s="68"/>
      <c r="AI718" s="68"/>
      <c r="AJ718" s="74"/>
    </row>
    <row r="719" spans="1:36">
      <c r="A719" s="3" t="s">
        <v>5180</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4154</v>
      </c>
      <c r="AC719" s="3"/>
      <c r="AD719" s="3" t="s">
        <v>4584</v>
      </c>
      <c r="AE719" s="3" t="s">
        <v>4562</v>
      </c>
      <c r="AF719" s="3"/>
      <c r="AG719" s="3"/>
      <c r="AH719" s="3"/>
      <c r="AI719" s="3"/>
      <c r="AJ719" s="73"/>
    </row>
    <row r="720" spans="1:36">
      <c r="A720" s="68" t="s">
        <v>5181</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4154</v>
      </c>
      <c r="AC720" s="68"/>
      <c r="AD720" s="68" t="s">
        <v>4584</v>
      </c>
      <c r="AE720" s="68" t="s">
        <v>4589</v>
      </c>
      <c r="AF720" s="68"/>
      <c r="AG720" s="68"/>
      <c r="AH720" s="68"/>
      <c r="AI720" s="68"/>
      <c r="AJ720" s="74"/>
    </row>
    <row r="721" spans="1:36">
      <c r="A721" s="3" t="s">
        <v>5182</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4154</v>
      </c>
      <c r="AC721" s="3"/>
      <c r="AD721" s="3" t="s">
        <v>4584</v>
      </c>
      <c r="AE721" s="3" t="s">
        <v>4564</v>
      </c>
      <c r="AF721" s="3"/>
      <c r="AG721" s="3"/>
      <c r="AH721" s="3"/>
      <c r="AI721" s="3"/>
      <c r="AJ721" s="73"/>
    </row>
    <row r="722" spans="1:36">
      <c r="A722" s="68" t="s">
        <v>5183</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4154</v>
      </c>
      <c r="AC722" s="68"/>
      <c r="AD722" s="68" t="s">
        <v>4584</v>
      </c>
      <c r="AE722" s="68" t="s">
        <v>4565</v>
      </c>
      <c r="AF722" s="68"/>
      <c r="AG722" s="68"/>
      <c r="AH722" s="68"/>
      <c r="AI722" s="68"/>
      <c r="AJ722" s="74"/>
    </row>
    <row r="723" spans="1:36">
      <c r="A723" s="3" t="s">
        <v>5184</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4154</v>
      </c>
      <c r="AC723" s="3"/>
      <c r="AD723" s="3" t="s">
        <v>4584</v>
      </c>
      <c r="AE723" s="3" t="s">
        <v>4566</v>
      </c>
      <c r="AF723" s="3"/>
      <c r="AG723" s="3"/>
      <c r="AH723" s="3"/>
      <c r="AI723" s="3"/>
      <c r="AJ723" s="73"/>
    </row>
    <row r="724" spans="1:36">
      <c r="A724" s="68" t="s">
        <v>5185</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4154</v>
      </c>
      <c r="AC724" s="68"/>
      <c r="AD724" s="68" t="s">
        <v>4584</v>
      </c>
      <c r="AE724" s="68" t="s">
        <v>4590</v>
      </c>
      <c r="AF724" s="68"/>
      <c r="AG724" s="68"/>
      <c r="AH724" s="68"/>
      <c r="AI724" s="68"/>
      <c r="AJ724" s="74"/>
    </row>
    <row r="725" spans="1:36">
      <c r="A725" s="3" t="s">
        <v>5186</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4154</v>
      </c>
      <c r="AC725" s="3"/>
      <c r="AD725" s="3" t="s">
        <v>4584</v>
      </c>
      <c r="AE725" s="3" t="s">
        <v>4591</v>
      </c>
      <c r="AF725" s="3"/>
      <c r="AG725" s="3"/>
      <c r="AH725" s="3"/>
      <c r="AI725" s="3"/>
      <c r="AJ725" s="73"/>
    </row>
    <row r="726" spans="1:36">
      <c r="A726" s="68" t="s">
        <v>5187</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4154</v>
      </c>
      <c r="AC726" s="68"/>
      <c r="AD726" s="68" t="s">
        <v>4584</v>
      </c>
      <c r="AE726" s="68" t="s">
        <v>4567</v>
      </c>
      <c r="AF726" s="68"/>
      <c r="AG726" s="68"/>
      <c r="AH726" s="68"/>
      <c r="AI726" s="68"/>
      <c r="AJ726" s="74"/>
    </row>
    <row r="727" spans="1:36">
      <c r="A727" s="3" t="s">
        <v>5188</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4154</v>
      </c>
      <c r="AC727" s="3"/>
      <c r="AD727" s="3" t="s">
        <v>4584</v>
      </c>
      <c r="AE727" s="3" t="s">
        <v>4568</v>
      </c>
      <c r="AF727" s="3"/>
      <c r="AG727" s="3"/>
      <c r="AH727" s="3"/>
      <c r="AI727" s="3"/>
      <c r="AJ727" s="73"/>
    </row>
    <row r="728" spans="1:36">
      <c r="A728" s="68" t="s">
        <v>5189</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4154</v>
      </c>
      <c r="AC728" s="68"/>
      <c r="AD728" s="68" t="s">
        <v>4584</v>
      </c>
      <c r="AE728" s="68" t="s">
        <v>4592</v>
      </c>
      <c r="AF728" s="68"/>
      <c r="AG728" s="68"/>
      <c r="AH728" s="68"/>
      <c r="AI728" s="68"/>
      <c r="AJ728" s="74"/>
    </row>
    <row r="729" spans="1:36">
      <c r="A729" s="3" t="s">
        <v>5190</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4154</v>
      </c>
      <c r="AC729" s="3"/>
      <c r="AD729" s="3" t="s">
        <v>4584</v>
      </c>
      <c r="AE729" s="3" t="s">
        <v>4570</v>
      </c>
      <c r="AF729" s="3"/>
      <c r="AG729" s="3"/>
      <c r="AH729" s="3"/>
      <c r="AI729" s="3"/>
      <c r="AJ729" s="73"/>
    </row>
    <row r="730" spans="1:36">
      <c r="A730" s="68" t="s">
        <v>5191</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4154</v>
      </c>
      <c r="AC730" s="68"/>
      <c r="AD730" s="68" t="s">
        <v>4584</v>
      </c>
      <c r="AE730" s="68" t="s">
        <v>4571</v>
      </c>
      <c r="AF730" s="68"/>
      <c r="AG730" s="68"/>
      <c r="AH730" s="68"/>
      <c r="AI730" s="68"/>
      <c r="AJ730" s="74"/>
    </row>
    <row r="731" spans="1:36">
      <c r="A731" s="3" t="s">
        <v>5192</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4154</v>
      </c>
      <c r="AC731" s="3"/>
      <c r="AD731" s="3" t="s">
        <v>4584</v>
      </c>
      <c r="AE731" s="3" t="s">
        <v>4572</v>
      </c>
      <c r="AF731" s="3"/>
      <c r="AG731" s="3"/>
      <c r="AH731" s="3"/>
      <c r="AI731" s="3"/>
      <c r="AJ731" s="73"/>
    </row>
    <row r="732" spans="1:36">
      <c r="A732" s="68" t="s">
        <v>5193</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4154</v>
      </c>
      <c r="AC732" s="68"/>
      <c r="AD732" s="68" t="s">
        <v>4584</v>
      </c>
      <c r="AE732" s="68" t="s">
        <v>4593</v>
      </c>
      <c r="AF732" s="68"/>
      <c r="AG732" s="68"/>
      <c r="AH732" s="68"/>
      <c r="AI732" s="68"/>
      <c r="AJ732" s="74"/>
    </row>
    <row r="733" spans="1:36">
      <c r="A733" s="3" t="s">
        <v>5194</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4154</v>
      </c>
      <c r="AC733" s="3"/>
      <c r="AD733" s="3" t="s">
        <v>4584</v>
      </c>
      <c r="AE733" s="3" t="s">
        <v>4594</v>
      </c>
      <c r="AF733" s="3"/>
      <c r="AG733" s="3"/>
      <c r="AH733" s="3"/>
      <c r="AI733" s="3"/>
      <c r="AJ733" s="73"/>
    </row>
    <row r="734" spans="1:36">
      <c r="A734" s="68" t="s">
        <v>5195</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4154</v>
      </c>
      <c r="AC734" s="68"/>
      <c r="AD734" s="68" t="s">
        <v>4584</v>
      </c>
      <c r="AE734" s="68" t="s">
        <v>4573</v>
      </c>
      <c r="AF734" s="68"/>
      <c r="AG734" s="68"/>
      <c r="AH734" s="68"/>
      <c r="AI734" s="68"/>
      <c r="AJ734" s="74"/>
    </row>
    <row r="735" spans="1:36">
      <c r="A735" s="3" t="s">
        <v>5196</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4154</v>
      </c>
      <c r="AC735" s="3"/>
      <c r="AD735" s="3" t="s">
        <v>4584</v>
      </c>
      <c r="AE735" s="3" t="s">
        <v>4574</v>
      </c>
      <c r="AF735" s="3"/>
      <c r="AG735" s="3"/>
      <c r="AH735" s="3"/>
      <c r="AI735" s="3"/>
      <c r="AJ735" s="73"/>
    </row>
    <row r="736" spans="1:36">
      <c r="A736" s="68" t="s">
        <v>5197</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4154</v>
      </c>
      <c r="AC736" s="68"/>
      <c r="AD736" s="68" t="s">
        <v>4584</v>
      </c>
      <c r="AE736" s="68" t="s">
        <v>4595</v>
      </c>
      <c r="AF736" s="68"/>
      <c r="AG736" s="68"/>
      <c r="AH736" s="68"/>
      <c r="AI736" s="68"/>
      <c r="AJ736" s="74"/>
    </row>
    <row r="737" spans="1:36">
      <c r="A737" s="3" t="s">
        <v>5198</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4154</v>
      </c>
      <c r="AC737" s="3"/>
      <c r="AD737" s="3" t="s">
        <v>4584</v>
      </c>
      <c r="AE737" s="3" t="s">
        <v>4576</v>
      </c>
      <c r="AF737" s="3"/>
      <c r="AG737" s="3"/>
      <c r="AH737" s="3"/>
      <c r="AI737" s="3"/>
      <c r="AJ737" s="73"/>
    </row>
    <row r="738" spans="1:36">
      <c r="A738" s="68" t="s">
        <v>5199</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4154</v>
      </c>
      <c r="AC738" s="68"/>
      <c r="AD738" s="68" t="s">
        <v>4584</v>
      </c>
      <c r="AE738" s="68" t="s">
        <v>4577</v>
      </c>
      <c r="AF738" s="68"/>
      <c r="AG738" s="68"/>
      <c r="AH738" s="68"/>
      <c r="AI738" s="68"/>
      <c r="AJ738" s="74"/>
    </row>
    <row r="739" spans="1:36">
      <c r="A739" s="3" t="s">
        <v>5200</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4154</v>
      </c>
      <c r="AC739" s="3"/>
      <c r="AD739" s="3" t="s">
        <v>4584</v>
      </c>
      <c r="AE739" s="3" t="s">
        <v>4578</v>
      </c>
      <c r="AF739" s="3"/>
      <c r="AG739" s="3"/>
      <c r="AH739" s="3"/>
      <c r="AI739" s="3"/>
      <c r="AJ739" s="73"/>
    </row>
    <row r="740" spans="1:36">
      <c r="A740" s="68" t="s">
        <v>4596</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4154</v>
      </c>
      <c r="AC740" s="68"/>
      <c r="AD740" s="68" t="s">
        <v>4597</v>
      </c>
      <c r="AE740" s="68" t="s">
        <v>4596</v>
      </c>
      <c r="AF740" s="68"/>
      <c r="AG740" s="68"/>
      <c r="AH740" s="68"/>
      <c r="AI740" s="68"/>
      <c r="AJ740" s="74"/>
    </row>
    <row r="741" spans="1:36">
      <c r="A741" s="3" t="s">
        <v>4598</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4154</v>
      </c>
      <c r="AC741" s="3"/>
      <c r="AD741" s="3" t="s">
        <v>4597</v>
      </c>
      <c r="AE741" s="3" t="s">
        <v>4598</v>
      </c>
      <c r="AF741" s="3"/>
      <c r="AG741" s="3"/>
      <c r="AH741" s="3"/>
      <c r="AI741" s="3"/>
      <c r="AJ741" s="73"/>
    </row>
    <row r="742" spans="1:36">
      <c r="A742" s="68" t="s">
        <v>4599</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4154</v>
      </c>
      <c r="AC742" s="68"/>
      <c r="AD742" s="68" t="s">
        <v>4597</v>
      </c>
      <c r="AE742" s="68" t="s">
        <v>4599</v>
      </c>
      <c r="AF742" s="68"/>
      <c r="AG742" s="68"/>
      <c r="AH742" s="68"/>
      <c r="AI742" s="68"/>
      <c r="AJ742" s="74"/>
    </row>
    <row r="743" spans="1:36">
      <c r="A743" s="3" t="s">
        <v>4600</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4154</v>
      </c>
      <c r="AC743" s="3"/>
      <c r="AD743" s="3" t="s">
        <v>4597</v>
      </c>
      <c r="AE743" s="3" t="s">
        <v>4600</v>
      </c>
      <c r="AF743" s="3"/>
      <c r="AG743" s="3"/>
      <c r="AH743" s="3"/>
      <c r="AI743" s="3"/>
      <c r="AJ743" s="73"/>
    </row>
    <row r="744" spans="1:36">
      <c r="A744" s="68" t="s">
        <v>4601</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4154</v>
      </c>
      <c r="AC744" s="68"/>
      <c r="AD744" s="68" t="s">
        <v>4597</v>
      </c>
      <c r="AE744" s="68" t="s">
        <v>4601</v>
      </c>
      <c r="AF744" s="68"/>
      <c r="AG744" s="68"/>
      <c r="AH744" s="68"/>
      <c r="AI744" s="68"/>
      <c r="AJ744" s="74"/>
    </row>
    <row r="745" spans="1:36">
      <c r="A745" s="3" t="s">
        <v>4602</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4154</v>
      </c>
      <c r="AC745" s="3"/>
      <c r="AD745" s="3" t="s">
        <v>4597</v>
      </c>
      <c r="AE745" s="3" t="s">
        <v>4602</v>
      </c>
      <c r="AF745" s="3"/>
      <c r="AG745" s="3"/>
      <c r="AH745" s="3"/>
      <c r="AI745" s="3"/>
      <c r="AJ745" s="73"/>
    </row>
    <row r="746" spans="1:36">
      <c r="A746" s="68" t="s">
        <v>4603</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4154</v>
      </c>
      <c r="AC746" s="68"/>
      <c r="AD746" s="68" t="s">
        <v>4597</v>
      </c>
      <c r="AE746" s="68" t="s">
        <v>4603</v>
      </c>
      <c r="AF746" s="68"/>
      <c r="AG746" s="68"/>
      <c r="AH746" s="68"/>
      <c r="AI746" s="68"/>
      <c r="AJ746" s="74"/>
    </row>
    <row r="747" spans="1:36">
      <c r="A747" s="3" t="s">
        <v>4604</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4154</v>
      </c>
      <c r="AC747" s="3"/>
      <c r="AD747" s="3" t="s">
        <v>4597</v>
      </c>
      <c r="AE747" s="3" t="s">
        <v>4604</v>
      </c>
      <c r="AF747" s="3"/>
      <c r="AG747" s="3"/>
      <c r="AH747" s="3"/>
      <c r="AI747" s="3"/>
      <c r="AJ747" s="73"/>
    </row>
    <row r="748" spans="1:36">
      <c r="A748" s="68" t="s">
        <v>4605</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4154</v>
      </c>
      <c r="AC748" s="68"/>
      <c r="AD748" s="68" t="s">
        <v>4597</v>
      </c>
      <c r="AE748" s="68" t="s">
        <v>4605</v>
      </c>
      <c r="AF748" s="68"/>
      <c r="AG748" s="68"/>
      <c r="AH748" s="68"/>
      <c r="AI748" s="68"/>
      <c r="AJ748" s="74"/>
    </row>
    <row r="749" spans="1:36">
      <c r="A749" s="3" t="s">
        <v>4606</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4154</v>
      </c>
      <c r="AC749" s="3"/>
      <c r="AD749" s="3" t="s">
        <v>4597</v>
      </c>
      <c r="AE749" s="3" t="s">
        <v>4606</v>
      </c>
      <c r="AF749" s="3"/>
      <c r="AG749" s="3"/>
      <c r="AH749" s="3"/>
      <c r="AI749" s="3"/>
      <c r="AJ749" s="73"/>
    </row>
    <row r="750" spans="1:36">
      <c r="A750" s="68" t="s">
        <v>4607</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4154</v>
      </c>
      <c r="AC750" s="68"/>
      <c r="AD750" s="68" t="s">
        <v>4597</v>
      </c>
      <c r="AE750" s="68" t="s">
        <v>4607</v>
      </c>
      <c r="AF750" s="68"/>
      <c r="AG750" s="68"/>
      <c r="AH750" s="68"/>
      <c r="AI750" s="68"/>
      <c r="AJ750" s="74"/>
    </row>
    <row r="751" spans="1:36">
      <c r="A751" s="3" t="s">
        <v>4608</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4154</v>
      </c>
      <c r="AC751" s="3"/>
      <c r="AD751" s="3" t="s">
        <v>4597</v>
      </c>
      <c r="AE751" s="3" t="s">
        <v>4608</v>
      </c>
      <c r="AF751" s="3"/>
      <c r="AG751" s="3"/>
      <c r="AH751" s="3"/>
      <c r="AI751" s="3"/>
      <c r="AJ751" s="73"/>
    </row>
    <row r="752" spans="1:36">
      <c r="A752" s="68" t="s">
        <v>4609</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4154</v>
      </c>
      <c r="AC752" s="68"/>
      <c r="AD752" s="68" t="s">
        <v>4597</v>
      </c>
      <c r="AE752" s="68" t="s">
        <v>4609</v>
      </c>
      <c r="AF752" s="68"/>
      <c r="AG752" s="68"/>
      <c r="AH752" s="68"/>
      <c r="AI752" s="68"/>
      <c r="AJ752" s="74"/>
    </row>
    <row r="753" spans="1:36">
      <c r="A753" s="3" t="s">
        <v>4610</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4154</v>
      </c>
      <c r="AC753" s="3"/>
      <c r="AD753" s="3" t="s">
        <v>4597</v>
      </c>
      <c r="AE753" s="3" t="s">
        <v>4610</v>
      </c>
      <c r="AF753" s="3"/>
      <c r="AG753" s="3"/>
      <c r="AH753" s="3"/>
      <c r="AI753" s="3"/>
      <c r="AJ753" s="73"/>
    </row>
    <row r="754" spans="1:36">
      <c r="A754" s="68" t="s">
        <v>4611</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4154</v>
      </c>
      <c r="AC754" s="68"/>
      <c r="AD754" s="68" t="s">
        <v>4597</v>
      </c>
      <c r="AE754" s="68" t="s">
        <v>4611</v>
      </c>
      <c r="AF754" s="68"/>
      <c r="AG754" s="68"/>
      <c r="AH754" s="68"/>
      <c r="AI754" s="68"/>
      <c r="AJ754" s="74"/>
    </row>
    <row r="755" spans="1:36">
      <c r="A755" s="3" t="s">
        <v>4612</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4154</v>
      </c>
      <c r="AC755" s="3"/>
      <c r="AD755" s="3" t="s">
        <v>4597</v>
      </c>
      <c r="AE755" s="3" t="s">
        <v>4612</v>
      </c>
      <c r="AF755" s="3"/>
      <c r="AG755" s="3"/>
      <c r="AH755" s="3"/>
      <c r="AI755" s="3"/>
      <c r="AJ755" s="73"/>
    </row>
    <row r="756" spans="1:36">
      <c r="A756" s="68" t="s">
        <v>4613</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4154</v>
      </c>
      <c r="AC756" s="68"/>
      <c r="AD756" s="68" t="s">
        <v>4597</v>
      </c>
      <c r="AE756" s="68" t="s">
        <v>4613</v>
      </c>
      <c r="AF756" s="68"/>
      <c r="AG756" s="68"/>
      <c r="AH756" s="68"/>
      <c r="AI756" s="68"/>
      <c r="AJ756" s="74"/>
    </row>
    <row r="757" spans="1:36">
      <c r="A757" s="3" t="s">
        <v>4614</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4154</v>
      </c>
      <c r="AC757" s="3"/>
      <c r="AD757" s="3" t="s">
        <v>4597</v>
      </c>
      <c r="AE757" s="3" t="s">
        <v>4614</v>
      </c>
      <c r="AF757" s="3"/>
      <c r="AG757" s="3"/>
      <c r="AH757" s="3"/>
      <c r="AI757" s="3"/>
      <c r="AJ757" s="73"/>
    </row>
    <row r="758" spans="1:36">
      <c r="A758" s="68" t="s">
        <v>4615</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4154</v>
      </c>
      <c r="AC758" s="68"/>
      <c r="AD758" s="68" t="s">
        <v>4597</v>
      </c>
      <c r="AE758" s="68" t="s">
        <v>4615</v>
      </c>
      <c r="AF758" s="68"/>
      <c r="AG758" s="68"/>
      <c r="AH758" s="68"/>
      <c r="AI758" s="68"/>
      <c r="AJ758" s="74"/>
    </row>
    <row r="759" spans="1:36">
      <c r="A759" s="3" t="s">
        <v>4616</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4154</v>
      </c>
      <c r="AC759" s="3"/>
      <c r="AD759" s="3" t="s">
        <v>4597</v>
      </c>
      <c r="AE759" s="3" t="s">
        <v>4616</v>
      </c>
      <c r="AF759" s="3"/>
      <c r="AG759" s="3"/>
      <c r="AH759" s="3"/>
      <c r="AI759" s="3"/>
      <c r="AJ759" s="73"/>
    </row>
    <row r="760" spans="1:36">
      <c r="A760" s="68" t="s">
        <v>4617</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4154</v>
      </c>
      <c r="AC760" s="68"/>
      <c r="AD760" s="68" t="s">
        <v>4597</v>
      </c>
      <c r="AE760" s="68" t="s">
        <v>4617</v>
      </c>
      <c r="AF760" s="68"/>
      <c r="AG760" s="68"/>
      <c r="AH760" s="68"/>
      <c r="AI760" s="68"/>
      <c r="AJ760" s="74"/>
    </row>
    <row r="761" spans="1:36">
      <c r="A761" s="3" t="s">
        <v>4618</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4154</v>
      </c>
      <c r="AC761" s="3"/>
      <c r="AD761" s="3" t="s">
        <v>4597</v>
      </c>
      <c r="AE761" s="3" t="s">
        <v>4618</v>
      </c>
      <c r="AF761" s="3"/>
      <c r="AG761" s="3"/>
      <c r="AH761" s="3"/>
      <c r="AI761" s="3"/>
      <c r="AJ761" s="73"/>
    </row>
    <row r="762" spans="1:36">
      <c r="A762" s="68" t="s">
        <v>4619</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4154</v>
      </c>
      <c r="AC762" s="68"/>
      <c r="AD762" s="68" t="s">
        <v>4597</v>
      </c>
      <c r="AE762" s="68" t="s">
        <v>4619</v>
      </c>
      <c r="AF762" s="68"/>
      <c r="AG762" s="68"/>
      <c r="AH762" s="68"/>
      <c r="AI762" s="68"/>
      <c r="AJ762" s="74"/>
    </row>
    <row r="763" spans="1:36">
      <c r="A763" s="3" t="s">
        <v>4620</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4154</v>
      </c>
      <c r="AC763" s="3"/>
      <c r="AD763" s="3" t="s">
        <v>4597</v>
      </c>
      <c r="AE763" s="3" t="s">
        <v>4620</v>
      </c>
      <c r="AF763" s="3"/>
      <c r="AG763" s="3"/>
      <c r="AH763" s="3"/>
      <c r="AI763" s="3"/>
      <c r="AJ763" s="73"/>
    </row>
    <row r="764" spans="1:36">
      <c r="A764" s="68" t="s">
        <v>4621</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4154</v>
      </c>
      <c r="AC764" s="68"/>
      <c r="AD764" s="68" t="s">
        <v>4597</v>
      </c>
      <c r="AE764" s="68" t="s">
        <v>4621</v>
      </c>
      <c r="AF764" s="68"/>
      <c r="AG764" s="68"/>
      <c r="AH764" s="68"/>
      <c r="AI764" s="68"/>
      <c r="AJ764" s="74"/>
    </row>
    <row r="765" spans="1:36">
      <c r="A765" s="3" t="s">
        <v>4622</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4154</v>
      </c>
      <c r="AC765" s="3"/>
      <c r="AD765" s="3" t="s">
        <v>4597</v>
      </c>
      <c r="AE765" s="3" t="s">
        <v>4622</v>
      </c>
      <c r="AF765" s="3"/>
      <c r="AG765" s="3"/>
      <c r="AH765" s="3"/>
      <c r="AI765" s="3"/>
      <c r="AJ765" s="73"/>
    </row>
    <row r="766" spans="1:36">
      <c r="A766" s="68" t="s">
        <v>4623</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4154</v>
      </c>
      <c r="AC766" s="68"/>
      <c r="AD766" s="68" t="s">
        <v>4597</v>
      </c>
      <c r="AE766" s="68" t="s">
        <v>4623</v>
      </c>
      <c r="AF766" s="68"/>
      <c r="AG766" s="68"/>
      <c r="AH766" s="68"/>
      <c r="AI766" s="68"/>
      <c r="AJ766" s="74"/>
    </row>
    <row r="767" spans="1:36">
      <c r="A767" s="3" t="s">
        <v>4624</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4154</v>
      </c>
      <c r="AC767" s="3"/>
      <c r="AD767" s="3" t="s">
        <v>4597</v>
      </c>
      <c r="AE767" s="3" t="s">
        <v>4624</v>
      </c>
      <c r="AF767" s="3"/>
      <c r="AG767" s="3"/>
      <c r="AH767" s="3"/>
      <c r="AI767" s="3"/>
      <c r="AJ767" s="73"/>
    </row>
    <row r="768" spans="1:36">
      <c r="A768" s="68" t="s">
        <v>4625</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4154</v>
      </c>
      <c r="AC768" s="68"/>
      <c r="AD768" s="68" t="s">
        <v>4597</v>
      </c>
      <c r="AE768" s="68" t="s">
        <v>4625</v>
      </c>
      <c r="AF768" s="68"/>
      <c r="AG768" s="68"/>
      <c r="AH768" s="68"/>
      <c r="AI768" s="68"/>
      <c r="AJ768" s="74"/>
    </row>
    <row r="769" spans="1:36">
      <c r="A769" s="3" t="s">
        <v>4626</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4154</v>
      </c>
      <c r="AC769" s="3"/>
      <c r="AD769" s="3" t="s">
        <v>4597</v>
      </c>
      <c r="AE769" s="3" t="s">
        <v>4626</v>
      </c>
      <c r="AF769" s="3"/>
      <c r="AG769" s="3"/>
      <c r="AH769" s="3"/>
      <c r="AI769" s="3"/>
      <c r="AJ769" s="73"/>
    </row>
    <row r="770" spans="1:36">
      <c r="A770" s="68" t="s">
        <v>4627</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4154</v>
      </c>
      <c r="AC770" s="68"/>
      <c r="AD770" s="68" t="s">
        <v>4597</v>
      </c>
      <c r="AE770" s="68" t="s">
        <v>4627</v>
      </c>
      <c r="AF770" s="68"/>
      <c r="AG770" s="68"/>
      <c r="AH770" s="68"/>
      <c r="AI770" s="68"/>
      <c r="AJ770" s="74"/>
    </row>
    <row r="771" spans="1:36">
      <c r="A771" s="3" t="s">
        <v>4628</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4154</v>
      </c>
      <c r="AC771" s="3"/>
      <c r="AD771" s="3" t="s">
        <v>4597</v>
      </c>
      <c r="AE771" s="3" t="s">
        <v>4628</v>
      </c>
      <c r="AF771" s="3"/>
      <c r="AG771" s="3"/>
      <c r="AH771" s="3"/>
      <c r="AI771" s="3"/>
      <c r="AJ771" s="73"/>
    </row>
    <row r="772" spans="1:36">
      <c r="A772" s="68" t="s">
        <v>4629</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4154</v>
      </c>
      <c r="AC772" s="68"/>
      <c r="AD772" s="68" t="s">
        <v>4597</v>
      </c>
      <c r="AE772" s="68" t="s">
        <v>4629</v>
      </c>
      <c r="AF772" s="68"/>
      <c r="AG772" s="68"/>
      <c r="AH772" s="68"/>
      <c r="AI772" s="68"/>
      <c r="AJ772" s="74"/>
    </row>
    <row r="773" spans="1:36">
      <c r="A773" s="3" t="s">
        <v>4630</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4154</v>
      </c>
      <c r="AC773" s="3"/>
      <c r="AD773" s="3" t="s">
        <v>4597</v>
      </c>
      <c r="AE773" s="3" t="s">
        <v>4630</v>
      </c>
      <c r="AF773" s="3"/>
      <c r="AG773" s="3"/>
      <c r="AH773" s="3"/>
      <c r="AI773" s="3"/>
      <c r="AJ773" s="73"/>
    </row>
    <row r="774" spans="1:36">
      <c r="A774" s="68" t="s">
        <v>4631</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4154</v>
      </c>
      <c r="AC774" s="68"/>
      <c r="AD774" s="68" t="s">
        <v>4597</v>
      </c>
      <c r="AE774" s="68" t="s">
        <v>4631</v>
      </c>
      <c r="AF774" s="68"/>
      <c r="AG774" s="68"/>
      <c r="AH774" s="68"/>
      <c r="AI774" s="68"/>
      <c r="AJ774" s="74"/>
    </row>
    <row r="775" spans="1:36">
      <c r="A775" s="3" t="s">
        <v>4632</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4154</v>
      </c>
      <c r="AC775" s="3"/>
      <c r="AD775" s="3" t="s">
        <v>4597</v>
      </c>
      <c r="AE775" s="3" t="s">
        <v>4632</v>
      </c>
      <c r="AF775" s="3"/>
      <c r="AG775" s="3"/>
      <c r="AH775" s="3"/>
      <c r="AI775" s="3"/>
      <c r="AJ775" s="73"/>
    </row>
    <row r="776" spans="1:36">
      <c r="A776" s="68" t="s">
        <v>4633</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4154</v>
      </c>
      <c r="AC776" s="68"/>
      <c r="AD776" s="68" t="s">
        <v>4597</v>
      </c>
      <c r="AE776" s="68" t="s">
        <v>4633</v>
      </c>
      <c r="AF776" s="68"/>
      <c r="AG776" s="68"/>
      <c r="AH776" s="68"/>
      <c r="AI776" s="68"/>
      <c r="AJ776" s="74"/>
    </row>
    <row r="777" spans="1:36">
      <c r="A777" s="3" t="s">
        <v>4634</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4154</v>
      </c>
      <c r="AC777" s="3"/>
      <c r="AD777" s="3" t="s">
        <v>4597</v>
      </c>
      <c r="AE777" s="3" t="s">
        <v>4634</v>
      </c>
      <c r="AF777" s="3"/>
      <c r="AG777" s="3"/>
      <c r="AH777" s="3"/>
      <c r="AI777" s="3"/>
      <c r="AJ777" s="73"/>
    </row>
    <row r="778" spans="1:36">
      <c r="A778" s="68" t="s">
        <v>4635</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4154</v>
      </c>
      <c r="AC778" s="68"/>
      <c r="AD778" s="68" t="s">
        <v>4597</v>
      </c>
      <c r="AE778" s="68" t="s">
        <v>4635</v>
      </c>
      <c r="AF778" s="68"/>
      <c r="AG778" s="68"/>
      <c r="AH778" s="68"/>
      <c r="AI778" s="68"/>
      <c r="AJ778" s="74"/>
    </row>
    <row r="779" spans="1:36">
      <c r="A779" s="3" t="s">
        <v>4636</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4154</v>
      </c>
      <c r="AC779" s="3"/>
      <c r="AD779" s="3" t="s">
        <v>4597</v>
      </c>
      <c r="AE779" s="3" t="s">
        <v>4636</v>
      </c>
      <c r="AF779" s="3"/>
      <c r="AG779" s="3"/>
      <c r="AH779" s="3"/>
      <c r="AI779" s="3"/>
      <c r="AJ779" s="73"/>
    </row>
    <row r="780" spans="1:36">
      <c r="A780" s="68" t="s">
        <v>4637</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4154</v>
      </c>
      <c r="AC780" s="68"/>
      <c r="AD780" s="68" t="s">
        <v>4597</v>
      </c>
      <c r="AE780" s="68" t="s">
        <v>4637</v>
      </c>
      <c r="AF780" s="68"/>
      <c r="AG780" s="68"/>
      <c r="AH780" s="68"/>
      <c r="AI780" s="68"/>
      <c r="AJ780" s="74"/>
    </row>
    <row r="781" spans="1:36">
      <c r="A781" s="3" t="s">
        <v>4638</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4154</v>
      </c>
      <c r="AC781" s="3"/>
      <c r="AD781" s="3" t="s">
        <v>4597</v>
      </c>
      <c r="AE781" s="3" t="s">
        <v>4638</v>
      </c>
      <c r="AF781" s="3"/>
      <c r="AG781" s="3"/>
      <c r="AH781" s="3"/>
      <c r="AI781" s="3"/>
      <c r="AJ781" s="73"/>
    </row>
    <row r="782" spans="1:36">
      <c r="A782" s="68" t="s">
        <v>4639</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4154</v>
      </c>
      <c r="AC782" s="68"/>
      <c r="AD782" s="68" t="s">
        <v>4597</v>
      </c>
      <c r="AE782" s="68" t="s">
        <v>4639</v>
      </c>
      <c r="AF782" s="68"/>
      <c r="AG782" s="68"/>
      <c r="AH782" s="68"/>
      <c r="AI782" s="68"/>
      <c r="AJ782" s="74"/>
    </row>
    <row r="783" spans="1:36">
      <c r="A783" s="3" t="s">
        <v>4640</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4154</v>
      </c>
      <c r="AC783" s="3"/>
      <c r="AD783" s="3" t="s">
        <v>4597</v>
      </c>
      <c r="AE783" s="3" t="s">
        <v>4640</v>
      </c>
      <c r="AF783" s="3"/>
      <c r="AG783" s="3"/>
      <c r="AH783" s="3"/>
      <c r="AI783" s="3"/>
      <c r="AJ783" s="73"/>
    </row>
    <row r="784" spans="1:36">
      <c r="A784" s="68" t="s">
        <v>4641</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4154</v>
      </c>
      <c r="AC784" s="68"/>
      <c r="AD784" s="68" t="s">
        <v>4597</v>
      </c>
      <c r="AE784" s="68" t="s">
        <v>4641</v>
      </c>
      <c r="AF784" s="68"/>
      <c r="AG784" s="68"/>
      <c r="AH784" s="68"/>
      <c r="AI784" s="68"/>
      <c r="AJ784" s="74"/>
    </row>
    <row r="785" spans="1:36">
      <c r="A785" s="3" t="s">
        <v>4642</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4154</v>
      </c>
      <c r="AC785" s="3"/>
      <c r="AD785" s="3" t="s">
        <v>4597</v>
      </c>
      <c r="AE785" s="3" t="s">
        <v>4642</v>
      </c>
      <c r="AF785" s="3"/>
      <c r="AG785" s="3"/>
      <c r="AH785" s="3"/>
      <c r="AI785" s="3"/>
      <c r="AJ785" s="73"/>
    </row>
    <row r="786" spans="1:36">
      <c r="A786" s="68" t="s">
        <v>4643</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4154</v>
      </c>
      <c r="AC786" s="68"/>
      <c r="AD786" s="68" t="s">
        <v>4597</v>
      </c>
      <c r="AE786" s="68" t="s">
        <v>4643</v>
      </c>
      <c r="AF786" s="68"/>
      <c r="AG786" s="68"/>
      <c r="AH786" s="68"/>
      <c r="AI786" s="68"/>
      <c r="AJ786" s="74"/>
    </row>
    <row r="787" spans="1:36">
      <c r="A787" s="3" t="s">
        <v>4644</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4154</v>
      </c>
      <c r="AC787" s="3"/>
      <c r="AD787" s="3" t="s">
        <v>4597</v>
      </c>
      <c r="AE787" s="3" t="s">
        <v>4644</v>
      </c>
      <c r="AF787" s="3"/>
      <c r="AG787" s="3"/>
      <c r="AH787" s="3"/>
      <c r="AI787" s="3"/>
      <c r="AJ787" s="73"/>
    </row>
    <row r="788" spans="1:36">
      <c r="A788" s="68" t="s">
        <v>4645</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4154</v>
      </c>
      <c r="AC788" s="68"/>
      <c r="AD788" s="68" t="s">
        <v>4597</v>
      </c>
      <c r="AE788" s="68" t="s">
        <v>4645</v>
      </c>
      <c r="AF788" s="68"/>
      <c r="AG788" s="68"/>
      <c r="AH788" s="68"/>
      <c r="AI788" s="68"/>
      <c r="AJ788" s="74"/>
    </row>
    <row r="789" spans="1:36">
      <c r="A789" s="3" t="s">
        <v>4646</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4154</v>
      </c>
      <c r="AC789" s="3"/>
      <c r="AD789" s="3" t="s">
        <v>4597</v>
      </c>
      <c r="AE789" s="3" t="s">
        <v>4646</v>
      </c>
      <c r="AF789" s="3"/>
      <c r="AG789" s="3"/>
      <c r="AH789" s="3"/>
      <c r="AI789" s="3"/>
      <c r="AJ789" s="73"/>
    </row>
    <row r="790" spans="1:36">
      <c r="A790" s="68" t="s">
        <v>4647</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4154</v>
      </c>
      <c r="AC790" s="68"/>
      <c r="AD790" s="68" t="s">
        <v>4597</v>
      </c>
      <c r="AE790" s="68" t="s">
        <v>4647</v>
      </c>
      <c r="AF790" s="68"/>
      <c r="AG790" s="68"/>
      <c r="AH790" s="68"/>
      <c r="AI790" s="68"/>
      <c r="AJ790" s="74"/>
    </row>
    <row r="791" spans="1:36">
      <c r="A791" s="3" t="s">
        <v>4648</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4154</v>
      </c>
      <c r="AC791" s="3"/>
      <c r="AD791" s="3" t="s">
        <v>4597</v>
      </c>
      <c r="AE791" s="3" t="s">
        <v>4648</v>
      </c>
      <c r="AF791" s="3"/>
      <c r="AG791" s="3"/>
      <c r="AH791" s="3"/>
      <c r="AI791" s="3"/>
      <c r="AJ791" s="73"/>
    </row>
    <row r="792" spans="1:36">
      <c r="A792" s="68" t="s">
        <v>4649</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4154</v>
      </c>
      <c r="AC792" s="68"/>
      <c r="AD792" s="68" t="s">
        <v>4597</v>
      </c>
      <c r="AE792" s="68" t="s">
        <v>4649</v>
      </c>
      <c r="AF792" s="68"/>
      <c r="AG792" s="68"/>
      <c r="AH792" s="68"/>
      <c r="AI792" s="68"/>
      <c r="AJ792" s="74"/>
    </row>
    <row r="793" spans="1:36">
      <c r="A793" s="3" t="s">
        <v>4650</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4154</v>
      </c>
      <c r="AC793" s="3"/>
      <c r="AD793" s="3" t="s">
        <v>4597</v>
      </c>
      <c r="AE793" s="3" t="s">
        <v>4650</v>
      </c>
      <c r="AF793" s="3"/>
      <c r="AG793" s="3"/>
      <c r="AH793" s="3"/>
      <c r="AI793" s="3"/>
      <c r="AJ793" s="73"/>
    </row>
    <row r="794" spans="1:36">
      <c r="A794" s="68" t="s">
        <v>4651</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4154</v>
      </c>
      <c r="AC794" s="68"/>
      <c r="AD794" s="68" t="s">
        <v>4597</v>
      </c>
      <c r="AE794" s="68" t="s">
        <v>4651</v>
      </c>
      <c r="AF794" s="68"/>
      <c r="AG794" s="68"/>
      <c r="AH794" s="68"/>
      <c r="AI794" s="68"/>
      <c r="AJ794" s="74"/>
    </row>
    <row r="795" spans="1:36">
      <c r="A795" s="3" t="s">
        <v>4652</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4154</v>
      </c>
      <c r="AC795" s="3"/>
      <c r="AD795" s="3" t="s">
        <v>4597</v>
      </c>
      <c r="AE795" s="3" t="s">
        <v>4652</v>
      </c>
      <c r="AF795" s="3"/>
      <c r="AG795" s="3"/>
      <c r="AH795" s="3"/>
      <c r="AI795" s="3"/>
      <c r="AJ795" s="73"/>
    </row>
    <row r="796" spans="1:36">
      <c r="A796" s="68" t="s">
        <v>4653</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4154</v>
      </c>
      <c r="AC796" s="68"/>
      <c r="AD796" s="68" t="s">
        <v>4597</v>
      </c>
      <c r="AE796" s="68" t="s">
        <v>4653</v>
      </c>
      <c r="AF796" s="68"/>
      <c r="AG796" s="68"/>
      <c r="AH796" s="68"/>
      <c r="AI796" s="68"/>
      <c r="AJ796" s="74"/>
    </row>
    <row r="797" spans="1:36">
      <c r="A797" s="3" t="s">
        <v>4654</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4154</v>
      </c>
      <c r="AC797" s="3"/>
      <c r="AD797" s="3" t="s">
        <v>4597</v>
      </c>
      <c r="AE797" s="3" t="s">
        <v>4654</v>
      </c>
      <c r="AF797" s="3"/>
      <c r="AG797" s="3"/>
      <c r="AH797" s="3"/>
      <c r="AI797" s="3"/>
      <c r="AJ797" s="73"/>
    </row>
    <row r="798" spans="1:36">
      <c r="A798" s="68" t="s">
        <v>4655</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4154</v>
      </c>
      <c r="AC798" s="68"/>
      <c r="AD798" s="68" t="s">
        <v>4597</v>
      </c>
      <c r="AE798" s="68" t="s">
        <v>4655</v>
      </c>
      <c r="AF798" s="68"/>
      <c r="AG798" s="68"/>
      <c r="AH798" s="68"/>
      <c r="AI798" s="68"/>
      <c r="AJ798" s="74"/>
    </row>
    <row r="799" spans="1:36">
      <c r="A799" s="3" t="s">
        <v>4656</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4154</v>
      </c>
      <c r="AC799" s="3"/>
      <c r="AD799" s="3" t="s">
        <v>4597</v>
      </c>
      <c r="AE799" s="3" t="s">
        <v>4656</v>
      </c>
      <c r="AF799" s="3"/>
      <c r="AG799" s="3"/>
      <c r="AH799" s="3"/>
      <c r="AI799" s="3"/>
      <c r="AJ799" s="73"/>
    </row>
    <row r="800" spans="1:36">
      <c r="A800" s="68" t="s">
        <v>4657</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4154</v>
      </c>
      <c r="AC800" s="68"/>
      <c r="AD800" s="68" t="s">
        <v>4597</v>
      </c>
      <c r="AE800" s="68" t="s">
        <v>4657</v>
      </c>
      <c r="AF800" s="68"/>
      <c r="AG800" s="68"/>
      <c r="AH800" s="68"/>
      <c r="AI800" s="68"/>
      <c r="AJ800" s="74"/>
    </row>
    <row r="801" spans="1:36">
      <c r="A801" s="3" t="s">
        <v>4658</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4154</v>
      </c>
      <c r="AC801" s="3"/>
      <c r="AD801" s="3" t="s">
        <v>4597</v>
      </c>
      <c r="AE801" s="3" t="s">
        <v>4658</v>
      </c>
      <c r="AF801" s="3"/>
      <c r="AG801" s="3"/>
      <c r="AH801" s="3"/>
      <c r="AI801" s="3"/>
      <c r="AJ801" s="73"/>
    </row>
    <row r="802" spans="1:36">
      <c r="A802" s="68" t="s">
        <v>4659</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4154</v>
      </c>
      <c r="AC802" s="68"/>
      <c r="AD802" s="68" t="s">
        <v>4597</v>
      </c>
      <c r="AE802" s="68" t="s">
        <v>4659</v>
      </c>
      <c r="AF802" s="68"/>
      <c r="AG802" s="68"/>
      <c r="AH802" s="68"/>
      <c r="AI802" s="68"/>
      <c r="AJ802" s="74"/>
    </row>
    <row r="803" spans="1:36">
      <c r="A803" s="3" t="s">
        <v>4660</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4154</v>
      </c>
      <c r="AC803" s="3"/>
      <c r="AD803" s="3" t="s">
        <v>4597</v>
      </c>
      <c r="AE803" s="3" t="s">
        <v>4660</v>
      </c>
      <c r="AF803" s="3"/>
      <c r="AG803" s="3"/>
      <c r="AH803" s="3"/>
      <c r="AI803" s="3"/>
      <c r="AJ803" s="73"/>
    </row>
    <row r="804" spans="1:36">
      <c r="A804" s="68" t="s">
        <v>4661</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4154</v>
      </c>
      <c r="AC804" s="68"/>
      <c r="AD804" s="68" t="s">
        <v>4597</v>
      </c>
      <c r="AE804" s="68" t="s">
        <v>4661</v>
      </c>
      <c r="AF804" s="68"/>
      <c r="AG804" s="68"/>
      <c r="AH804" s="68"/>
      <c r="AI804" s="68"/>
      <c r="AJ804" s="74"/>
    </row>
    <row r="805" spans="1:36">
      <c r="A805" s="3" t="s">
        <v>4662</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4154</v>
      </c>
      <c r="AC805" s="3"/>
      <c r="AD805" s="3" t="s">
        <v>4597</v>
      </c>
      <c r="AE805" s="3" t="s">
        <v>4662</v>
      </c>
      <c r="AF805" s="3"/>
      <c r="AG805" s="3"/>
      <c r="AH805" s="3"/>
      <c r="AI805" s="3"/>
      <c r="AJ805" s="73"/>
    </row>
    <row r="806" spans="1:36">
      <c r="A806" s="68" t="s">
        <v>4663</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4154</v>
      </c>
      <c r="AC806" s="68"/>
      <c r="AD806" s="68" t="s">
        <v>4597</v>
      </c>
      <c r="AE806" s="68" t="s">
        <v>4663</v>
      </c>
      <c r="AF806" s="68"/>
      <c r="AG806" s="68"/>
      <c r="AH806" s="68"/>
      <c r="AI806" s="68"/>
      <c r="AJ806" s="74"/>
    </row>
    <row r="807" spans="1:36">
      <c r="A807" s="3" t="s">
        <v>4664</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4154</v>
      </c>
      <c r="AC807" s="3"/>
      <c r="AD807" s="3" t="s">
        <v>4597</v>
      </c>
      <c r="AE807" s="3" t="s">
        <v>4664</v>
      </c>
      <c r="AF807" s="3"/>
      <c r="AG807" s="3"/>
      <c r="AH807" s="3"/>
      <c r="AI807" s="3"/>
      <c r="AJ807" s="73"/>
    </row>
    <row r="808" spans="1:36">
      <c r="A808" s="68" t="s">
        <v>4665</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4154</v>
      </c>
      <c r="AC808" s="68"/>
      <c r="AD808" s="68" t="s">
        <v>4597</v>
      </c>
      <c r="AE808" s="68" t="s">
        <v>4665</v>
      </c>
      <c r="AF808" s="68"/>
      <c r="AG808" s="68"/>
      <c r="AH808" s="68"/>
      <c r="AI808" s="68"/>
      <c r="AJ808" s="74"/>
    </row>
    <row r="809" spans="1:36">
      <c r="A809" s="3" t="s">
        <v>4666</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4154</v>
      </c>
      <c r="AC809" s="3"/>
      <c r="AD809" s="3" t="s">
        <v>4597</v>
      </c>
      <c r="AE809" s="3" t="s">
        <v>4666</v>
      </c>
      <c r="AF809" s="3"/>
      <c r="AG809" s="3"/>
      <c r="AH809" s="3"/>
      <c r="AI809" s="3"/>
      <c r="AJ809" s="73"/>
    </row>
    <row r="810" spans="1:36">
      <c r="A810" s="68" t="s">
        <v>4667</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4154</v>
      </c>
      <c r="AC810" s="68"/>
      <c r="AD810" s="68" t="s">
        <v>4597</v>
      </c>
      <c r="AE810" s="68" t="s">
        <v>4667</v>
      </c>
      <c r="AF810" s="68"/>
      <c r="AG810" s="68"/>
      <c r="AH810" s="68"/>
      <c r="AI810" s="68"/>
      <c r="AJ810" s="74"/>
    </row>
    <row r="811" spans="1:36">
      <c r="A811" s="3" t="s">
        <v>4668</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4154</v>
      </c>
      <c r="AC811" s="3"/>
      <c r="AD811" s="3" t="s">
        <v>4597</v>
      </c>
      <c r="AE811" s="3" t="s">
        <v>4668</v>
      </c>
      <c r="AF811" s="3"/>
      <c r="AG811" s="3"/>
      <c r="AH811" s="3"/>
      <c r="AI811" s="3"/>
      <c r="AJ811" s="73"/>
    </row>
    <row r="812" spans="1:36">
      <c r="A812" s="68" t="s">
        <v>4669</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4154</v>
      </c>
      <c r="AC812" s="68"/>
      <c r="AD812" s="68" t="s">
        <v>4597</v>
      </c>
      <c r="AE812" s="68" t="s">
        <v>4669</v>
      </c>
      <c r="AF812" s="68"/>
      <c r="AG812" s="68"/>
      <c r="AH812" s="68"/>
      <c r="AI812" s="68"/>
      <c r="AJ812" s="74"/>
    </row>
    <row r="813" spans="1:36">
      <c r="A813" s="3" t="s">
        <v>4670</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4154</v>
      </c>
      <c r="AC813" s="3"/>
      <c r="AD813" s="3" t="s">
        <v>4597</v>
      </c>
      <c r="AE813" s="3" t="s">
        <v>4670</v>
      </c>
      <c r="AF813" s="3"/>
      <c r="AG813" s="3"/>
      <c r="AH813" s="3"/>
      <c r="AI813" s="3"/>
      <c r="AJ813" s="73"/>
    </row>
    <row r="814" spans="1:36">
      <c r="A814" s="68" t="s">
        <v>4671</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4154</v>
      </c>
      <c r="AC814" s="68"/>
      <c r="AD814" s="68" t="s">
        <v>4597</v>
      </c>
      <c r="AE814" s="68" t="s">
        <v>4671</v>
      </c>
      <c r="AF814" s="68"/>
      <c r="AG814" s="68"/>
      <c r="AH814" s="68"/>
      <c r="AI814" s="68"/>
      <c r="AJ814" s="74"/>
    </row>
    <row r="815" spans="1:36">
      <c r="A815" s="3" t="s">
        <v>4672</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4154</v>
      </c>
      <c r="AC815" s="3"/>
      <c r="AD815" s="3" t="s">
        <v>4597</v>
      </c>
      <c r="AE815" s="3" t="s">
        <v>4672</v>
      </c>
      <c r="AF815" s="3"/>
      <c r="AG815" s="3"/>
      <c r="AH815" s="3"/>
      <c r="AI815" s="3"/>
      <c r="AJ815" s="73"/>
    </row>
    <row r="816" spans="1:36">
      <c r="A816" s="68" t="s">
        <v>4673</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4154</v>
      </c>
      <c r="AC816" s="68"/>
      <c r="AD816" s="68" t="s">
        <v>4597</v>
      </c>
      <c r="AE816" s="68" t="s">
        <v>4673</v>
      </c>
      <c r="AF816" s="68"/>
      <c r="AG816" s="68"/>
      <c r="AH816" s="68"/>
      <c r="AI816" s="68"/>
      <c r="AJ816" s="74"/>
    </row>
    <row r="817" spans="1:36">
      <c r="A817" s="3" t="s">
        <v>4674</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4154</v>
      </c>
      <c r="AC817" s="3"/>
      <c r="AD817" s="3" t="s">
        <v>4597</v>
      </c>
      <c r="AE817" s="3" t="s">
        <v>4674</v>
      </c>
      <c r="AF817" s="3"/>
      <c r="AG817" s="3"/>
      <c r="AH817" s="3"/>
      <c r="AI817" s="3"/>
      <c r="AJ817" s="73"/>
    </row>
    <row r="818" spans="1:36">
      <c r="A818" s="68" t="s">
        <v>4675</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4154</v>
      </c>
      <c r="AC818" s="68"/>
      <c r="AD818" s="68" t="s">
        <v>4597</v>
      </c>
      <c r="AE818" s="68" t="s">
        <v>4675</v>
      </c>
      <c r="AF818" s="68"/>
      <c r="AG818" s="68"/>
      <c r="AH818" s="68"/>
      <c r="AI818" s="68"/>
      <c r="AJ818" s="74"/>
    </row>
    <row r="819" spans="1:36">
      <c r="A819" s="3" t="s">
        <v>4676</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4154</v>
      </c>
      <c r="AC819" s="3"/>
      <c r="AD819" s="3" t="s">
        <v>4597</v>
      </c>
      <c r="AE819" s="3" t="s">
        <v>4676</v>
      </c>
      <c r="AF819" s="3"/>
      <c r="AG819" s="3"/>
      <c r="AH819" s="3"/>
      <c r="AI819" s="3"/>
      <c r="AJ819" s="73"/>
    </row>
    <row r="820" spans="1:36">
      <c r="A820" s="68" t="s">
        <v>4677</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4154</v>
      </c>
      <c r="AC820" s="68"/>
      <c r="AD820" s="68" t="s">
        <v>4597</v>
      </c>
      <c r="AE820" s="68" t="s">
        <v>4677</v>
      </c>
      <c r="AF820" s="68"/>
      <c r="AG820" s="68"/>
      <c r="AH820" s="68"/>
      <c r="AI820" s="68"/>
      <c r="AJ820" s="74"/>
    </row>
    <row r="821" spans="1:36">
      <c r="A821" s="3" t="s">
        <v>4678</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4154</v>
      </c>
      <c r="AC821" s="3"/>
      <c r="AD821" s="3" t="s">
        <v>4597</v>
      </c>
      <c r="AE821" s="3" t="s">
        <v>4678</v>
      </c>
      <c r="AF821" s="3"/>
      <c r="AG821" s="3"/>
      <c r="AH821" s="3"/>
      <c r="AI821" s="3"/>
      <c r="AJ821" s="73"/>
    </row>
    <row r="822" spans="1:36">
      <c r="A822" s="68" t="s">
        <v>4679</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4154</v>
      </c>
      <c r="AC822" s="68"/>
      <c r="AD822" s="68" t="s">
        <v>4597</v>
      </c>
      <c r="AE822" s="68" t="s">
        <v>4679</v>
      </c>
      <c r="AF822" s="68"/>
      <c r="AG822" s="68"/>
      <c r="AH822" s="68"/>
      <c r="AI822" s="68"/>
      <c r="AJ822" s="74"/>
    </row>
    <row r="823" spans="1:36">
      <c r="A823" s="3" t="s">
        <v>4680</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4154</v>
      </c>
      <c r="AC823" s="3"/>
      <c r="AD823" s="3" t="s">
        <v>4597</v>
      </c>
      <c r="AE823" s="3" t="s">
        <v>4680</v>
      </c>
      <c r="AF823" s="3"/>
      <c r="AG823" s="3"/>
      <c r="AH823" s="3"/>
      <c r="AI823" s="3"/>
      <c r="AJ823" s="73"/>
    </row>
    <row r="824" spans="1:36">
      <c r="A824" s="68" t="s">
        <v>4681</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4154</v>
      </c>
      <c r="AC824" s="68"/>
      <c r="AD824" s="68" t="s">
        <v>4597</v>
      </c>
      <c r="AE824" s="68" t="s">
        <v>4681</v>
      </c>
      <c r="AF824" s="68"/>
      <c r="AG824" s="68"/>
      <c r="AH824" s="68"/>
      <c r="AI824" s="68"/>
      <c r="AJ824" s="74"/>
    </row>
    <row r="825" spans="1:36">
      <c r="A825" s="3" t="s">
        <v>4682</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4154</v>
      </c>
      <c r="AC825" s="3"/>
      <c r="AD825" s="3" t="s">
        <v>4597</v>
      </c>
      <c r="AE825" s="3" t="s">
        <v>4682</v>
      </c>
      <c r="AF825" s="3"/>
      <c r="AG825" s="3"/>
      <c r="AH825" s="3"/>
      <c r="AI825" s="3"/>
      <c r="AJ825" s="73"/>
    </row>
    <row r="826" spans="1:36">
      <c r="A826" s="68" t="s">
        <v>4683</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4154</v>
      </c>
      <c r="AC826" s="68"/>
      <c r="AD826" s="68" t="s">
        <v>4597</v>
      </c>
      <c r="AE826" s="68" t="s">
        <v>4683</v>
      </c>
      <c r="AF826" s="68"/>
      <c r="AG826" s="68"/>
      <c r="AH826" s="68"/>
      <c r="AI826" s="68"/>
      <c r="AJ826" s="74"/>
    </row>
    <row r="827" spans="1:36">
      <c r="A827" s="3" t="s">
        <v>4684</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4154</v>
      </c>
      <c r="AC827" s="3"/>
      <c r="AD827" s="3" t="s">
        <v>4597</v>
      </c>
      <c r="AE827" s="3" t="s">
        <v>4684</v>
      </c>
      <c r="AF827" s="3"/>
      <c r="AG827" s="3"/>
      <c r="AH827" s="3"/>
      <c r="AI827" s="3"/>
      <c r="AJ827" s="73"/>
    </row>
    <row r="828" spans="1:36">
      <c r="A828" s="68" t="s">
        <v>4685</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4154</v>
      </c>
      <c r="AC828" s="68"/>
      <c r="AD828" s="68" t="s">
        <v>4597</v>
      </c>
      <c r="AE828" s="68" t="s">
        <v>4685</v>
      </c>
      <c r="AF828" s="68"/>
      <c r="AG828" s="68"/>
      <c r="AH828" s="68"/>
      <c r="AI828" s="68"/>
      <c r="AJ828" s="74"/>
    </row>
    <row r="829" spans="1:36">
      <c r="A829" s="3" t="s">
        <v>4686</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4154</v>
      </c>
      <c r="AC829" s="3"/>
      <c r="AD829" s="3" t="s">
        <v>4597</v>
      </c>
      <c r="AE829" s="3" t="s">
        <v>4686</v>
      </c>
      <c r="AF829" s="3"/>
      <c r="AG829" s="3"/>
      <c r="AH829" s="3"/>
      <c r="AI829" s="3"/>
      <c r="AJ829" s="73"/>
    </row>
    <row r="830" spans="1:36">
      <c r="A830" s="68" t="s">
        <v>4687</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4154</v>
      </c>
      <c r="AC830" s="68"/>
      <c r="AD830" s="68" t="s">
        <v>4597</v>
      </c>
      <c r="AE830" s="68" t="s">
        <v>4687</v>
      </c>
      <c r="AF830" s="68"/>
      <c r="AG830" s="68"/>
      <c r="AH830" s="68"/>
      <c r="AI830" s="68"/>
      <c r="AJ830" s="74"/>
    </row>
    <row r="831" spans="1:36">
      <c r="A831" s="3" t="s">
        <v>4688</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4154</v>
      </c>
      <c r="AC831" s="3"/>
      <c r="AD831" s="3" t="s">
        <v>4597</v>
      </c>
      <c r="AE831" s="3" t="s">
        <v>4688</v>
      </c>
      <c r="AF831" s="3"/>
      <c r="AG831" s="3"/>
      <c r="AH831" s="3"/>
      <c r="AI831" s="3"/>
      <c r="AJ831" s="73"/>
    </row>
    <row r="832" spans="1:36">
      <c r="A832" s="68" t="s">
        <v>4689</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4154</v>
      </c>
      <c r="AC832" s="68"/>
      <c r="AD832" s="68" t="s">
        <v>4597</v>
      </c>
      <c r="AE832" s="68" t="s">
        <v>4689</v>
      </c>
      <c r="AF832" s="68"/>
      <c r="AG832" s="68"/>
      <c r="AH832" s="68"/>
      <c r="AI832" s="68"/>
      <c r="AJ832" s="74"/>
    </row>
    <row r="833" spans="1:36">
      <c r="A833" s="3" t="s">
        <v>4690</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4154</v>
      </c>
      <c r="AC833" s="3"/>
      <c r="AD833" s="3" t="s">
        <v>4597</v>
      </c>
      <c r="AE833" s="3" t="s">
        <v>4690</v>
      </c>
      <c r="AF833" s="3"/>
      <c r="AG833" s="3"/>
      <c r="AH833" s="3"/>
      <c r="AI833" s="3"/>
      <c r="AJ833" s="73"/>
    </row>
    <row r="834" spans="1:36">
      <c r="A834" s="68" t="s">
        <v>4691</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4154</v>
      </c>
      <c r="AC834" s="68"/>
      <c r="AD834" s="68" t="s">
        <v>4597</v>
      </c>
      <c r="AE834" s="68" t="s">
        <v>4691</v>
      </c>
      <c r="AF834" s="68"/>
      <c r="AG834" s="68"/>
      <c r="AH834" s="68"/>
      <c r="AI834" s="68"/>
      <c r="AJ834" s="74"/>
    </row>
    <row r="835" spans="1:36">
      <c r="A835" s="3" t="s">
        <v>4692</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4154</v>
      </c>
      <c r="AC835" s="3"/>
      <c r="AD835" s="3" t="s">
        <v>4597</v>
      </c>
      <c r="AE835" s="3" t="s">
        <v>4692</v>
      </c>
      <c r="AF835" s="3"/>
      <c r="AG835" s="3"/>
      <c r="AH835" s="3"/>
      <c r="AI835" s="3"/>
      <c r="AJ835" s="73"/>
    </row>
    <row r="836" spans="1:36">
      <c r="A836" s="68" t="s">
        <v>4693</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4154</v>
      </c>
      <c r="AC836" s="68"/>
      <c r="AD836" s="68" t="s">
        <v>4694</v>
      </c>
      <c r="AE836" s="68" t="s">
        <v>4693</v>
      </c>
      <c r="AF836" s="68"/>
      <c r="AG836" s="68"/>
      <c r="AH836" s="68"/>
      <c r="AI836" s="68"/>
      <c r="AJ836" s="74"/>
    </row>
    <row r="837" spans="1:36">
      <c r="A837" s="3" t="s">
        <v>4695</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4154</v>
      </c>
      <c r="AC837" s="3"/>
      <c r="AD837" s="3" t="s">
        <v>4696</v>
      </c>
      <c r="AE837" s="3" t="s">
        <v>4695</v>
      </c>
      <c r="AF837" s="3"/>
      <c r="AG837" s="3"/>
      <c r="AH837" s="3"/>
      <c r="AI837" s="3"/>
      <c r="AJ837" s="73"/>
    </row>
    <row r="838" spans="1:36">
      <c r="A838" s="68" t="s">
        <v>4697</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4154</v>
      </c>
      <c r="AC838" s="68"/>
      <c r="AD838" s="68" t="s">
        <v>4696</v>
      </c>
      <c r="AE838" s="68" t="s">
        <v>4697</v>
      </c>
      <c r="AF838" s="68"/>
      <c r="AG838" s="68"/>
      <c r="AH838" s="68"/>
      <c r="AI838" s="68"/>
      <c r="AJ838" s="74"/>
    </row>
    <row r="839" spans="1:36">
      <c r="A839" s="3" t="s">
        <v>4698</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4154</v>
      </c>
      <c r="AC839" s="3"/>
      <c r="AD839" s="3" t="s">
        <v>4696</v>
      </c>
      <c r="AE839" s="3" t="s">
        <v>4698</v>
      </c>
      <c r="AF839" s="3"/>
      <c r="AG839" s="3"/>
      <c r="AH839" s="3"/>
      <c r="AI839" s="3"/>
      <c r="AJ839" s="73"/>
    </row>
    <row r="840" spans="1:36">
      <c r="A840" s="68" t="s">
        <v>4699</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4154</v>
      </c>
      <c r="AC840" s="68"/>
      <c r="AD840" s="68" t="s">
        <v>4696</v>
      </c>
      <c r="AE840" s="68" t="s">
        <v>4699</v>
      </c>
      <c r="AF840" s="68"/>
      <c r="AG840" s="68"/>
      <c r="AH840" s="68"/>
      <c r="AI840" s="68"/>
      <c r="AJ840" s="74"/>
    </row>
    <row r="841" spans="1:36">
      <c r="A841" s="3" t="s">
        <v>4700</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4154</v>
      </c>
      <c r="AC841" s="3"/>
      <c r="AD841" s="3" t="s">
        <v>4696</v>
      </c>
      <c r="AE841" s="3" t="s">
        <v>4700</v>
      </c>
      <c r="AF841" s="3"/>
      <c r="AG841" s="3"/>
      <c r="AH841" s="3"/>
      <c r="AI841" s="3"/>
      <c r="AJ841" s="73"/>
    </row>
    <row r="842" spans="1:36">
      <c r="A842" s="68" t="s">
        <v>4701</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4154</v>
      </c>
      <c r="AC842" s="68"/>
      <c r="AD842" s="68" t="s">
        <v>4696</v>
      </c>
      <c r="AE842" s="68" t="s">
        <v>4701</v>
      </c>
      <c r="AF842" s="68"/>
      <c r="AG842" s="68"/>
      <c r="AH842" s="68"/>
      <c r="AI842" s="68"/>
      <c r="AJ842" s="74"/>
    </row>
    <row r="843" spans="1:36">
      <c r="A843" s="3" t="s">
        <v>4702</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4154</v>
      </c>
      <c r="AC843" s="3"/>
      <c r="AD843" s="3" t="s">
        <v>4696</v>
      </c>
      <c r="AE843" s="3" t="s">
        <v>4702</v>
      </c>
      <c r="AF843" s="3"/>
      <c r="AG843" s="3"/>
      <c r="AH843" s="3"/>
      <c r="AI843" s="3"/>
      <c r="AJ843" s="73"/>
    </row>
    <row r="844" spans="1:36">
      <c r="A844" s="68" t="s">
        <v>4703</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4154</v>
      </c>
      <c r="AC844" s="68"/>
      <c r="AD844" s="68" t="s">
        <v>4696</v>
      </c>
      <c r="AE844" s="68" t="s">
        <v>4703</v>
      </c>
      <c r="AF844" s="68"/>
      <c r="AG844" s="68"/>
      <c r="AH844" s="68"/>
      <c r="AI844" s="68"/>
      <c r="AJ844" s="74"/>
    </row>
    <row r="845" spans="1:36">
      <c r="A845" s="3" t="s">
        <v>4704</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4154</v>
      </c>
      <c r="AC845" s="3"/>
      <c r="AD845" s="3" t="s">
        <v>4696</v>
      </c>
      <c r="AE845" s="3" t="s">
        <v>4704</v>
      </c>
      <c r="AF845" s="3"/>
      <c r="AG845" s="3"/>
      <c r="AH845" s="3"/>
      <c r="AI845" s="3"/>
      <c r="AJ845" s="73"/>
    </row>
    <row r="846" spans="1:36">
      <c r="A846" s="68" t="s">
        <v>4705</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4154</v>
      </c>
      <c r="AC846" s="68"/>
      <c r="AD846" s="68" t="s">
        <v>4696</v>
      </c>
      <c r="AE846" s="68" t="s">
        <v>4705</v>
      </c>
      <c r="AF846" s="68"/>
      <c r="AG846" s="68"/>
      <c r="AH846" s="68"/>
      <c r="AI846" s="68"/>
      <c r="AJ846" s="74"/>
    </row>
    <row r="847" spans="1:36">
      <c r="A847" s="3" t="s">
        <v>4706</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4154</v>
      </c>
      <c r="AC847" s="3"/>
      <c r="AD847" s="3" t="s">
        <v>4696</v>
      </c>
      <c r="AE847" s="3" t="s">
        <v>4706</v>
      </c>
      <c r="AF847" s="3"/>
      <c r="AG847" s="3"/>
      <c r="AH847" s="3"/>
      <c r="AI847" s="3"/>
      <c r="AJ847" s="73"/>
    </row>
    <row r="848" spans="1:36">
      <c r="A848" s="68" t="s">
        <v>4707</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4154</v>
      </c>
      <c r="AC848" s="68"/>
      <c r="AD848" s="68" t="s">
        <v>4696</v>
      </c>
      <c r="AE848" s="68" t="s">
        <v>4707</v>
      </c>
      <c r="AF848" s="68"/>
      <c r="AG848" s="68"/>
      <c r="AH848" s="68"/>
      <c r="AI848" s="68"/>
      <c r="AJ848" s="74"/>
    </row>
    <row r="849" spans="1:36">
      <c r="A849" s="3" t="s">
        <v>4708</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4154</v>
      </c>
      <c r="AC849" s="3"/>
      <c r="AD849" s="3" t="s">
        <v>4696</v>
      </c>
      <c r="AE849" s="3" t="s">
        <v>4708</v>
      </c>
      <c r="AF849" s="3"/>
      <c r="AG849" s="3"/>
      <c r="AH849" s="3"/>
      <c r="AI849" s="3"/>
      <c r="AJ849" s="73"/>
    </row>
    <row r="850" spans="1:36">
      <c r="A850" s="68" t="s">
        <v>4709</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4154</v>
      </c>
      <c r="AC850" s="68"/>
      <c r="AD850" s="68" t="s">
        <v>4696</v>
      </c>
      <c r="AE850" s="68" t="s">
        <v>4709</v>
      </c>
      <c r="AF850" s="68"/>
      <c r="AG850" s="68"/>
      <c r="AH850" s="68"/>
      <c r="AI850" s="68"/>
      <c r="AJ850" s="74"/>
    </row>
    <row r="851" spans="1:36">
      <c r="A851" s="3" t="s">
        <v>4710</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4154</v>
      </c>
      <c r="AC851" s="3"/>
      <c r="AD851" s="3" t="s">
        <v>4696</v>
      </c>
      <c r="AE851" s="3" t="s">
        <v>4710</v>
      </c>
      <c r="AF851" s="3"/>
      <c r="AG851" s="3"/>
      <c r="AH851" s="3"/>
      <c r="AI851" s="3"/>
      <c r="AJ851" s="73"/>
    </row>
    <row r="852" spans="1:36">
      <c r="A852" s="75" t="s">
        <v>4711</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4154</v>
      </c>
      <c r="AC852" s="68"/>
      <c r="AD852" s="76" t="s">
        <v>4712</v>
      </c>
      <c r="AE852" s="75"/>
      <c r="AF852" s="76" t="s">
        <v>1200</v>
      </c>
      <c r="AG852" s="77" t="s">
        <v>4713</v>
      </c>
      <c r="AH852" s="77" t="s">
        <v>4714</v>
      </c>
      <c r="AI852" s="77" t="s">
        <v>4715</v>
      </c>
      <c r="AJ852" s="77">
        <v>0</v>
      </c>
    </row>
    <row r="853" spans="1:36">
      <c r="A853" s="78" t="s">
        <v>4716</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4154</v>
      </c>
      <c r="AC853" s="3"/>
      <c r="AD853" s="79" t="s">
        <v>4712</v>
      </c>
      <c r="AE853" s="78"/>
      <c r="AF853" s="79" t="s">
        <v>1200</v>
      </c>
      <c r="AG853" s="80" t="s">
        <v>4713</v>
      </c>
      <c r="AH853" s="80" t="s">
        <v>4714</v>
      </c>
      <c r="AI853" s="80" t="s">
        <v>4715</v>
      </c>
      <c r="AJ853" s="80">
        <v>5</v>
      </c>
    </row>
    <row r="854" spans="1:36">
      <c r="A854" s="75" t="s">
        <v>4717</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4154</v>
      </c>
      <c r="AC854" s="68"/>
      <c r="AD854" s="76" t="s">
        <v>4712</v>
      </c>
      <c r="AE854" s="75"/>
      <c r="AF854" s="76" t="s">
        <v>1200</v>
      </c>
      <c r="AG854" s="77" t="s">
        <v>4713</v>
      </c>
      <c r="AH854" s="77" t="s">
        <v>4714</v>
      </c>
      <c r="AI854" s="77" t="s">
        <v>4715</v>
      </c>
      <c r="AJ854" s="77">
        <v>11</v>
      </c>
    </row>
    <row r="855" spans="1:36">
      <c r="A855" s="78" t="s">
        <v>4718</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4154</v>
      </c>
      <c r="AC855" s="3"/>
      <c r="AD855" s="79" t="s">
        <v>4712</v>
      </c>
      <c r="AE855" s="78"/>
      <c r="AF855" s="79" t="s">
        <v>1200</v>
      </c>
      <c r="AG855" s="80" t="s">
        <v>4713</v>
      </c>
      <c r="AH855" s="80" t="s">
        <v>4714</v>
      </c>
      <c r="AI855" s="80" t="s">
        <v>4715</v>
      </c>
      <c r="AJ855" s="80">
        <v>13</v>
      </c>
    </row>
    <row r="856" spans="1:36">
      <c r="A856" s="75" t="s">
        <v>4719</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4154</v>
      </c>
      <c r="AC856" s="68"/>
      <c r="AD856" s="76" t="s">
        <v>4712</v>
      </c>
      <c r="AE856" s="75"/>
      <c r="AF856" s="76" t="s">
        <v>1200</v>
      </c>
      <c r="AG856" s="77" t="s">
        <v>4713</v>
      </c>
      <c r="AH856" s="77" t="s">
        <v>4714</v>
      </c>
      <c r="AI856" s="77" t="s">
        <v>4715</v>
      </c>
      <c r="AJ856" s="77">
        <v>15</v>
      </c>
    </row>
    <row r="857" spans="1:36">
      <c r="A857" s="78" t="s">
        <v>4720</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4154</v>
      </c>
      <c r="AC857" s="3"/>
      <c r="AD857" s="79" t="s">
        <v>4712</v>
      </c>
      <c r="AE857" s="78"/>
      <c r="AF857" s="79" t="s">
        <v>1200</v>
      </c>
      <c r="AG857" s="80" t="s">
        <v>4713</v>
      </c>
      <c r="AH857" s="80" t="s">
        <v>4721</v>
      </c>
      <c r="AI857" s="80" t="s">
        <v>4722</v>
      </c>
      <c r="AJ857" s="80">
        <v>19</v>
      </c>
    </row>
    <row r="858" spans="1:36">
      <c r="A858" s="75" t="s">
        <v>4723</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4154</v>
      </c>
      <c r="AC858" s="68"/>
      <c r="AD858" s="76" t="s">
        <v>4712</v>
      </c>
      <c r="AE858" s="75"/>
      <c r="AF858" s="76" t="s">
        <v>1200</v>
      </c>
      <c r="AG858" s="77" t="s">
        <v>4713</v>
      </c>
      <c r="AH858" s="77" t="s">
        <v>4721</v>
      </c>
      <c r="AI858" s="77" t="s">
        <v>4722</v>
      </c>
      <c r="AJ858" s="77">
        <v>21</v>
      </c>
    </row>
    <row r="859" spans="1:36">
      <c r="A859" s="78" t="s">
        <v>4724</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4154</v>
      </c>
      <c r="AC859" s="3"/>
      <c r="AD859" s="79" t="s">
        <v>4712</v>
      </c>
      <c r="AE859" s="78"/>
      <c r="AF859" s="79" t="s">
        <v>1200</v>
      </c>
      <c r="AG859" s="80" t="s">
        <v>4713</v>
      </c>
      <c r="AH859" s="80" t="s">
        <v>4725</v>
      </c>
      <c r="AI859" s="80" t="s">
        <v>4726</v>
      </c>
      <c r="AJ859" s="80">
        <v>19</v>
      </c>
    </row>
    <row r="860" spans="1:36">
      <c r="A860" s="75" t="s">
        <v>4727</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4154</v>
      </c>
      <c r="AC860" s="68"/>
      <c r="AD860" s="76" t="s">
        <v>4712</v>
      </c>
      <c r="AE860" s="75"/>
      <c r="AF860" s="76" t="s">
        <v>1200</v>
      </c>
      <c r="AG860" s="77" t="s">
        <v>4713</v>
      </c>
      <c r="AH860" s="77" t="s">
        <v>4725</v>
      </c>
      <c r="AI860" s="77" t="s">
        <v>4726</v>
      </c>
      <c r="AJ860" s="77">
        <v>22</v>
      </c>
    </row>
    <row r="861" spans="1:36">
      <c r="A861" s="78" t="s">
        <v>4728</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4154</v>
      </c>
      <c r="AC861" s="3"/>
      <c r="AD861" s="79" t="s">
        <v>4712</v>
      </c>
      <c r="AE861" s="78"/>
      <c r="AF861" s="79" t="s">
        <v>1200</v>
      </c>
      <c r="AG861" s="80" t="s">
        <v>4713</v>
      </c>
      <c r="AH861" s="80" t="s">
        <v>4725</v>
      </c>
      <c r="AI861" s="80" t="s">
        <v>4726</v>
      </c>
      <c r="AJ861" s="80">
        <v>25</v>
      </c>
    </row>
    <row r="862" spans="1:36">
      <c r="A862" s="75" t="s">
        <v>4729</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4154</v>
      </c>
      <c r="AC862" s="68"/>
      <c r="AD862" s="76" t="s">
        <v>4712</v>
      </c>
      <c r="AE862" s="75"/>
      <c r="AF862" s="76" t="s">
        <v>1200</v>
      </c>
      <c r="AG862" s="77" t="s">
        <v>4713</v>
      </c>
      <c r="AH862" s="77" t="s">
        <v>4725</v>
      </c>
      <c r="AI862" s="77" t="s">
        <v>4726</v>
      </c>
      <c r="AJ862" s="77">
        <v>30</v>
      </c>
    </row>
    <row r="863" spans="1:36">
      <c r="A863" s="78" t="s">
        <v>4730</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4154</v>
      </c>
      <c r="AC863" s="3"/>
      <c r="AD863" s="79" t="s">
        <v>4712</v>
      </c>
      <c r="AE863" s="78"/>
      <c r="AF863" s="79" t="s">
        <v>1200</v>
      </c>
      <c r="AG863" s="80" t="s">
        <v>4731</v>
      </c>
      <c r="AH863" s="80" t="s">
        <v>4714</v>
      </c>
      <c r="AI863" s="80" t="s">
        <v>4715</v>
      </c>
      <c r="AJ863" s="80">
        <v>0</v>
      </c>
    </row>
    <row r="864" spans="1:36">
      <c r="A864" s="75" t="s">
        <v>4732</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4154</v>
      </c>
      <c r="AC864" s="68"/>
      <c r="AD864" s="76" t="s">
        <v>4712</v>
      </c>
      <c r="AE864" s="75"/>
      <c r="AF864" s="76" t="s">
        <v>1200</v>
      </c>
      <c r="AG864" s="77" t="s">
        <v>4731</v>
      </c>
      <c r="AH864" s="77" t="s">
        <v>4714</v>
      </c>
      <c r="AI864" s="77" t="s">
        <v>4715</v>
      </c>
      <c r="AJ864" s="77">
        <v>5</v>
      </c>
    </row>
    <row r="865" spans="1:36">
      <c r="A865" s="78" t="s">
        <v>4733</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4154</v>
      </c>
      <c r="AC865" s="3"/>
      <c r="AD865" s="79" t="s">
        <v>4712</v>
      </c>
      <c r="AE865" s="78"/>
      <c r="AF865" s="79" t="s">
        <v>1200</v>
      </c>
      <c r="AG865" s="80" t="s">
        <v>4731</v>
      </c>
      <c r="AH865" s="80" t="s">
        <v>4714</v>
      </c>
      <c r="AI865" s="80" t="s">
        <v>4715</v>
      </c>
      <c r="AJ865" s="80">
        <v>11</v>
      </c>
    </row>
    <row r="866" spans="1:36">
      <c r="A866" s="75" t="s">
        <v>4734</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4154</v>
      </c>
      <c r="AC866" s="68"/>
      <c r="AD866" s="76" t="s">
        <v>4712</v>
      </c>
      <c r="AE866" s="75"/>
      <c r="AF866" s="76" t="s">
        <v>1200</v>
      </c>
      <c r="AG866" s="77" t="s">
        <v>4731</v>
      </c>
      <c r="AH866" s="77" t="s">
        <v>4714</v>
      </c>
      <c r="AI866" s="77" t="s">
        <v>4715</v>
      </c>
      <c r="AJ866" s="77">
        <v>13</v>
      </c>
    </row>
    <row r="867" spans="1:36">
      <c r="A867" s="78" t="s">
        <v>4735</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4154</v>
      </c>
      <c r="AC867" s="3"/>
      <c r="AD867" s="79" t="s">
        <v>4712</v>
      </c>
      <c r="AE867" s="78"/>
      <c r="AF867" s="79" t="s">
        <v>1200</v>
      </c>
      <c r="AG867" s="80" t="s">
        <v>4731</v>
      </c>
      <c r="AH867" s="80" t="s">
        <v>4714</v>
      </c>
      <c r="AI867" s="80" t="s">
        <v>4715</v>
      </c>
      <c r="AJ867" s="80">
        <v>15</v>
      </c>
    </row>
    <row r="868" spans="1:36">
      <c r="A868" s="75" t="s">
        <v>4736</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4154</v>
      </c>
      <c r="AC868" s="68"/>
      <c r="AD868" s="76" t="s">
        <v>4712</v>
      </c>
      <c r="AE868" s="75"/>
      <c r="AF868" s="76" t="s">
        <v>1200</v>
      </c>
      <c r="AG868" s="77" t="s">
        <v>4731</v>
      </c>
      <c r="AH868" s="77" t="s">
        <v>4721</v>
      </c>
      <c r="AI868" s="77" t="s">
        <v>4722</v>
      </c>
      <c r="AJ868" s="77">
        <v>19</v>
      </c>
    </row>
    <row r="869" spans="1:36">
      <c r="A869" s="78" t="s">
        <v>4737</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4154</v>
      </c>
      <c r="AC869" s="3"/>
      <c r="AD869" s="79" t="s">
        <v>4712</v>
      </c>
      <c r="AE869" s="78"/>
      <c r="AF869" s="79" t="s">
        <v>1200</v>
      </c>
      <c r="AG869" s="80" t="s">
        <v>4731</v>
      </c>
      <c r="AH869" s="80" t="s">
        <v>4721</v>
      </c>
      <c r="AI869" s="80" t="s">
        <v>4722</v>
      </c>
      <c r="AJ869" s="80">
        <v>21</v>
      </c>
    </row>
    <row r="870" spans="1:36">
      <c r="A870" s="75" t="s">
        <v>4738</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4154</v>
      </c>
      <c r="AC870" s="68"/>
      <c r="AD870" s="76" t="s">
        <v>4712</v>
      </c>
      <c r="AE870" s="75"/>
      <c r="AF870" s="76" t="s">
        <v>1200</v>
      </c>
      <c r="AG870" s="77" t="s">
        <v>4731</v>
      </c>
      <c r="AH870" s="77" t="s">
        <v>4725</v>
      </c>
      <c r="AI870" s="77" t="s">
        <v>4726</v>
      </c>
      <c r="AJ870" s="77">
        <v>19</v>
      </c>
    </row>
    <row r="871" spans="1:36">
      <c r="A871" s="78" t="s">
        <v>4739</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4154</v>
      </c>
      <c r="AC871" s="3"/>
      <c r="AD871" s="79" t="s">
        <v>4712</v>
      </c>
      <c r="AE871" s="78"/>
      <c r="AF871" s="79" t="s">
        <v>1200</v>
      </c>
      <c r="AG871" s="80" t="s">
        <v>4731</v>
      </c>
      <c r="AH871" s="80" t="s">
        <v>4725</v>
      </c>
      <c r="AI871" s="80" t="s">
        <v>4726</v>
      </c>
      <c r="AJ871" s="80">
        <v>22</v>
      </c>
    </row>
    <row r="872" spans="1:36">
      <c r="A872" s="75" t="s">
        <v>4740</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4154</v>
      </c>
      <c r="AC872" s="68"/>
      <c r="AD872" s="76" t="s">
        <v>4712</v>
      </c>
      <c r="AE872" s="75"/>
      <c r="AF872" s="76" t="s">
        <v>1200</v>
      </c>
      <c r="AG872" s="77" t="s">
        <v>4731</v>
      </c>
      <c r="AH872" s="77" t="s">
        <v>4725</v>
      </c>
      <c r="AI872" s="77" t="s">
        <v>4726</v>
      </c>
      <c r="AJ872" s="77">
        <v>25</v>
      </c>
    </row>
    <row r="873" spans="1:36">
      <c r="A873" s="78" t="s">
        <v>4741</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4154</v>
      </c>
      <c r="AC873" s="3"/>
      <c r="AD873" s="79" t="s">
        <v>4712</v>
      </c>
      <c r="AE873" s="78"/>
      <c r="AF873" s="79" t="s">
        <v>1200</v>
      </c>
      <c r="AG873" s="80" t="s">
        <v>4731</v>
      </c>
      <c r="AH873" s="80" t="s">
        <v>4725</v>
      </c>
      <c r="AI873" s="80" t="s">
        <v>4726</v>
      </c>
      <c r="AJ873" s="80">
        <v>30</v>
      </c>
    </row>
    <row r="874" spans="1:36">
      <c r="A874" s="75" t="s">
        <v>4742</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4154</v>
      </c>
      <c r="AC874" s="68"/>
      <c r="AD874" s="76" t="s">
        <v>4743</v>
      </c>
      <c r="AE874" s="75"/>
      <c r="AF874" s="76" t="s">
        <v>1200</v>
      </c>
      <c r="AG874" s="77" t="s">
        <v>4744</v>
      </c>
      <c r="AH874" s="77" t="s">
        <v>4721</v>
      </c>
      <c r="AI874" s="77" t="s">
        <v>4722</v>
      </c>
      <c r="AJ874" s="77">
        <v>0</v>
      </c>
    </row>
    <row r="875" spans="1:36">
      <c r="A875" s="78" t="s">
        <v>4745</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4154</v>
      </c>
      <c r="AC875" s="3"/>
      <c r="AD875" s="79" t="s">
        <v>4743</v>
      </c>
      <c r="AE875" s="78"/>
      <c r="AF875" s="79" t="s">
        <v>1200</v>
      </c>
      <c r="AG875" s="80" t="s">
        <v>4744</v>
      </c>
      <c r="AH875" s="80" t="s">
        <v>4721</v>
      </c>
      <c r="AI875" s="80" t="s">
        <v>4722</v>
      </c>
      <c r="AJ875" s="80">
        <v>11</v>
      </c>
    </row>
    <row r="876" spans="1:36">
      <c r="A876" s="75" t="s">
        <v>4746</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4154</v>
      </c>
      <c r="AC876" s="68"/>
      <c r="AD876" s="76" t="s">
        <v>4743</v>
      </c>
      <c r="AE876" s="75"/>
      <c r="AF876" s="76" t="s">
        <v>1200</v>
      </c>
      <c r="AG876" s="77" t="s">
        <v>4744</v>
      </c>
      <c r="AH876" s="77" t="s">
        <v>4721</v>
      </c>
      <c r="AI876" s="77" t="s">
        <v>4722</v>
      </c>
      <c r="AJ876" s="77">
        <v>13</v>
      </c>
    </row>
    <row r="877" spans="1:36">
      <c r="A877" s="78" t="s">
        <v>4747</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4154</v>
      </c>
      <c r="AC877" s="3"/>
      <c r="AD877" s="79" t="s">
        <v>4743</v>
      </c>
      <c r="AE877" s="78"/>
      <c r="AF877" s="79" t="s">
        <v>1200</v>
      </c>
      <c r="AG877" s="80" t="s">
        <v>4744</v>
      </c>
      <c r="AH877" s="80" t="s">
        <v>4721</v>
      </c>
      <c r="AI877" s="80" t="s">
        <v>4722</v>
      </c>
      <c r="AJ877" s="80">
        <v>19</v>
      </c>
    </row>
    <row r="878" spans="1:36">
      <c r="A878" s="75" t="s">
        <v>4748</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4154</v>
      </c>
      <c r="AC878" s="68"/>
      <c r="AD878" s="76" t="s">
        <v>4743</v>
      </c>
      <c r="AE878" s="75"/>
      <c r="AF878" s="76" t="s">
        <v>1200</v>
      </c>
      <c r="AG878" s="77" t="s">
        <v>4744</v>
      </c>
      <c r="AH878" s="77" t="s">
        <v>4725</v>
      </c>
      <c r="AI878" s="77" t="s">
        <v>4726</v>
      </c>
      <c r="AJ878" s="77">
        <v>19</v>
      </c>
    </row>
    <row r="879" spans="1:36">
      <c r="A879" s="78" t="s">
        <v>4749</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4154</v>
      </c>
      <c r="AC879" s="3"/>
      <c r="AD879" s="79" t="s">
        <v>4743</v>
      </c>
      <c r="AE879" s="78"/>
      <c r="AF879" s="79" t="s">
        <v>1200</v>
      </c>
      <c r="AG879" s="80" t="s">
        <v>4744</v>
      </c>
      <c r="AH879" s="80" t="s">
        <v>4725</v>
      </c>
      <c r="AI879" s="80" t="s">
        <v>4726</v>
      </c>
      <c r="AJ879" s="80">
        <v>22</v>
      </c>
    </row>
    <row r="880" spans="1:36">
      <c r="A880" s="75" t="s">
        <v>4750</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4154</v>
      </c>
      <c r="AC880" s="68"/>
      <c r="AD880" s="76" t="s">
        <v>4743</v>
      </c>
      <c r="AE880" s="75"/>
      <c r="AF880" s="76" t="s">
        <v>1200</v>
      </c>
      <c r="AG880" s="77" t="s">
        <v>4744</v>
      </c>
      <c r="AH880" s="77" t="s">
        <v>4751</v>
      </c>
      <c r="AI880" s="77" t="s">
        <v>4752</v>
      </c>
      <c r="AJ880" s="77">
        <v>30</v>
      </c>
    </row>
    <row r="881" spans="1:36">
      <c r="A881" s="78" t="s">
        <v>4753</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4154</v>
      </c>
      <c r="AC881" s="3"/>
      <c r="AD881" s="79" t="s">
        <v>4743</v>
      </c>
      <c r="AE881" s="78"/>
      <c r="AF881" s="79" t="s">
        <v>1200</v>
      </c>
      <c r="AG881" s="80" t="s">
        <v>4744</v>
      </c>
      <c r="AH881" s="80" t="s">
        <v>4754</v>
      </c>
      <c r="AI881" s="80" t="s">
        <v>4755</v>
      </c>
      <c r="AJ881" s="80">
        <v>38</v>
      </c>
    </row>
    <row r="882" spans="1:36">
      <c r="A882" s="75" t="s">
        <v>4756</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4154</v>
      </c>
      <c r="AC882" s="68"/>
      <c r="AD882" s="76" t="s">
        <v>4743</v>
      </c>
      <c r="AE882" s="75"/>
      <c r="AF882" s="76" t="s">
        <v>1200</v>
      </c>
      <c r="AG882" s="77" t="s">
        <v>4757</v>
      </c>
      <c r="AH882" s="77" t="s">
        <v>4721</v>
      </c>
      <c r="AI882" s="77" t="s">
        <v>4722</v>
      </c>
      <c r="AJ882" s="77">
        <v>0</v>
      </c>
    </row>
    <row r="883" spans="1:36">
      <c r="A883" s="78" t="s">
        <v>4758</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4154</v>
      </c>
      <c r="AC883" s="3"/>
      <c r="AD883" s="79" t="s">
        <v>4743</v>
      </c>
      <c r="AE883" s="78"/>
      <c r="AF883" s="79" t="s">
        <v>1200</v>
      </c>
      <c r="AG883" s="80" t="s">
        <v>4757</v>
      </c>
      <c r="AH883" s="80" t="s">
        <v>4721</v>
      </c>
      <c r="AI883" s="80" t="s">
        <v>4722</v>
      </c>
      <c r="AJ883" s="80">
        <v>11</v>
      </c>
    </row>
    <row r="884" spans="1:36">
      <c r="A884" s="75" t="s">
        <v>4759</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4154</v>
      </c>
      <c r="AC884" s="68"/>
      <c r="AD884" s="76" t="s">
        <v>4743</v>
      </c>
      <c r="AE884" s="75"/>
      <c r="AF884" s="76" t="s">
        <v>1200</v>
      </c>
      <c r="AG884" s="77" t="s">
        <v>4757</v>
      </c>
      <c r="AH884" s="77" t="s">
        <v>4721</v>
      </c>
      <c r="AI884" s="77" t="s">
        <v>4722</v>
      </c>
      <c r="AJ884" s="77">
        <v>13</v>
      </c>
    </row>
    <row r="885" spans="1:36">
      <c r="A885" s="78" t="s">
        <v>4760</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4154</v>
      </c>
      <c r="AC885" s="3"/>
      <c r="AD885" s="79" t="s">
        <v>4743</v>
      </c>
      <c r="AE885" s="78"/>
      <c r="AF885" s="79" t="s">
        <v>1200</v>
      </c>
      <c r="AG885" s="80" t="s">
        <v>4757</v>
      </c>
      <c r="AH885" s="80" t="s">
        <v>4721</v>
      </c>
      <c r="AI885" s="80" t="s">
        <v>4722</v>
      </c>
      <c r="AJ885" s="80">
        <v>19</v>
      </c>
    </row>
    <row r="886" spans="1:36">
      <c r="A886" s="75" t="s">
        <v>4761</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4154</v>
      </c>
      <c r="AC886" s="68"/>
      <c r="AD886" s="76" t="s">
        <v>4743</v>
      </c>
      <c r="AE886" s="75"/>
      <c r="AF886" s="76" t="s">
        <v>1200</v>
      </c>
      <c r="AG886" s="77" t="s">
        <v>4757</v>
      </c>
      <c r="AH886" s="77" t="s">
        <v>4725</v>
      </c>
      <c r="AI886" s="77" t="s">
        <v>4726</v>
      </c>
      <c r="AJ886" s="77">
        <v>19</v>
      </c>
    </row>
    <row r="887" spans="1:36">
      <c r="A887" s="78" t="s">
        <v>4762</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4154</v>
      </c>
      <c r="AC887" s="3"/>
      <c r="AD887" s="79" t="s">
        <v>4743</v>
      </c>
      <c r="AE887" s="78"/>
      <c r="AF887" s="79" t="s">
        <v>1200</v>
      </c>
      <c r="AG887" s="80" t="s">
        <v>4757</v>
      </c>
      <c r="AH887" s="80" t="s">
        <v>4725</v>
      </c>
      <c r="AI887" s="80" t="s">
        <v>4726</v>
      </c>
      <c r="AJ887" s="80">
        <v>22</v>
      </c>
    </row>
    <row r="888" spans="1:36">
      <c r="A888" s="75" t="s">
        <v>4763</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4154</v>
      </c>
      <c r="AC888" s="68"/>
      <c r="AD888" s="76" t="s">
        <v>4743</v>
      </c>
      <c r="AE888" s="75"/>
      <c r="AF888" s="76" t="s">
        <v>1200</v>
      </c>
      <c r="AG888" s="77" t="s">
        <v>4757</v>
      </c>
      <c r="AH888" s="77" t="s">
        <v>4751</v>
      </c>
      <c r="AI888" s="77" t="s">
        <v>4752</v>
      </c>
      <c r="AJ888" s="77">
        <v>30</v>
      </c>
    </row>
    <row r="889" spans="1:36">
      <c r="A889" s="78" t="s">
        <v>4764</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4154</v>
      </c>
      <c r="AC889" s="3"/>
      <c r="AD889" s="79" t="s">
        <v>4743</v>
      </c>
      <c r="AE889" s="78"/>
      <c r="AF889" s="79" t="s">
        <v>1200</v>
      </c>
      <c r="AG889" s="80" t="s">
        <v>4757</v>
      </c>
      <c r="AH889" s="80" t="s">
        <v>4754</v>
      </c>
      <c r="AI889" s="80" t="s">
        <v>4755</v>
      </c>
      <c r="AJ889" s="80">
        <v>38</v>
      </c>
    </row>
    <row r="890" spans="1:36">
      <c r="A890" s="76" t="s">
        <v>4765</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4154</v>
      </c>
      <c r="AC890" s="68"/>
      <c r="AD890" s="81" t="s">
        <v>4766</v>
      </c>
      <c r="AE890" s="75"/>
      <c r="AF890" s="76" t="s">
        <v>1200</v>
      </c>
      <c r="AG890" s="82" t="s">
        <v>4767</v>
      </c>
      <c r="AH890" s="82" t="s">
        <v>4768</v>
      </c>
      <c r="AI890" s="82" t="s">
        <v>4768</v>
      </c>
      <c r="AJ890" s="82">
        <v>10</v>
      </c>
    </row>
    <row r="891" spans="1:36">
      <c r="A891" s="79" t="s">
        <v>4769</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4154</v>
      </c>
      <c r="AC891" s="3"/>
      <c r="AD891" s="83" t="s">
        <v>4766</v>
      </c>
      <c r="AE891" s="78"/>
      <c r="AF891" s="79" t="s">
        <v>1200</v>
      </c>
      <c r="AG891" s="84" t="s">
        <v>4767</v>
      </c>
      <c r="AH891" s="84" t="s">
        <v>4768</v>
      </c>
      <c r="AI891" s="84" t="s">
        <v>4768</v>
      </c>
      <c r="AJ891" s="84">
        <v>11</v>
      </c>
    </row>
    <row r="892" spans="1:36">
      <c r="A892" s="76" t="s">
        <v>4770</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4154</v>
      </c>
      <c r="AC892" s="68"/>
      <c r="AD892" s="81" t="s">
        <v>4766</v>
      </c>
      <c r="AE892" s="75"/>
      <c r="AF892" s="76" t="s">
        <v>1200</v>
      </c>
      <c r="AG892" s="82" t="s">
        <v>4767</v>
      </c>
      <c r="AH892" s="82" t="s">
        <v>4768</v>
      </c>
      <c r="AI892" s="82" t="s">
        <v>4768</v>
      </c>
      <c r="AJ892" s="82">
        <v>13</v>
      </c>
    </row>
    <row r="893" spans="1:36">
      <c r="A893" s="79" t="s">
        <v>4771</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4154</v>
      </c>
      <c r="AC893" s="3"/>
      <c r="AD893" s="83" t="s">
        <v>4766</v>
      </c>
      <c r="AE893" s="78"/>
      <c r="AF893" s="79" t="s">
        <v>1200</v>
      </c>
      <c r="AG893" s="84" t="s">
        <v>4767</v>
      </c>
      <c r="AH893" s="84" t="s">
        <v>4768</v>
      </c>
      <c r="AI893" s="84" t="s">
        <v>4768</v>
      </c>
      <c r="AJ893" s="84">
        <v>16</v>
      </c>
    </row>
    <row r="894" spans="1:36">
      <c r="A894" s="76" t="s">
        <v>4772</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4154</v>
      </c>
      <c r="AC894" s="68"/>
      <c r="AD894" s="81" t="s">
        <v>4766</v>
      </c>
      <c r="AE894" s="75"/>
      <c r="AF894" s="76" t="s">
        <v>1200</v>
      </c>
      <c r="AG894" s="82" t="s">
        <v>4767</v>
      </c>
      <c r="AH894" s="82" t="s">
        <v>4768</v>
      </c>
      <c r="AI894" s="82" t="s">
        <v>4768</v>
      </c>
      <c r="AJ894" s="82">
        <v>19</v>
      </c>
    </row>
    <row r="895" spans="1:36">
      <c r="A895" s="79" t="s">
        <v>4773</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4154</v>
      </c>
      <c r="AC895" s="3"/>
      <c r="AD895" s="83" t="s">
        <v>4766</v>
      </c>
      <c r="AE895" s="78"/>
      <c r="AF895" s="79" t="s">
        <v>1200</v>
      </c>
      <c r="AG895" s="84" t="s">
        <v>4774</v>
      </c>
      <c r="AH895" s="84" t="s">
        <v>4768</v>
      </c>
      <c r="AI895" s="84" t="s">
        <v>4768</v>
      </c>
      <c r="AJ895" s="84">
        <v>6</v>
      </c>
    </row>
    <row r="896" spans="1:36">
      <c r="A896" s="76" t="s">
        <v>4775</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4154</v>
      </c>
      <c r="AC896" s="68"/>
      <c r="AD896" s="81" t="s">
        <v>4766</v>
      </c>
      <c r="AE896" s="75"/>
      <c r="AF896" s="76" t="s">
        <v>1200</v>
      </c>
      <c r="AG896" s="82" t="s">
        <v>4774</v>
      </c>
      <c r="AH896" s="82" t="s">
        <v>4768</v>
      </c>
      <c r="AI896" s="82" t="s">
        <v>4768</v>
      </c>
      <c r="AJ896" s="82">
        <v>10</v>
      </c>
    </row>
    <row r="897" spans="1:36">
      <c r="A897" s="79" t="s">
        <v>4776</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4154</v>
      </c>
      <c r="AC897" s="3"/>
      <c r="AD897" s="83" t="s">
        <v>4766</v>
      </c>
      <c r="AE897" s="78"/>
      <c r="AF897" s="79" t="s">
        <v>1200</v>
      </c>
      <c r="AG897" s="84" t="s">
        <v>4774</v>
      </c>
      <c r="AH897" s="84" t="s">
        <v>4768</v>
      </c>
      <c r="AI897" s="84" t="s">
        <v>4768</v>
      </c>
      <c r="AJ897" s="84">
        <v>11</v>
      </c>
    </row>
    <row r="898" spans="1:36">
      <c r="A898" s="76" t="s">
        <v>4777</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4154</v>
      </c>
      <c r="AC898" s="68"/>
      <c r="AD898" s="81" t="s">
        <v>4766</v>
      </c>
      <c r="AE898" s="75"/>
      <c r="AF898" s="76" t="s">
        <v>1200</v>
      </c>
      <c r="AG898" s="82" t="s">
        <v>4774</v>
      </c>
      <c r="AH898" s="82" t="s">
        <v>4768</v>
      </c>
      <c r="AI898" s="82" t="s">
        <v>4768</v>
      </c>
      <c r="AJ898" s="82">
        <v>13</v>
      </c>
    </row>
    <row r="899" spans="1:36">
      <c r="A899" s="79" t="s">
        <v>4778</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4154</v>
      </c>
      <c r="AC899" s="3"/>
      <c r="AD899" s="83" t="s">
        <v>4766</v>
      </c>
      <c r="AE899" s="78"/>
      <c r="AF899" s="79" t="s">
        <v>1200</v>
      </c>
      <c r="AG899" s="84" t="s">
        <v>4774</v>
      </c>
      <c r="AH899" s="84" t="s">
        <v>4768</v>
      </c>
      <c r="AI899" s="84" t="s">
        <v>4768</v>
      </c>
      <c r="AJ899" s="84">
        <v>16</v>
      </c>
    </row>
    <row r="900" spans="1:36">
      <c r="A900" s="76" t="s">
        <v>4779</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4154</v>
      </c>
      <c r="AC900" s="68"/>
      <c r="AD900" s="81" t="s">
        <v>4766</v>
      </c>
      <c r="AE900" s="75"/>
      <c r="AF900" s="76" t="s">
        <v>1200</v>
      </c>
      <c r="AG900" s="82" t="s">
        <v>4774</v>
      </c>
      <c r="AH900" s="82" t="s">
        <v>4768</v>
      </c>
      <c r="AI900" s="82" t="s">
        <v>4768</v>
      </c>
      <c r="AJ900" s="82">
        <v>19</v>
      </c>
    </row>
    <row r="901" spans="1:36">
      <c r="A901" s="79" t="s">
        <v>4780</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4154</v>
      </c>
      <c r="AC901" s="3"/>
      <c r="AD901" s="83" t="s">
        <v>4766</v>
      </c>
      <c r="AE901" s="78"/>
      <c r="AF901" s="79" t="s">
        <v>1200</v>
      </c>
      <c r="AG901" s="84" t="s">
        <v>4774</v>
      </c>
      <c r="AH901" s="84" t="s">
        <v>4768</v>
      </c>
      <c r="AI901" s="84" t="s">
        <v>4768</v>
      </c>
      <c r="AJ901" s="84">
        <v>20</v>
      </c>
    </row>
    <row r="902" spans="1:36">
      <c r="A902" s="76" t="s">
        <v>4781</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4154</v>
      </c>
      <c r="AC902" s="68"/>
      <c r="AD902" s="81" t="s">
        <v>4766</v>
      </c>
      <c r="AE902" s="75"/>
      <c r="AF902" s="76" t="s">
        <v>1200</v>
      </c>
      <c r="AG902" s="82" t="s">
        <v>4774</v>
      </c>
      <c r="AH902" s="82" t="s">
        <v>4768</v>
      </c>
      <c r="AI902" s="82" t="s">
        <v>4768</v>
      </c>
      <c r="AJ902" s="82">
        <v>21</v>
      </c>
    </row>
    <row r="903" spans="1:36">
      <c r="A903" s="79" t="s">
        <v>4782</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4154</v>
      </c>
      <c r="AC903" s="3"/>
      <c r="AD903" s="83" t="s">
        <v>4766</v>
      </c>
      <c r="AE903" s="78"/>
      <c r="AF903" s="79" t="s">
        <v>1200</v>
      </c>
      <c r="AG903" s="84" t="s">
        <v>4774</v>
      </c>
      <c r="AH903" s="84" t="s">
        <v>4768</v>
      </c>
      <c r="AI903" s="84" t="s">
        <v>4768</v>
      </c>
      <c r="AJ903" s="84">
        <v>22</v>
      </c>
    </row>
    <row r="904" spans="1:36">
      <c r="A904" s="76" t="s">
        <v>4783</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4154</v>
      </c>
      <c r="AC904" s="68"/>
      <c r="AD904" s="81" t="s">
        <v>4766</v>
      </c>
      <c r="AE904" s="75"/>
      <c r="AF904" s="76" t="s">
        <v>1200</v>
      </c>
      <c r="AG904" s="82" t="s">
        <v>4774</v>
      </c>
      <c r="AH904" s="82" t="s">
        <v>4768</v>
      </c>
      <c r="AI904" s="82" t="s">
        <v>4768</v>
      </c>
      <c r="AJ904" s="82">
        <v>23</v>
      </c>
    </row>
    <row r="905" spans="1:36">
      <c r="A905" s="79" t="s">
        <v>4784</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4154</v>
      </c>
      <c r="AC905" s="3"/>
      <c r="AD905" s="83" t="s">
        <v>4766</v>
      </c>
      <c r="AE905" s="78"/>
      <c r="AF905" s="79" t="s">
        <v>1200</v>
      </c>
      <c r="AG905" s="84" t="s">
        <v>4774</v>
      </c>
      <c r="AH905" s="84" t="s">
        <v>4768</v>
      </c>
      <c r="AI905" s="84" t="s">
        <v>4768</v>
      </c>
      <c r="AJ905" s="84">
        <v>24</v>
      </c>
    </row>
    <row r="906" spans="1:36">
      <c r="A906" s="76" t="s">
        <v>4785</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4154</v>
      </c>
      <c r="AC906" s="68"/>
      <c r="AD906" s="81" t="s">
        <v>4766</v>
      </c>
      <c r="AE906" s="75"/>
      <c r="AF906" s="76" t="s">
        <v>1200</v>
      </c>
      <c r="AG906" s="82" t="s">
        <v>4774</v>
      </c>
      <c r="AH906" s="82" t="s">
        <v>4768</v>
      </c>
      <c r="AI906" s="82" t="s">
        <v>4768</v>
      </c>
      <c r="AJ906" s="82">
        <v>26</v>
      </c>
    </row>
    <row r="907" spans="1:36">
      <c r="A907" s="79" t="s">
        <v>4786</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4154</v>
      </c>
      <c r="AC907" s="3"/>
      <c r="AD907" s="83" t="s">
        <v>4766</v>
      </c>
      <c r="AE907" s="78"/>
      <c r="AF907" s="79" t="s">
        <v>1200</v>
      </c>
      <c r="AG907" s="84" t="s">
        <v>4774</v>
      </c>
      <c r="AH907" s="84" t="s">
        <v>4768</v>
      </c>
      <c r="AI907" s="84" t="s">
        <v>4768</v>
      </c>
      <c r="AJ907" s="84">
        <v>29</v>
      </c>
    </row>
    <row r="908" spans="1:36">
      <c r="A908" s="76" t="s">
        <v>4787</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4154</v>
      </c>
      <c r="AC908" s="68"/>
      <c r="AD908" s="81" t="s">
        <v>4766</v>
      </c>
      <c r="AE908" s="75"/>
      <c r="AF908" s="76" t="s">
        <v>1200</v>
      </c>
      <c r="AG908" s="82" t="s">
        <v>4774</v>
      </c>
      <c r="AH908" s="82" t="s">
        <v>4768</v>
      </c>
      <c r="AI908" s="82" t="s">
        <v>4768</v>
      </c>
      <c r="AJ908" s="82">
        <v>30</v>
      </c>
    </row>
    <row r="909" spans="1:36">
      <c r="A909" s="79" t="s">
        <v>4788</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4154</v>
      </c>
      <c r="AC909" s="3"/>
      <c r="AD909" s="83" t="s">
        <v>4766</v>
      </c>
      <c r="AE909" s="78"/>
      <c r="AF909" s="79" t="s">
        <v>1200</v>
      </c>
      <c r="AG909" s="84" t="s">
        <v>4774</v>
      </c>
      <c r="AH909" s="84" t="s">
        <v>4768</v>
      </c>
      <c r="AI909" s="84" t="s">
        <v>4768</v>
      </c>
      <c r="AJ909" s="84">
        <v>32</v>
      </c>
    </row>
    <row r="910" spans="1:36">
      <c r="A910" s="76" t="s">
        <v>4789</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4154</v>
      </c>
      <c r="AC910" s="68"/>
      <c r="AD910" s="81" t="s">
        <v>4766</v>
      </c>
      <c r="AE910" s="75"/>
      <c r="AF910" s="76" t="s">
        <v>1200</v>
      </c>
      <c r="AG910" s="82" t="s">
        <v>4774</v>
      </c>
      <c r="AH910" s="82" t="s">
        <v>4768</v>
      </c>
      <c r="AI910" s="82" t="s">
        <v>4768</v>
      </c>
      <c r="AJ910" s="82">
        <v>35</v>
      </c>
    </row>
    <row r="911" spans="1:36">
      <c r="A911" s="79" t="s">
        <v>4790</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4154</v>
      </c>
      <c r="AC911" s="3"/>
      <c r="AD911" s="83" t="s">
        <v>4766</v>
      </c>
      <c r="AE911" s="78"/>
      <c r="AF911" s="79" t="s">
        <v>1200</v>
      </c>
      <c r="AG911" s="84" t="s">
        <v>4774</v>
      </c>
      <c r="AH911" s="84" t="s">
        <v>4768</v>
      </c>
      <c r="AI911" s="84" t="s">
        <v>4768</v>
      </c>
      <c r="AJ911" s="84">
        <v>36</v>
      </c>
    </row>
    <row r="912" spans="1:36">
      <c r="A912" s="76" t="s">
        <v>4791</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4154</v>
      </c>
      <c r="AC912" s="68"/>
      <c r="AD912" s="81" t="s">
        <v>4766</v>
      </c>
      <c r="AE912" s="75"/>
      <c r="AF912" s="76" t="s">
        <v>1200</v>
      </c>
      <c r="AG912" s="82" t="s">
        <v>4792</v>
      </c>
      <c r="AH912" s="82" t="s">
        <v>4768</v>
      </c>
      <c r="AI912" s="82" t="s">
        <v>4768</v>
      </c>
      <c r="AJ912" s="82">
        <v>29</v>
      </c>
    </row>
    <row r="913" spans="1:36">
      <c r="A913" s="85" t="s">
        <v>4793</v>
      </c>
      <c r="B913" s="3" t="s">
        <v>730</v>
      </c>
      <c r="C913" s="86"/>
      <c r="D913" s="86"/>
      <c r="E913" s="86"/>
      <c r="F913" s="3">
        <v>6.01</v>
      </c>
      <c r="G913" s="86"/>
      <c r="H913" s="86"/>
      <c r="I913" s="86"/>
      <c r="J913" s="86"/>
      <c r="K913" s="86"/>
      <c r="L913" s="86"/>
      <c r="M913" s="86"/>
      <c r="N913" s="86"/>
      <c r="O913" s="86"/>
      <c r="P913" s="86"/>
      <c r="Q913" s="86"/>
      <c r="R913" s="86"/>
      <c r="S913" s="86"/>
      <c r="T913" s="86"/>
      <c r="U913" s="86"/>
      <c r="V913" s="86"/>
      <c r="W913" s="86"/>
      <c r="X913" s="86"/>
      <c r="Y913" s="86"/>
      <c r="Z913" s="86"/>
      <c r="AA913" s="86"/>
      <c r="AB913" s="86" t="s">
        <v>4154</v>
      </c>
      <c r="AC913" s="86"/>
      <c r="AD913" s="87" t="s">
        <v>4766</v>
      </c>
      <c r="AE913" s="85"/>
      <c r="AF913" s="88" t="s">
        <v>1200</v>
      </c>
      <c r="AG913" s="86" t="s">
        <v>4794</v>
      </c>
      <c r="AH913" s="89" t="s">
        <v>4795</v>
      </c>
      <c r="AI913" s="90" t="s">
        <v>4715</v>
      </c>
      <c r="AJ913" s="89">
        <v>11</v>
      </c>
    </row>
    <row r="914" spans="1:36">
      <c r="A914" s="91" t="s">
        <v>4796</v>
      </c>
      <c r="B914" s="68" t="s">
        <v>730</v>
      </c>
      <c r="C914" s="92"/>
      <c r="D914" s="92"/>
      <c r="E914" s="92"/>
      <c r="F914" s="68">
        <v>6.52</v>
      </c>
      <c r="G914" s="92"/>
      <c r="H914" s="92"/>
      <c r="I914" s="92"/>
      <c r="J914" s="92"/>
      <c r="K914" s="92"/>
      <c r="L914" s="92"/>
      <c r="M914" s="92"/>
      <c r="N914" s="92"/>
      <c r="O914" s="92"/>
      <c r="P914" s="92"/>
      <c r="Q914" s="92"/>
      <c r="R914" s="92"/>
      <c r="S914" s="92"/>
      <c r="T914" s="92"/>
      <c r="U914" s="92"/>
      <c r="V914" s="92"/>
      <c r="W914" s="92"/>
      <c r="X914" s="92"/>
      <c r="Y914" s="92"/>
      <c r="Z914" s="92"/>
      <c r="AA914" s="92"/>
      <c r="AB914" s="92" t="s">
        <v>4154</v>
      </c>
      <c r="AC914" s="92"/>
      <c r="AD914" s="93" t="s">
        <v>4766</v>
      </c>
      <c r="AE914" s="91"/>
      <c r="AF914" s="94" t="s">
        <v>1200</v>
      </c>
      <c r="AG914" s="92" t="s">
        <v>4794</v>
      </c>
      <c r="AH914" s="95" t="s">
        <v>4795</v>
      </c>
      <c r="AI914" s="96" t="s">
        <v>4715</v>
      </c>
      <c r="AJ914" s="95">
        <v>13</v>
      </c>
    </row>
    <row r="915" spans="1:36">
      <c r="A915" s="85" t="s">
        <v>4797</v>
      </c>
      <c r="B915" s="3" t="s">
        <v>730</v>
      </c>
      <c r="C915" s="86"/>
      <c r="D915" s="86"/>
      <c r="E915" s="86"/>
      <c r="F915" s="3">
        <v>6.96</v>
      </c>
      <c r="G915" s="86"/>
      <c r="H915" s="86"/>
      <c r="I915" s="86"/>
      <c r="J915" s="86"/>
      <c r="K915" s="86"/>
      <c r="L915" s="86"/>
      <c r="M915" s="86"/>
      <c r="N915" s="86"/>
      <c r="O915" s="86"/>
      <c r="P915" s="86"/>
      <c r="Q915" s="86"/>
      <c r="R915" s="86"/>
      <c r="S915" s="86"/>
      <c r="T915" s="86"/>
      <c r="U915" s="86"/>
      <c r="V915" s="86"/>
      <c r="W915" s="86"/>
      <c r="X915" s="86"/>
      <c r="Y915" s="86"/>
      <c r="Z915" s="86"/>
      <c r="AA915" s="86"/>
      <c r="AB915" s="86" t="s">
        <v>4154</v>
      </c>
      <c r="AC915" s="86"/>
      <c r="AD915" s="87" t="s">
        <v>4766</v>
      </c>
      <c r="AE915" s="85"/>
      <c r="AF915" s="88" t="s">
        <v>1200</v>
      </c>
      <c r="AG915" s="86" t="s">
        <v>4794</v>
      </c>
      <c r="AH915" s="89" t="s">
        <v>4795</v>
      </c>
      <c r="AI915" s="90" t="s">
        <v>4715</v>
      </c>
      <c r="AJ915" s="89">
        <v>15</v>
      </c>
    </row>
    <row r="916" spans="1:36">
      <c r="A916" s="91" t="s">
        <v>4798</v>
      </c>
      <c r="B916" s="68" t="s">
        <v>730</v>
      </c>
      <c r="C916" s="92"/>
      <c r="D916" s="92"/>
      <c r="E916" s="92"/>
      <c r="F916" s="68">
        <v>6.52</v>
      </c>
      <c r="G916" s="92"/>
      <c r="H916" s="92"/>
      <c r="I916" s="92"/>
      <c r="J916" s="92"/>
      <c r="K916" s="92"/>
      <c r="L916" s="92"/>
      <c r="M916" s="92"/>
      <c r="N916" s="92"/>
      <c r="O916" s="92"/>
      <c r="P916" s="92"/>
      <c r="Q916" s="92"/>
      <c r="R916" s="92"/>
      <c r="S916" s="92"/>
      <c r="T916" s="92"/>
      <c r="U916" s="92"/>
      <c r="V916" s="92"/>
      <c r="W916" s="92"/>
      <c r="X916" s="92"/>
      <c r="Y916" s="92"/>
      <c r="Z916" s="92"/>
      <c r="AA916" s="92"/>
      <c r="AB916" s="92" t="s">
        <v>4154</v>
      </c>
      <c r="AC916" s="92"/>
      <c r="AD916" s="93" t="s">
        <v>4766</v>
      </c>
      <c r="AE916" s="91"/>
      <c r="AF916" s="94" t="s">
        <v>1200</v>
      </c>
      <c r="AG916" s="92" t="s">
        <v>4794</v>
      </c>
      <c r="AH916" s="95" t="s">
        <v>4795</v>
      </c>
      <c r="AI916" s="96" t="s">
        <v>4715</v>
      </c>
      <c r="AJ916" s="95">
        <v>19</v>
      </c>
    </row>
    <row r="917" spans="1:36">
      <c r="A917" s="85" t="s">
        <v>4799</v>
      </c>
      <c r="B917" s="3" t="s">
        <v>730</v>
      </c>
      <c r="C917" s="86"/>
      <c r="D917" s="86"/>
      <c r="E917" s="86"/>
      <c r="F917" s="3">
        <v>6.39</v>
      </c>
      <c r="G917" s="86"/>
      <c r="H917" s="86"/>
      <c r="I917" s="86"/>
      <c r="J917" s="86"/>
      <c r="K917" s="86"/>
      <c r="L917" s="86"/>
      <c r="M917" s="86"/>
      <c r="N917" s="86"/>
      <c r="O917" s="86"/>
      <c r="P917" s="86"/>
      <c r="Q917" s="86"/>
      <c r="R917" s="86"/>
      <c r="S917" s="86"/>
      <c r="T917" s="86"/>
      <c r="U917" s="86"/>
      <c r="V917" s="86"/>
      <c r="W917" s="86"/>
      <c r="X917" s="86"/>
      <c r="Y917" s="86"/>
      <c r="Z917" s="86"/>
      <c r="AA917" s="86"/>
      <c r="AB917" s="86" t="s">
        <v>4154</v>
      </c>
      <c r="AC917" s="86"/>
      <c r="AD917" s="87" t="s">
        <v>4766</v>
      </c>
      <c r="AE917" s="85"/>
      <c r="AF917" s="88" t="s">
        <v>1200</v>
      </c>
      <c r="AG917" s="86" t="s">
        <v>4794</v>
      </c>
      <c r="AH917" s="89" t="s">
        <v>4800</v>
      </c>
      <c r="AI917" s="90" t="s">
        <v>4722</v>
      </c>
      <c r="AJ917" s="89">
        <v>11</v>
      </c>
    </row>
    <row r="918" spans="1:36">
      <c r="A918" s="91" t="s">
        <v>4801</v>
      </c>
      <c r="B918" s="68" t="s">
        <v>730</v>
      </c>
      <c r="C918" s="92"/>
      <c r="D918" s="92"/>
      <c r="E918" s="92"/>
      <c r="F918" s="68">
        <v>6.96</v>
      </c>
      <c r="G918" s="92"/>
      <c r="H918" s="92"/>
      <c r="I918" s="92"/>
      <c r="J918" s="92"/>
      <c r="K918" s="92"/>
      <c r="L918" s="92"/>
      <c r="M918" s="92"/>
      <c r="N918" s="92"/>
      <c r="O918" s="92"/>
      <c r="P918" s="92"/>
      <c r="Q918" s="92"/>
      <c r="R918" s="92"/>
      <c r="S918" s="92"/>
      <c r="T918" s="92"/>
      <c r="U918" s="92"/>
      <c r="V918" s="92"/>
      <c r="W918" s="92"/>
      <c r="X918" s="92"/>
      <c r="Y918" s="92"/>
      <c r="Z918" s="92"/>
      <c r="AA918" s="92"/>
      <c r="AB918" s="92" t="s">
        <v>4154</v>
      </c>
      <c r="AC918" s="92"/>
      <c r="AD918" s="93" t="s">
        <v>4766</v>
      </c>
      <c r="AE918" s="91"/>
      <c r="AF918" s="94" t="s">
        <v>1200</v>
      </c>
      <c r="AG918" s="92" t="s">
        <v>4794</v>
      </c>
      <c r="AH918" s="95" t="s">
        <v>4800</v>
      </c>
      <c r="AI918" s="96" t="s">
        <v>4722</v>
      </c>
      <c r="AJ918" s="95">
        <v>13</v>
      </c>
    </row>
    <row r="919" spans="1:36">
      <c r="A919" s="85" t="s">
        <v>4802</v>
      </c>
      <c r="B919" s="3" t="s">
        <v>730</v>
      </c>
      <c r="C919" s="86"/>
      <c r="D919" s="86"/>
      <c r="E919" s="86"/>
      <c r="F919" s="3">
        <v>8.16</v>
      </c>
      <c r="G919" s="86"/>
      <c r="H919" s="86"/>
      <c r="I919" s="86"/>
      <c r="J919" s="86"/>
      <c r="K919" s="86"/>
      <c r="L919" s="86"/>
      <c r="M919" s="86"/>
      <c r="N919" s="86"/>
      <c r="O919" s="86"/>
      <c r="P919" s="86"/>
      <c r="Q919" s="86"/>
      <c r="R919" s="86"/>
      <c r="S919" s="86"/>
      <c r="T919" s="86"/>
      <c r="U919" s="86"/>
      <c r="V919" s="86"/>
      <c r="W919" s="86"/>
      <c r="X919" s="86"/>
      <c r="Y919" s="86"/>
      <c r="Z919" s="86"/>
      <c r="AA919" s="86"/>
      <c r="AB919" s="86" t="s">
        <v>4154</v>
      </c>
      <c r="AC919" s="86"/>
      <c r="AD919" s="87" t="s">
        <v>4766</v>
      </c>
      <c r="AE919" s="85"/>
      <c r="AF919" s="88" t="s">
        <v>1200</v>
      </c>
      <c r="AG919" s="86" t="s">
        <v>4794</v>
      </c>
      <c r="AH919" s="89" t="s">
        <v>4800</v>
      </c>
      <c r="AI919" s="90" t="s">
        <v>4722</v>
      </c>
      <c r="AJ919" s="89">
        <v>15</v>
      </c>
    </row>
    <row r="920" spans="1:36">
      <c r="A920" s="91" t="s">
        <v>4803</v>
      </c>
      <c r="B920" s="68" t="s">
        <v>730</v>
      </c>
      <c r="C920" s="92"/>
      <c r="D920" s="92"/>
      <c r="E920" s="92"/>
      <c r="F920" s="68">
        <v>8.26</v>
      </c>
      <c r="G920" s="92"/>
      <c r="H920" s="92"/>
      <c r="I920" s="92"/>
      <c r="J920" s="92"/>
      <c r="K920" s="92"/>
      <c r="L920" s="92"/>
      <c r="M920" s="92"/>
      <c r="N920" s="92"/>
      <c r="O920" s="92"/>
      <c r="P920" s="92"/>
      <c r="Q920" s="92"/>
      <c r="R920" s="92"/>
      <c r="S920" s="92"/>
      <c r="T920" s="92"/>
      <c r="U920" s="92"/>
      <c r="V920" s="92"/>
      <c r="W920" s="92"/>
      <c r="X920" s="92"/>
      <c r="Y920" s="92"/>
      <c r="Z920" s="92"/>
      <c r="AA920" s="92"/>
      <c r="AB920" s="92" t="s">
        <v>4154</v>
      </c>
      <c r="AC920" s="92"/>
      <c r="AD920" s="93" t="s">
        <v>4766</v>
      </c>
      <c r="AE920" s="91"/>
      <c r="AF920" s="94" t="s">
        <v>1200</v>
      </c>
      <c r="AG920" s="92" t="s">
        <v>4794</v>
      </c>
      <c r="AH920" s="95" t="s">
        <v>4800</v>
      </c>
      <c r="AI920" s="96" t="s">
        <v>4722</v>
      </c>
      <c r="AJ920" s="95">
        <v>19</v>
      </c>
    </row>
    <row r="921" spans="1:36">
      <c r="A921" s="85" t="s">
        <v>4804</v>
      </c>
      <c r="B921" s="3" t="s">
        <v>730</v>
      </c>
      <c r="C921" s="86"/>
      <c r="D921" s="86"/>
      <c r="E921" s="86"/>
      <c r="F921" s="3">
        <v>8.68</v>
      </c>
      <c r="G921" s="86"/>
      <c r="H921" s="86"/>
      <c r="I921" s="86"/>
      <c r="J921" s="86"/>
      <c r="K921" s="86"/>
      <c r="L921" s="86"/>
      <c r="M921" s="86"/>
      <c r="N921" s="86"/>
      <c r="O921" s="86"/>
      <c r="P921" s="86"/>
      <c r="Q921" s="86"/>
      <c r="R921" s="86"/>
      <c r="S921" s="86"/>
      <c r="T921" s="86"/>
      <c r="U921" s="86"/>
      <c r="V921" s="86"/>
      <c r="W921" s="86"/>
      <c r="X921" s="86"/>
      <c r="Y921" s="86"/>
      <c r="Z921" s="86"/>
      <c r="AA921" s="86"/>
      <c r="AB921" s="86" t="s">
        <v>4154</v>
      </c>
      <c r="AC921" s="86"/>
      <c r="AD921" s="87" t="s">
        <v>4766</v>
      </c>
      <c r="AE921" s="85"/>
      <c r="AF921" s="88" t="s">
        <v>1200</v>
      </c>
      <c r="AG921" s="86" t="s">
        <v>4794</v>
      </c>
      <c r="AH921" s="89" t="s">
        <v>4805</v>
      </c>
      <c r="AI921" s="90" t="s">
        <v>4726</v>
      </c>
      <c r="AJ921" s="89">
        <v>19</v>
      </c>
    </row>
    <row r="922" spans="1:36">
      <c r="A922" s="91" t="s">
        <v>4806</v>
      </c>
      <c r="B922" s="68" t="s">
        <v>730</v>
      </c>
      <c r="C922" s="92"/>
      <c r="D922" s="92"/>
      <c r="E922" s="92"/>
      <c r="F922" s="68">
        <v>9.01</v>
      </c>
      <c r="G922" s="92"/>
      <c r="H922" s="92"/>
      <c r="I922" s="92"/>
      <c r="J922" s="92"/>
      <c r="K922" s="92"/>
      <c r="L922" s="92"/>
      <c r="M922" s="92"/>
      <c r="N922" s="92"/>
      <c r="O922" s="92"/>
      <c r="P922" s="92"/>
      <c r="Q922" s="92"/>
      <c r="R922" s="92"/>
      <c r="S922" s="92"/>
      <c r="T922" s="92"/>
      <c r="U922" s="92"/>
      <c r="V922" s="92"/>
      <c r="W922" s="92"/>
      <c r="X922" s="92"/>
      <c r="Y922" s="92"/>
      <c r="Z922" s="92"/>
      <c r="AA922" s="92"/>
      <c r="AB922" s="92" t="s">
        <v>4154</v>
      </c>
      <c r="AC922" s="92"/>
      <c r="AD922" s="93" t="s">
        <v>4766</v>
      </c>
      <c r="AE922" s="91"/>
      <c r="AF922" s="94" t="s">
        <v>1200</v>
      </c>
      <c r="AG922" s="92" t="s">
        <v>4794</v>
      </c>
      <c r="AH922" s="95" t="s">
        <v>4805</v>
      </c>
      <c r="AI922" s="96" t="s">
        <v>4726</v>
      </c>
      <c r="AJ922" s="95">
        <v>21</v>
      </c>
    </row>
    <row r="923" spans="1:36">
      <c r="A923" s="85" t="s">
        <v>4807</v>
      </c>
      <c r="B923" s="3" t="s">
        <v>730</v>
      </c>
      <c r="C923" s="86"/>
      <c r="D923" s="86"/>
      <c r="E923" s="86"/>
      <c r="F923" s="3">
        <v>10.16</v>
      </c>
      <c r="G923" s="86"/>
      <c r="H923" s="86"/>
      <c r="I923" s="86"/>
      <c r="J923" s="86"/>
      <c r="K923" s="86"/>
      <c r="L923" s="86"/>
      <c r="M923" s="86"/>
      <c r="N923" s="86"/>
      <c r="O923" s="86"/>
      <c r="P923" s="86"/>
      <c r="Q923" s="86"/>
      <c r="R923" s="86"/>
      <c r="S923" s="86"/>
      <c r="T923" s="86"/>
      <c r="U923" s="86"/>
      <c r="V923" s="86"/>
      <c r="W923" s="86"/>
      <c r="X923" s="86"/>
      <c r="Y923" s="86"/>
      <c r="Z923" s="86"/>
      <c r="AA923" s="86"/>
      <c r="AB923" s="86" t="s">
        <v>4154</v>
      </c>
      <c r="AC923" s="86"/>
      <c r="AD923" s="87" t="s">
        <v>4766</v>
      </c>
      <c r="AE923" s="85"/>
      <c r="AF923" s="88" t="s">
        <v>1200</v>
      </c>
      <c r="AG923" s="86" t="s">
        <v>4794</v>
      </c>
      <c r="AH923" s="89" t="s">
        <v>4808</v>
      </c>
      <c r="AI923" s="90" t="s">
        <v>4752</v>
      </c>
      <c r="AJ923" s="89">
        <v>25</v>
      </c>
    </row>
    <row r="924" spans="1:36">
      <c r="A924" s="91" t="s">
        <v>4809</v>
      </c>
      <c r="B924" s="68" t="s">
        <v>730</v>
      </c>
      <c r="C924" s="92"/>
      <c r="D924" s="92"/>
      <c r="E924" s="92"/>
      <c r="F924" s="68">
        <v>10.92</v>
      </c>
      <c r="G924" s="92"/>
      <c r="H924" s="92"/>
      <c r="I924" s="92"/>
      <c r="J924" s="92"/>
      <c r="K924" s="92"/>
      <c r="L924" s="92"/>
      <c r="M924" s="92"/>
      <c r="N924" s="92"/>
      <c r="O924" s="92"/>
      <c r="P924" s="92"/>
      <c r="Q924" s="92"/>
      <c r="R924" s="92"/>
      <c r="S924" s="92"/>
      <c r="T924" s="92"/>
      <c r="U924" s="92"/>
      <c r="V924" s="92"/>
      <c r="W924" s="92"/>
      <c r="X924" s="92"/>
      <c r="Y924" s="92"/>
      <c r="Z924" s="92"/>
      <c r="AA924" s="92"/>
      <c r="AB924" s="92" t="s">
        <v>4154</v>
      </c>
      <c r="AC924" s="92"/>
      <c r="AD924" s="93" t="s">
        <v>4766</v>
      </c>
      <c r="AE924" s="91"/>
      <c r="AF924" s="94" t="s">
        <v>1200</v>
      </c>
      <c r="AG924" s="92" t="s">
        <v>4794</v>
      </c>
      <c r="AH924" s="95" t="s">
        <v>4808</v>
      </c>
      <c r="AI924" s="96" t="s">
        <v>4752</v>
      </c>
      <c r="AJ924" s="95">
        <v>30</v>
      </c>
    </row>
    <row r="925" spans="1:36">
      <c r="A925" s="85" t="s">
        <v>4810</v>
      </c>
      <c r="B925" s="3" t="s">
        <v>730</v>
      </c>
      <c r="C925" s="86"/>
      <c r="D925" s="86"/>
      <c r="E925" s="86"/>
      <c r="F925" s="3">
        <v>11.42</v>
      </c>
      <c r="G925" s="86"/>
      <c r="H925" s="86"/>
      <c r="I925" s="86"/>
      <c r="J925" s="86"/>
      <c r="K925" s="86"/>
      <c r="L925" s="86"/>
      <c r="M925" s="86"/>
      <c r="N925" s="86"/>
      <c r="O925" s="86"/>
      <c r="P925" s="86"/>
      <c r="Q925" s="86"/>
      <c r="R925" s="86"/>
      <c r="S925" s="86"/>
      <c r="T925" s="86"/>
      <c r="U925" s="86"/>
      <c r="V925" s="86"/>
      <c r="W925" s="86"/>
      <c r="X925" s="86"/>
      <c r="Y925" s="86"/>
      <c r="Z925" s="86"/>
      <c r="AA925" s="86"/>
      <c r="AB925" s="86" t="s">
        <v>4154</v>
      </c>
      <c r="AC925" s="86"/>
      <c r="AD925" s="87" t="s">
        <v>4766</v>
      </c>
      <c r="AE925" s="85"/>
      <c r="AF925" s="88" t="s">
        <v>1200</v>
      </c>
      <c r="AG925" s="86" t="s">
        <v>4794</v>
      </c>
      <c r="AH925" s="89" t="s">
        <v>4811</v>
      </c>
      <c r="AI925" s="90" t="s">
        <v>4755</v>
      </c>
      <c r="AJ925" s="89">
        <v>30</v>
      </c>
    </row>
    <row r="926" spans="1:36">
      <c r="A926" s="91" t="s">
        <v>4812</v>
      </c>
      <c r="B926" s="68" t="s">
        <v>730</v>
      </c>
      <c r="C926" s="92"/>
      <c r="D926" s="92"/>
      <c r="E926" s="92"/>
      <c r="F926" s="68">
        <v>12.34</v>
      </c>
      <c r="G926" s="92"/>
      <c r="H926" s="92"/>
      <c r="I926" s="92"/>
      <c r="J926" s="92"/>
      <c r="K926" s="92"/>
      <c r="L926" s="92"/>
      <c r="M926" s="92"/>
      <c r="N926" s="92"/>
      <c r="O926" s="92"/>
      <c r="P926" s="92"/>
      <c r="Q926" s="92"/>
      <c r="R926" s="92"/>
      <c r="S926" s="92"/>
      <c r="T926" s="92"/>
      <c r="U926" s="92"/>
      <c r="V926" s="92"/>
      <c r="W926" s="92"/>
      <c r="X926" s="92"/>
      <c r="Y926" s="92"/>
      <c r="Z926" s="92"/>
      <c r="AA926" s="92"/>
      <c r="AB926" s="92" t="s">
        <v>4154</v>
      </c>
      <c r="AC926" s="92"/>
      <c r="AD926" s="93" t="s">
        <v>4766</v>
      </c>
      <c r="AE926" s="91"/>
      <c r="AF926" s="94" t="s">
        <v>1200</v>
      </c>
      <c r="AG926" s="92" t="s">
        <v>4794</v>
      </c>
      <c r="AH926" s="95" t="s">
        <v>4811</v>
      </c>
      <c r="AI926" s="96" t="s">
        <v>4755</v>
      </c>
      <c r="AJ926" s="95">
        <v>38</v>
      </c>
    </row>
    <row r="927" spans="1:36">
      <c r="A927" s="85" t="s">
        <v>4813</v>
      </c>
      <c r="B927" s="3" t="s">
        <v>730</v>
      </c>
      <c r="C927" s="86"/>
      <c r="D927" s="86"/>
      <c r="E927" s="86"/>
      <c r="F927" s="3">
        <v>12.97</v>
      </c>
      <c r="G927" s="86"/>
      <c r="H927" s="86"/>
      <c r="I927" s="86"/>
      <c r="J927" s="86"/>
      <c r="K927" s="86"/>
      <c r="L927" s="86"/>
      <c r="M927" s="86"/>
      <c r="N927" s="86"/>
      <c r="O927" s="86"/>
      <c r="P927" s="86"/>
      <c r="Q927" s="86"/>
      <c r="R927" s="86"/>
      <c r="S927" s="86"/>
      <c r="T927" s="86"/>
      <c r="U927" s="86"/>
      <c r="V927" s="86"/>
      <c r="W927" s="86"/>
      <c r="X927" s="86"/>
      <c r="Y927" s="86"/>
      <c r="Z927" s="86"/>
      <c r="AA927" s="86"/>
      <c r="AB927" s="86" t="s">
        <v>4154</v>
      </c>
      <c r="AC927" s="86"/>
      <c r="AD927" s="87" t="s">
        <v>4766</v>
      </c>
      <c r="AE927" s="85"/>
      <c r="AF927" s="88" t="s">
        <v>1200</v>
      </c>
      <c r="AG927" s="86" t="s">
        <v>4794</v>
      </c>
      <c r="AH927" s="89" t="s">
        <v>4814</v>
      </c>
      <c r="AI927" s="90" t="s">
        <v>4815</v>
      </c>
      <c r="AJ927" s="89">
        <v>38</v>
      </c>
    </row>
    <row r="928" spans="1:36">
      <c r="A928" s="91" t="s">
        <v>4816</v>
      </c>
      <c r="B928" s="68" t="s">
        <v>730</v>
      </c>
      <c r="C928" s="92"/>
      <c r="D928" s="92"/>
      <c r="E928" s="92"/>
      <c r="F928" s="68">
        <v>7.27</v>
      </c>
      <c r="G928" s="92"/>
      <c r="H928" s="92"/>
      <c r="I928" s="92"/>
      <c r="J928" s="92"/>
      <c r="K928" s="92"/>
      <c r="L928" s="92"/>
      <c r="M928" s="92"/>
      <c r="N928" s="92"/>
      <c r="O928" s="92"/>
      <c r="P928" s="92"/>
      <c r="Q928" s="92"/>
      <c r="R928" s="92"/>
      <c r="S928" s="92"/>
      <c r="T928" s="92"/>
      <c r="U928" s="92"/>
      <c r="V928" s="92"/>
      <c r="W928" s="92"/>
      <c r="X928" s="92"/>
      <c r="Y928" s="92"/>
      <c r="Z928" s="92"/>
      <c r="AA928" s="92"/>
      <c r="AB928" s="92" t="s">
        <v>4154</v>
      </c>
      <c r="AC928" s="92"/>
      <c r="AD928" s="93" t="s">
        <v>4766</v>
      </c>
      <c r="AE928" s="91"/>
      <c r="AF928" s="94" t="s">
        <v>1200</v>
      </c>
      <c r="AG928" s="92" t="s">
        <v>4817</v>
      </c>
      <c r="AH928" s="95" t="s">
        <v>4795</v>
      </c>
      <c r="AI928" s="96" t="s">
        <v>4715</v>
      </c>
      <c r="AJ928" s="95">
        <v>11</v>
      </c>
    </row>
    <row r="929" spans="1:36">
      <c r="A929" s="85" t="s">
        <v>4818</v>
      </c>
      <c r="B929" s="3" t="s">
        <v>730</v>
      </c>
      <c r="C929" s="86"/>
      <c r="D929" s="86"/>
      <c r="E929" s="86"/>
      <c r="F929" s="3">
        <v>8.06</v>
      </c>
      <c r="G929" s="86"/>
      <c r="H929" s="86"/>
      <c r="I929" s="86"/>
      <c r="J929" s="86"/>
      <c r="K929" s="86"/>
      <c r="L929" s="86"/>
      <c r="M929" s="86"/>
      <c r="N929" s="86"/>
      <c r="O929" s="86"/>
      <c r="P929" s="86"/>
      <c r="Q929" s="86"/>
      <c r="R929" s="86"/>
      <c r="S929" s="86"/>
      <c r="T929" s="86"/>
      <c r="U929" s="86"/>
      <c r="V929" s="86"/>
      <c r="W929" s="86"/>
      <c r="X929" s="86"/>
      <c r="Y929" s="86"/>
      <c r="Z929" s="86"/>
      <c r="AA929" s="86"/>
      <c r="AB929" s="86" t="s">
        <v>4154</v>
      </c>
      <c r="AC929" s="86"/>
      <c r="AD929" s="87" t="s">
        <v>4766</v>
      </c>
      <c r="AE929" s="85"/>
      <c r="AF929" s="88" t="s">
        <v>1200</v>
      </c>
      <c r="AG929" s="86" t="s">
        <v>4817</v>
      </c>
      <c r="AH929" s="89" t="s">
        <v>4795</v>
      </c>
      <c r="AI929" s="90" t="s">
        <v>4715</v>
      </c>
      <c r="AJ929" s="89">
        <v>13</v>
      </c>
    </row>
    <row r="930" spans="1:36">
      <c r="A930" s="91" t="s">
        <v>4819</v>
      </c>
      <c r="B930" s="68" t="s">
        <v>730</v>
      </c>
      <c r="C930" s="92"/>
      <c r="D930" s="92"/>
      <c r="E930" s="92"/>
      <c r="F930" s="68">
        <v>8.68</v>
      </c>
      <c r="G930" s="92"/>
      <c r="H930" s="92"/>
      <c r="I930" s="92"/>
      <c r="J930" s="92"/>
      <c r="K930" s="92"/>
      <c r="L930" s="92"/>
      <c r="M930" s="92"/>
      <c r="N930" s="92"/>
      <c r="O930" s="92"/>
      <c r="P930" s="92"/>
      <c r="Q930" s="92"/>
      <c r="R930" s="92"/>
      <c r="S930" s="92"/>
      <c r="T930" s="92"/>
      <c r="U930" s="92"/>
      <c r="V930" s="92"/>
      <c r="W930" s="92"/>
      <c r="X930" s="92"/>
      <c r="Y930" s="92"/>
      <c r="Z930" s="92"/>
      <c r="AA930" s="92"/>
      <c r="AB930" s="92" t="s">
        <v>4154</v>
      </c>
      <c r="AC930" s="92"/>
      <c r="AD930" s="93" t="s">
        <v>4766</v>
      </c>
      <c r="AE930" s="91"/>
      <c r="AF930" s="94" t="s">
        <v>1200</v>
      </c>
      <c r="AG930" s="92" t="s">
        <v>4817</v>
      </c>
      <c r="AH930" s="95" t="s">
        <v>4795</v>
      </c>
      <c r="AI930" s="96" t="s">
        <v>4715</v>
      </c>
      <c r="AJ930" s="95">
        <v>15</v>
      </c>
    </row>
    <row r="931" spans="1:36">
      <c r="A931" s="85" t="s">
        <v>4820</v>
      </c>
      <c r="B931" s="3" t="s">
        <v>730</v>
      </c>
      <c r="C931" s="86"/>
      <c r="D931" s="86"/>
      <c r="E931" s="86"/>
      <c r="F931" s="3">
        <v>8.06</v>
      </c>
      <c r="G931" s="86"/>
      <c r="H931" s="86"/>
      <c r="I931" s="86"/>
      <c r="J931" s="86"/>
      <c r="K931" s="86"/>
      <c r="L931" s="86"/>
      <c r="M931" s="86"/>
      <c r="N931" s="86"/>
      <c r="O931" s="86"/>
      <c r="P931" s="86"/>
      <c r="Q931" s="86"/>
      <c r="R931" s="86"/>
      <c r="S931" s="86"/>
      <c r="T931" s="86"/>
      <c r="U931" s="86"/>
      <c r="V931" s="86"/>
      <c r="W931" s="86"/>
      <c r="X931" s="86"/>
      <c r="Y931" s="86"/>
      <c r="Z931" s="86"/>
      <c r="AA931" s="86"/>
      <c r="AB931" s="86" t="s">
        <v>4154</v>
      </c>
      <c r="AC931" s="86"/>
      <c r="AD931" s="87" t="s">
        <v>4766</v>
      </c>
      <c r="AE931" s="85"/>
      <c r="AF931" s="88" t="s">
        <v>1200</v>
      </c>
      <c r="AG931" s="86" t="s">
        <v>4817</v>
      </c>
      <c r="AH931" s="89" t="s">
        <v>4795</v>
      </c>
      <c r="AI931" s="90" t="s">
        <v>4715</v>
      </c>
      <c r="AJ931" s="89">
        <v>19</v>
      </c>
    </row>
    <row r="932" spans="1:36">
      <c r="A932" s="91" t="s">
        <v>4821</v>
      </c>
      <c r="B932" s="68" t="s">
        <v>730</v>
      </c>
      <c r="C932" s="92"/>
      <c r="D932" s="92"/>
      <c r="E932" s="92"/>
      <c r="F932" s="68">
        <v>7.61</v>
      </c>
      <c r="G932" s="92"/>
      <c r="H932" s="92"/>
      <c r="I932" s="92"/>
      <c r="J932" s="92"/>
      <c r="K932" s="92"/>
      <c r="L932" s="92"/>
      <c r="M932" s="92"/>
      <c r="N932" s="92"/>
      <c r="O932" s="92"/>
      <c r="P932" s="92"/>
      <c r="Q932" s="92"/>
      <c r="R932" s="92"/>
      <c r="S932" s="92"/>
      <c r="T932" s="92"/>
      <c r="U932" s="92"/>
      <c r="V932" s="92"/>
      <c r="W932" s="92"/>
      <c r="X932" s="92"/>
      <c r="Y932" s="92"/>
      <c r="Z932" s="92"/>
      <c r="AA932" s="92"/>
      <c r="AB932" s="92" t="s">
        <v>4154</v>
      </c>
      <c r="AC932" s="92"/>
      <c r="AD932" s="93" t="s">
        <v>4766</v>
      </c>
      <c r="AE932" s="91"/>
      <c r="AF932" s="94" t="s">
        <v>1200</v>
      </c>
      <c r="AG932" s="92" t="s">
        <v>4817</v>
      </c>
      <c r="AH932" s="95" t="s">
        <v>4800</v>
      </c>
      <c r="AI932" s="96" t="s">
        <v>4722</v>
      </c>
      <c r="AJ932" s="95">
        <v>11</v>
      </c>
    </row>
    <row r="933" spans="1:36">
      <c r="A933" s="85" t="s">
        <v>4822</v>
      </c>
      <c r="B933" s="3" t="s">
        <v>730</v>
      </c>
      <c r="C933" s="86"/>
      <c r="D933" s="86"/>
      <c r="E933" s="86"/>
      <c r="F933" s="3">
        <v>8.36</v>
      </c>
      <c r="G933" s="86"/>
      <c r="H933" s="86"/>
      <c r="I933" s="86"/>
      <c r="J933" s="86"/>
      <c r="K933" s="86"/>
      <c r="L933" s="86"/>
      <c r="M933" s="86"/>
      <c r="N933" s="86"/>
      <c r="O933" s="86"/>
      <c r="P933" s="86"/>
      <c r="Q933" s="86"/>
      <c r="R933" s="86"/>
      <c r="S933" s="86"/>
      <c r="T933" s="86"/>
      <c r="U933" s="86"/>
      <c r="V933" s="86"/>
      <c r="W933" s="86"/>
      <c r="X933" s="86"/>
      <c r="Y933" s="86"/>
      <c r="Z933" s="86"/>
      <c r="AA933" s="86"/>
      <c r="AB933" s="86" t="s">
        <v>4154</v>
      </c>
      <c r="AC933" s="86"/>
      <c r="AD933" s="87" t="s">
        <v>4766</v>
      </c>
      <c r="AE933" s="85"/>
      <c r="AF933" s="88" t="s">
        <v>1200</v>
      </c>
      <c r="AG933" s="86" t="s">
        <v>4817</v>
      </c>
      <c r="AH933" s="89" t="s">
        <v>4800</v>
      </c>
      <c r="AI933" s="90" t="s">
        <v>4722</v>
      </c>
      <c r="AJ933" s="89">
        <v>13</v>
      </c>
    </row>
    <row r="934" spans="1:36">
      <c r="A934" s="91" t="s">
        <v>4823</v>
      </c>
      <c r="B934" s="68" t="s">
        <v>730</v>
      </c>
      <c r="C934" s="92"/>
      <c r="D934" s="92"/>
      <c r="E934" s="92"/>
      <c r="F934" s="68">
        <v>9.89</v>
      </c>
      <c r="G934" s="92"/>
      <c r="H934" s="92"/>
      <c r="I934" s="92"/>
      <c r="J934" s="92"/>
      <c r="K934" s="92"/>
      <c r="L934" s="92"/>
      <c r="M934" s="92"/>
      <c r="N934" s="92"/>
      <c r="O934" s="92"/>
      <c r="P934" s="92"/>
      <c r="Q934" s="92"/>
      <c r="R934" s="92"/>
      <c r="S934" s="92"/>
      <c r="T934" s="92"/>
      <c r="U934" s="92"/>
      <c r="V934" s="92"/>
      <c r="W934" s="92"/>
      <c r="X934" s="92"/>
      <c r="Y934" s="92"/>
      <c r="Z934" s="92"/>
      <c r="AA934" s="92"/>
      <c r="AB934" s="92" t="s">
        <v>4154</v>
      </c>
      <c r="AC934" s="92"/>
      <c r="AD934" s="93" t="s">
        <v>4766</v>
      </c>
      <c r="AE934" s="91"/>
      <c r="AF934" s="94" t="s">
        <v>1200</v>
      </c>
      <c r="AG934" s="92" t="s">
        <v>4817</v>
      </c>
      <c r="AH934" s="95" t="s">
        <v>4800</v>
      </c>
      <c r="AI934" s="96" t="s">
        <v>4722</v>
      </c>
      <c r="AJ934" s="95">
        <v>15</v>
      </c>
    </row>
    <row r="935" spans="1:36">
      <c r="A935" s="85" t="s">
        <v>4824</v>
      </c>
      <c r="B935" s="3" t="s">
        <v>730</v>
      </c>
      <c r="C935" s="86"/>
      <c r="D935" s="86"/>
      <c r="E935" s="86"/>
      <c r="F935" s="3">
        <v>10.31</v>
      </c>
      <c r="G935" s="86"/>
      <c r="H935" s="86"/>
      <c r="I935" s="86"/>
      <c r="J935" s="86"/>
      <c r="K935" s="86"/>
      <c r="L935" s="86"/>
      <c r="M935" s="86"/>
      <c r="N935" s="86"/>
      <c r="O935" s="86"/>
      <c r="P935" s="86"/>
      <c r="Q935" s="86"/>
      <c r="R935" s="86"/>
      <c r="S935" s="86"/>
      <c r="T935" s="86"/>
      <c r="U935" s="86"/>
      <c r="V935" s="86"/>
      <c r="W935" s="86"/>
      <c r="X935" s="86"/>
      <c r="Y935" s="86"/>
      <c r="Z935" s="86"/>
      <c r="AA935" s="86"/>
      <c r="AB935" s="86" t="s">
        <v>4154</v>
      </c>
      <c r="AC935" s="86"/>
      <c r="AD935" s="87" t="s">
        <v>4766</v>
      </c>
      <c r="AE935" s="85"/>
      <c r="AF935" s="88" t="s">
        <v>1200</v>
      </c>
      <c r="AG935" s="86" t="s">
        <v>4817</v>
      </c>
      <c r="AH935" s="89" t="s">
        <v>4800</v>
      </c>
      <c r="AI935" s="90" t="s">
        <v>4722</v>
      </c>
      <c r="AJ935" s="89">
        <v>19</v>
      </c>
    </row>
    <row r="936" spans="1:36">
      <c r="A936" s="91" t="s">
        <v>4825</v>
      </c>
      <c r="B936" s="68" t="s">
        <v>730</v>
      </c>
      <c r="C936" s="92"/>
      <c r="D936" s="92"/>
      <c r="E936" s="92"/>
      <c r="F936" s="68">
        <v>10.76</v>
      </c>
      <c r="G936" s="92"/>
      <c r="H936" s="92"/>
      <c r="I936" s="92"/>
      <c r="J936" s="92"/>
      <c r="K936" s="92"/>
      <c r="L936" s="92"/>
      <c r="M936" s="92"/>
      <c r="N936" s="92"/>
      <c r="O936" s="92"/>
      <c r="P936" s="92"/>
      <c r="Q936" s="92"/>
      <c r="R936" s="92"/>
      <c r="S936" s="92"/>
      <c r="T936" s="92"/>
      <c r="U936" s="92"/>
      <c r="V936" s="92"/>
      <c r="W936" s="92"/>
      <c r="X936" s="92"/>
      <c r="Y936" s="92"/>
      <c r="Z936" s="92"/>
      <c r="AA936" s="92"/>
      <c r="AB936" s="92" t="s">
        <v>4154</v>
      </c>
      <c r="AC936" s="92"/>
      <c r="AD936" s="93" t="s">
        <v>4766</v>
      </c>
      <c r="AE936" s="91"/>
      <c r="AF936" s="94" t="s">
        <v>1200</v>
      </c>
      <c r="AG936" s="92" t="s">
        <v>4817</v>
      </c>
      <c r="AH936" s="95" t="s">
        <v>4805</v>
      </c>
      <c r="AI936" s="96" t="s">
        <v>4726</v>
      </c>
      <c r="AJ936" s="95">
        <v>19</v>
      </c>
    </row>
    <row r="937" spans="1:36">
      <c r="A937" s="85" t="s">
        <v>4826</v>
      </c>
      <c r="B937" s="3" t="s">
        <v>730</v>
      </c>
      <c r="C937" s="86"/>
      <c r="D937" s="86"/>
      <c r="E937" s="86"/>
      <c r="F937" s="3">
        <v>11.42</v>
      </c>
      <c r="G937" s="86"/>
      <c r="H937" s="86"/>
      <c r="I937" s="86"/>
      <c r="J937" s="86"/>
      <c r="K937" s="86"/>
      <c r="L937" s="86"/>
      <c r="M937" s="86"/>
      <c r="N937" s="86"/>
      <c r="O937" s="86"/>
      <c r="P937" s="86"/>
      <c r="Q937" s="86"/>
      <c r="R937" s="86"/>
      <c r="S937" s="86"/>
      <c r="T937" s="86"/>
      <c r="U937" s="86"/>
      <c r="V937" s="86"/>
      <c r="W937" s="86"/>
      <c r="X937" s="86"/>
      <c r="Y937" s="86"/>
      <c r="Z937" s="86"/>
      <c r="AA937" s="86"/>
      <c r="AB937" s="86" t="s">
        <v>4154</v>
      </c>
      <c r="AC937" s="86"/>
      <c r="AD937" s="87" t="s">
        <v>4766</v>
      </c>
      <c r="AE937" s="85"/>
      <c r="AF937" s="88" t="s">
        <v>1200</v>
      </c>
      <c r="AG937" s="86" t="s">
        <v>4817</v>
      </c>
      <c r="AH937" s="89" t="s">
        <v>4805</v>
      </c>
      <c r="AI937" s="90" t="s">
        <v>4726</v>
      </c>
      <c r="AJ937" s="89">
        <v>21</v>
      </c>
    </row>
    <row r="938" spans="1:36">
      <c r="A938" s="91" t="s">
        <v>4827</v>
      </c>
      <c r="B938" s="68" t="s">
        <v>730</v>
      </c>
      <c r="C938" s="92"/>
      <c r="D938" s="92"/>
      <c r="E938" s="92"/>
      <c r="F938" s="68">
        <v>12.97</v>
      </c>
      <c r="G938" s="92"/>
      <c r="H938" s="92"/>
      <c r="I938" s="92"/>
      <c r="J938" s="92"/>
      <c r="K938" s="92"/>
      <c r="L938" s="92"/>
      <c r="M938" s="92"/>
      <c r="N938" s="92"/>
      <c r="O938" s="92"/>
      <c r="P938" s="92"/>
      <c r="Q938" s="92"/>
      <c r="R938" s="92"/>
      <c r="S938" s="92"/>
      <c r="T938" s="92"/>
      <c r="U938" s="92"/>
      <c r="V938" s="92"/>
      <c r="W938" s="92"/>
      <c r="X938" s="92"/>
      <c r="Y938" s="92"/>
      <c r="Z938" s="92"/>
      <c r="AA938" s="92"/>
      <c r="AB938" s="92" t="s">
        <v>4154</v>
      </c>
      <c r="AC938" s="92"/>
      <c r="AD938" s="93" t="s">
        <v>4766</v>
      </c>
      <c r="AE938" s="91"/>
      <c r="AF938" s="94" t="s">
        <v>1200</v>
      </c>
      <c r="AG938" s="92" t="s">
        <v>4817</v>
      </c>
      <c r="AH938" s="95" t="s">
        <v>4808</v>
      </c>
      <c r="AI938" s="96" t="s">
        <v>4752</v>
      </c>
      <c r="AJ938" s="95">
        <v>25</v>
      </c>
    </row>
    <row r="939" spans="1:36">
      <c r="A939" s="85" t="s">
        <v>4828</v>
      </c>
      <c r="B939" s="3" t="s">
        <v>730</v>
      </c>
      <c r="C939" s="86"/>
      <c r="D939" s="86"/>
      <c r="E939" s="86"/>
      <c r="F939" s="3">
        <v>14.13</v>
      </c>
      <c r="G939" s="86"/>
      <c r="H939" s="86"/>
      <c r="I939" s="86"/>
      <c r="J939" s="86"/>
      <c r="K939" s="86"/>
      <c r="L939" s="86"/>
      <c r="M939" s="86"/>
      <c r="N939" s="86"/>
      <c r="O939" s="86"/>
      <c r="P939" s="86"/>
      <c r="Q939" s="86"/>
      <c r="R939" s="86"/>
      <c r="S939" s="86"/>
      <c r="T939" s="86"/>
      <c r="U939" s="86"/>
      <c r="V939" s="86"/>
      <c r="W939" s="86"/>
      <c r="X939" s="86"/>
      <c r="Y939" s="86"/>
      <c r="Z939" s="86"/>
      <c r="AA939" s="86"/>
      <c r="AB939" s="86" t="s">
        <v>4154</v>
      </c>
      <c r="AC939" s="86"/>
      <c r="AD939" s="87" t="s">
        <v>4766</v>
      </c>
      <c r="AE939" s="85"/>
      <c r="AF939" s="88" t="s">
        <v>1200</v>
      </c>
      <c r="AG939" s="86" t="s">
        <v>4817</v>
      </c>
      <c r="AH939" s="89" t="s">
        <v>4808</v>
      </c>
      <c r="AI939" s="90" t="s">
        <v>4752</v>
      </c>
      <c r="AJ939" s="89">
        <v>30</v>
      </c>
    </row>
    <row r="940" spans="1:36">
      <c r="A940" s="91" t="s">
        <v>4829</v>
      </c>
      <c r="B940" s="68" t="s">
        <v>730</v>
      </c>
      <c r="C940" s="92"/>
      <c r="D940" s="92"/>
      <c r="E940" s="92"/>
      <c r="F940" s="68">
        <v>14.65</v>
      </c>
      <c r="G940" s="92"/>
      <c r="H940" s="92"/>
      <c r="I940" s="92"/>
      <c r="J940" s="92"/>
      <c r="K940" s="92"/>
      <c r="L940" s="92"/>
      <c r="M940" s="92"/>
      <c r="N940" s="92"/>
      <c r="O940" s="92"/>
      <c r="P940" s="92"/>
      <c r="Q940" s="92"/>
      <c r="R940" s="92"/>
      <c r="S940" s="92"/>
      <c r="T940" s="92"/>
      <c r="U940" s="92"/>
      <c r="V940" s="92"/>
      <c r="W940" s="92"/>
      <c r="X940" s="92"/>
      <c r="Y940" s="92"/>
      <c r="Z940" s="92"/>
      <c r="AA940" s="92"/>
      <c r="AB940" s="92" t="s">
        <v>4154</v>
      </c>
      <c r="AC940" s="92"/>
      <c r="AD940" s="93" t="s">
        <v>4766</v>
      </c>
      <c r="AE940" s="91"/>
      <c r="AF940" s="94" t="s">
        <v>1200</v>
      </c>
      <c r="AG940" s="92" t="s">
        <v>4817</v>
      </c>
      <c r="AH940" s="95" t="s">
        <v>4811</v>
      </c>
      <c r="AI940" s="96" t="s">
        <v>4755</v>
      </c>
      <c r="AJ940" s="95">
        <v>30</v>
      </c>
    </row>
    <row r="941" spans="1:36">
      <c r="A941" s="85" t="s">
        <v>4830</v>
      </c>
      <c r="B941" s="3" t="s">
        <v>730</v>
      </c>
      <c r="C941" s="86"/>
      <c r="D941" s="86"/>
      <c r="E941" s="86"/>
      <c r="F941" s="3">
        <v>16.440000000000001</v>
      </c>
      <c r="G941" s="86"/>
      <c r="H941" s="86"/>
      <c r="I941" s="86"/>
      <c r="J941" s="86"/>
      <c r="K941" s="86"/>
      <c r="L941" s="86"/>
      <c r="M941" s="86"/>
      <c r="N941" s="86"/>
      <c r="O941" s="86"/>
      <c r="P941" s="86"/>
      <c r="Q941" s="86"/>
      <c r="R941" s="86"/>
      <c r="S941" s="86"/>
      <c r="T941" s="86"/>
      <c r="U941" s="86"/>
      <c r="V941" s="86"/>
      <c r="W941" s="86"/>
      <c r="X941" s="86"/>
      <c r="Y941" s="86"/>
      <c r="Z941" s="86"/>
      <c r="AA941" s="86"/>
      <c r="AB941" s="86" t="s">
        <v>4154</v>
      </c>
      <c r="AC941" s="86"/>
      <c r="AD941" s="87" t="s">
        <v>4766</v>
      </c>
      <c r="AE941" s="85"/>
      <c r="AF941" s="88" t="s">
        <v>1200</v>
      </c>
      <c r="AG941" s="86" t="s">
        <v>4817</v>
      </c>
      <c r="AH941" s="89" t="s">
        <v>4811</v>
      </c>
      <c r="AI941" s="90" t="s">
        <v>4755</v>
      </c>
      <c r="AJ941" s="89">
        <v>38</v>
      </c>
    </row>
    <row r="942" spans="1:36">
      <c r="A942" s="91" t="s">
        <v>4831</v>
      </c>
      <c r="B942" s="68" t="s">
        <v>730</v>
      </c>
      <c r="C942" s="92"/>
      <c r="D942" s="92"/>
      <c r="E942" s="92"/>
      <c r="F942" s="68">
        <v>17.13</v>
      </c>
      <c r="G942" s="92"/>
      <c r="H942" s="92"/>
      <c r="I942" s="92"/>
      <c r="J942" s="92"/>
      <c r="K942" s="92"/>
      <c r="L942" s="92"/>
      <c r="M942" s="92"/>
      <c r="N942" s="92"/>
      <c r="O942" s="92"/>
      <c r="P942" s="92"/>
      <c r="Q942" s="92"/>
      <c r="R942" s="92"/>
      <c r="S942" s="92"/>
      <c r="T942" s="92"/>
      <c r="U942" s="92"/>
      <c r="V942" s="92"/>
      <c r="W942" s="92"/>
      <c r="X942" s="92"/>
      <c r="Y942" s="92"/>
      <c r="Z942" s="92"/>
      <c r="AA942" s="92"/>
      <c r="AB942" s="92" t="s">
        <v>4154</v>
      </c>
      <c r="AC942" s="92"/>
      <c r="AD942" s="93" t="s">
        <v>4766</v>
      </c>
      <c r="AE942" s="91"/>
      <c r="AF942" s="94" t="s">
        <v>1200</v>
      </c>
      <c r="AG942" s="92" t="s">
        <v>4817</v>
      </c>
      <c r="AH942" s="95" t="s">
        <v>4814</v>
      </c>
      <c r="AI942" s="96" t="s">
        <v>4815</v>
      </c>
      <c r="AJ942" s="95">
        <v>38</v>
      </c>
    </row>
    <row r="943" spans="1:36">
      <c r="A943" s="3" t="s">
        <v>4920</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4154</v>
      </c>
      <c r="AC943" s="3"/>
      <c r="AD943" s="79" t="s">
        <v>4832</v>
      </c>
      <c r="AE943" s="78"/>
      <c r="AF943" s="3" t="s">
        <v>4833</v>
      </c>
      <c r="AG943" s="80" t="s">
        <v>4713</v>
      </c>
      <c r="AH943" s="73" t="s">
        <v>4795</v>
      </c>
      <c r="AI943" s="84" t="s">
        <v>4715</v>
      </c>
      <c r="AJ943" s="73">
        <v>11</v>
      </c>
    </row>
    <row r="944" spans="1:36">
      <c r="A944" s="68" t="s">
        <v>4921</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4154</v>
      </c>
      <c r="AC944" s="68"/>
      <c r="AD944" s="76" t="s">
        <v>4832</v>
      </c>
      <c r="AE944" s="75"/>
      <c r="AF944" s="68" t="s">
        <v>4833</v>
      </c>
      <c r="AG944" s="77" t="s">
        <v>4713</v>
      </c>
      <c r="AH944" s="74" t="s">
        <v>4795</v>
      </c>
      <c r="AI944" s="82" t="s">
        <v>4715</v>
      </c>
      <c r="AJ944" s="74">
        <v>13</v>
      </c>
    </row>
    <row r="945" spans="1:36">
      <c r="A945" s="3" t="s">
        <v>4922</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4154</v>
      </c>
      <c r="AC945" s="3"/>
      <c r="AD945" s="79" t="s">
        <v>4832</v>
      </c>
      <c r="AE945" s="78"/>
      <c r="AF945" s="3" t="s">
        <v>4833</v>
      </c>
      <c r="AG945" s="80" t="s">
        <v>4713</v>
      </c>
      <c r="AH945" s="73" t="s">
        <v>4795</v>
      </c>
      <c r="AI945" s="84" t="s">
        <v>4715</v>
      </c>
      <c r="AJ945" s="73">
        <v>15</v>
      </c>
    </row>
    <row r="946" spans="1:36">
      <c r="A946" s="68" t="s">
        <v>4923</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4154</v>
      </c>
      <c r="AC946" s="68"/>
      <c r="AD946" s="76" t="s">
        <v>4832</v>
      </c>
      <c r="AE946" s="75"/>
      <c r="AF946" s="68" t="s">
        <v>4833</v>
      </c>
      <c r="AG946" s="77" t="s">
        <v>4713</v>
      </c>
      <c r="AH946" s="74" t="s">
        <v>4800</v>
      </c>
      <c r="AI946" s="82" t="s">
        <v>4722</v>
      </c>
      <c r="AJ946" s="74">
        <v>19</v>
      </c>
    </row>
    <row r="947" spans="1:36">
      <c r="A947" s="3" t="s">
        <v>4924</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4154</v>
      </c>
      <c r="AC947" s="3"/>
      <c r="AD947" s="79" t="s">
        <v>4832</v>
      </c>
      <c r="AE947" s="78"/>
      <c r="AF947" s="3" t="s">
        <v>4833</v>
      </c>
      <c r="AG947" s="80" t="s">
        <v>4713</v>
      </c>
      <c r="AH947" s="73" t="s">
        <v>4800</v>
      </c>
      <c r="AI947" s="84" t="s">
        <v>4722</v>
      </c>
      <c r="AJ947" s="73">
        <v>21</v>
      </c>
    </row>
    <row r="948" spans="1:36">
      <c r="A948" s="68" t="s">
        <v>4925</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4154</v>
      </c>
      <c r="AC948" s="68"/>
      <c r="AD948" s="76" t="s">
        <v>4832</v>
      </c>
      <c r="AE948" s="75"/>
      <c r="AF948" s="68" t="s">
        <v>4833</v>
      </c>
      <c r="AG948" s="77" t="s">
        <v>4713</v>
      </c>
      <c r="AH948" s="74" t="s">
        <v>4800</v>
      </c>
      <c r="AI948" s="82" t="s">
        <v>4722</v>
      </c>
      <c r="AJ948" s="74">
        <v>22</v>
      </c>
    </row>
    <row r="949" spans="1:36">
      <c r="A949" s="3" t="s">
        <v>4926</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4154</v>
      </c>
      <c r="AC949" s="3"/>
      <c r="AD949" s="79" t="s">
        <v>4832</v>
      </c>
      <c r="AE949" s="78"/>
      <c r="AF949" s="3" t="s">
        <v>4833</v>
      </c>
      <c r="AG949" s="80" t="s">
        <v>4713</v>
      </c>
      <c r="AH949" s="73" t="s">
        <v>4805</v>
      </c>
      <c r="AI949" s="84" t="s">
        <v>4726</v>
      </c>
      <c r="AJ949" s="73">
        <v>19</v>
      </c>
    </row>
    <row r="950" spans="1:36">
      <c r="A950" s="68" t="s">
        <v>4927</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4154</v>
      </c>
      <c r="AC950" s="68"/>
      <c r="AD950" s="76" t="s">
        <v>4832</v>
      </c>
      <c r="AE950" s="75"/>
      <c r="AF950" s="68" t="s">
        <v>4833</v>
      </c>
      <c r="AG950" s="77" t="s">
        <v>4713</v>
      </c>
      <c r="AH950" s="74" t="s">
        <v>4805</v>
      </c>
      <c r="AI950" s="82" t="s">
        <v>4726</v>
      </c>
      <c r="AJ950" s="74">
        <v>22</v>
      </c>
    </row>
    <row r="951" spans="1:36">
      <c r="A951" s="3" t="s">
        <v>4928</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4154</v>
      </c>
      <c r="AC951" s="3"/>
      <c r="AD951" s="79" t="s">
        <v>4832</v>
      </c>
      <c r="AE951" s="78"/>
      <c r="AF951" s="3" t="s">
        <v>4833</v>
      </c>
      <c r="AG951" s="80" t="s">
        <v>4713</v>
      </c>
      <c r="AH951" s="73" t="s">
        <v>4805</v>
      </c>
      <c r="AI951" s="84" t="s">
        <v>4726</v>
      </c>
      <c r="AJ951" s="73">
        <v>25</v>
      </c>
    </row>
    <row r="952" spans="1:36">
      <c r="A952" s="68" t="s">
        <v>4929</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4154</v>
      </c>
      <c r="AC952" s="68"/>
      <c r="AD952" s="76" t="s">
        <v>4832</v>
      </c>
      <c r="AE952" s="75"/>
      <c r="AF952" s="68" t="s">
        <v>4833</v>
      </c>
      <c r="AG952" s="77" t="s">
        <v>4713</v>
      </c>
      <c r="AH952" s="74" t="s">
        <v>4805</v>
      </c>
      <c r="AI952" s="82" t="s">
        <v>4726</v>
      </c>
      <c r="AJ952" s="74">
        <v>30</v>
      </c>
    </row>
    <row r="953" spans="1:36">
      <c r="A953" s="3" t="s">
        <v>4930</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4154</v>
      </c>
      <c r="AC953" s="3"/>
      <c r="AD953" s="79" t="s">
        <v>4832</v>
      </c>
      <c r="AE953" s="78"/>
      <c r="AF953" s="3" t="s">
        <v>4833</v>
      </c>
      <c r="AG953" s="80" t="s">
        <v>4731</v>
      </c>
      <c r="AH953" s="73" t="s">
        <v>4795</v>
      </c>
      <c r="AI953" s="84" t="s">
        <v>4715</v>
      </c>
      <c r="AJ953" s="73">
        <v>11</v>
      </c>
    </row>
    <row r="954" spans="1:36">
      <c r="A954" s="68" t="s">
        <v>4931</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4154</v>
      </c>
      <c r="AC954" s="68"/>
      <c r="AD954" s="76" t="s">
        <v>4832</v>
      </c>
      <c r="AE954" s="75"/>
      <c r="AF954" s="68" t="s">
        <v>4833</v>
      </c>
      <c r="AG954" s="77" t="s">
        <v>4731</v>
      </c>
      <c r="AH954" s="74" t="s">
        <v>4795</v>
      </c>
      <c r="AI954" s="82" t="s">
        <v>4715</v>
      </c>
      <c r="AJ954" s="74">
        <v>13</v>
      </c>
    </row>
    <row r="955" spans="1:36">
      <c r="A955" s="3" t="s">
        <v>4932</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4154</v>
      </c>
      <c r="AC955" s="3"/>
      <c r="AD955" s="79" t="s">
        <v>4832</v>
      </c>
      <c r="AE955" s="78"/>
      <c r="AF955" s="3" t="s">
        <v>4833</v>
      </c>
      <c r="AG955" s="80" t="s">
        <v>4731</v>
      </c>
      <c r="AH955" s="73" t="s">
        <v>4795</v>
      </c>
      <c r="AI955" s="84" t="s">
        <v>4715</v>
      </c>
      <c r="AJ955" s="73">
        <v>15</v>
      </c>
    </row>
    <row r="956" spans="1:36">
      <c r="A956" s="68" t="s">
        <v>4933</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4154</v>
      </c>
      <c r="AC956" s="68"/>
      <c r="AD956" s="76" t="s">
        <v>4832</v>
      </c>
      <c r="AE956" s="75"/>
      <c r="AF956" s="68" t="s">
        <v>4833</v>
      </c>
      <c r="AG956" s="77" t="s">
        <v>4731</v>
      </c>
      <c r="AH956" s="74" t="s">
        <v>4800</v>
      </c>
      <c r="AI956" s="82" t="s">
        <v>4722</v>
      </c>
      <c r="AJ956" s="74">
        <v>19</v>
      </c>
    </row>
    <row r="957" spans="1:36">
      <c r="A957" s="3" t="s">
        <v>4934</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4154</v>
      </c>
      <c r="AC957" s="3"/>
      <c r="AD957" s="79" t="s">
        <v>4832</v>
      </c>
      <c r="AE957" s="78"/>
      <c r="AF957" s="3" t="s">
        <v>4833</v>
      </c>
      <c r="AG957" s="80" t="s">
        <v>4731</v>
      </c>
      <c r="AH957" s="73" t="s">
        <v>4800</v>
      </c>
      <c r="AI957" s="84" t="s">
        <v>4722</v>
      </c>
      <c r="AJ957" s="73">
        <v>21</v>
      </c>
    </row>
    <row r="958" spans="1:36">
      <c r="A958" s="68" t="s">
        <v>4935</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4154</v>
      </c>
      <c r="AC958" s="68"/>
      <c r="AD958" s="76" t="s">
        <v>4832</v>
      </c>
      <c r="AE958" s="75"/>
      <c r="AF958" s="68" t="s">
        <v>4833</v>
      </c>
      <c r="AG958" s="77" t="s">
        <v>4731</v>
      </c>
      <c r="AH958" s="74" t="s">
        <v>4800</v>
      </c>
      <c r="AI958" s="82" t="s">
        <v>4722</v>
      </c>
      <c r="AJ958" s="74">
        <v>22</v>
      </c>
    </row>
    <row r="959" spans="1:36">
      <c r="A959" s="3" t="s">
        <v>4936</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4154</v>
      </c>
      <c r="AC959" s="3"/>
      <c r="AD959" s="79" t="s">
        <v>4832</v>
      </c>
      <c r="AE959" s="78"/>
      <c r="AF959" s="3" t="s">
        <v>4833</v>
      </c>
      <c r="AG959" s="80" t="s">
        <v>4731</v>
      </c>
      <c r="AH959" s="73" t="s">
        <v>4805</v>
      </c>
      <c r="AI959" s="84" t="s">
        <v>4726</v>
      </c>
      <c r="AJ959" s="73">
        <v>19</v>
      </c>
    </row>
    <row r="960" spans="1:36">
      <c r="A960" s="68" t="s">
        <v>4937</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4154</v>
      </c>
      <c r="AC960" s="68"/>
      <c r="AD960" s="76" t="s">
        <v>4832</v>
      </c>
      <c r="AE960" s="75"/>
      <c r="AF960" s="68" t="s">
        <v>4833</v>
      </c>
      <c r="AG960" s="77" t="s">
        <v>4731</v>
      </c>
      <c r="AH960" s="74" t="s">
        <v>4805</v>
      </c>
      <c r="AI960" s="82" t="s">
        <v>4726</v>
      </c>
      <c r="AJ960" s="74">
        <v>22</v>
      </c>
    </row>
    <row r="961" spans="1:36">
      <c r="A961" s="3" t="s">
        <v>4938</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4154</v>
      </c>
      <c r="AC961" s="3"/>
      <c r="AD961" s="79" t="s">
        <v>4832</v>
      </c>
      <c r="AE961" s="78"/>
      <c r="AF961" s="3" t="s">
        <v>4833</v>
      </c>
      <c r="AG961" s="80" t="s">
        <v>4731</v>
      </c>
      <c r="AH961" s="73" t="s">
        <v>4805</v>
      </c>
      <c r="AI961" s="84" t="s">
        <v>4726</v>
      </c>
      <c r="AJ961" s="73">
        <v>25</v>
      </c>
    </row>
    <row r="962" spans="1:36">
      <c r="A962" s="68" t="s">
        <v>5202</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4154</v>
      </c>
      <c r="AC962" s="68"/>
      <c r="AD962" s="76" t="s">
        <v>4832</v>
      </c>
      <c r="AE962" s="75"/>
      <c r="AF962" s="68" t="s">
        <v>4833</v>
      </c>
      <c r="AG962" s="77" t="s">
        <v>4731</v>
      </c>
      <c r="AH962" s="74" t="s">
        <v>4805</v>
      </c>
      <c r="AI962" s="82" t="s">
        <v>4726</v>
      </c>
      <c r="AJ962" s="74">
        <v>30</v>
      </c>
    </row>
    <row r="963" spans="1:36">
      <c r="A963" s="3" t="s">
        <v>4940</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4154</v>
      </c>
      <c r="AC963" s="3"/>
      <c r="AD963" s="79" t="s">
        <v>4832</v>
      </c>
      <c r="AE963" s="78"/>
      <c r="AF963" s="3" t="s">
        <v>4833</v>
      </c>
      <c r="AG963" s="80" t="s">
        <v>4834</v>
      </c>
      <c r="AH963" s="73" t="s">
        <v>4795</v>
      </c>
      <c r="AI963" s="84" t="s">
        <v>4715</v>
      </c>
      <c r="AJ963" s="73">
        <v>11</v>
      </c>
    </row>
    <row r="964" spans="1:36">
      <c r="A964" s="68" t="s">
        <v>4941</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4154</v>
      </c>
      <c r="AC964" s="68"/>
      <c r="AD964" s="76" t="s">
        <v>4832</v>
      </c>
      <c r="AE964" s="75"/>
      <c r="AF964" s="68" t="s">
        <v>4833</v>
      </c>
      <c r="AG964" s="77" t="s">
        <v>4834</v>
      </c>
      <c r="AH964" s="74" t="s">
        <v>4795</v>
      </c>
      <c r="AI964" s="82" t="s">
        <v>4715</v>
      </c>
      <c r="AJ964" s="74">
        <v>13</v>
      </c>
    </row>
    <row r="965" spans="1:36">
      <c r="A965" s="3" t="s">
        <v>4942</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4154</v>
      </c>
      <c r="AC965" s="3"/>
      <c r="AD965" s="79" t="s">
        <v>4832</v>
      </c>
      <c r="AE965" s="78"/>
      <c r="AF965" s="3" t="s">
        <v>4833</v>
      </c>
      <c r="AG965" s="80" t="s">
        <v>4834</v>
      </c>
      <c r="AH965" s="73" t="s">
        <v>4795</v>
      </c>
      <c r="AI965" s="84" t="s">
        <v>4715</v>
      </c>
      <c r="AJ965" s="73">
        <v>15</v>
      </c>
    </row>
    <row r="966" spans="1:36">
      <c r="A966" s="68" t="s">
        <v>4943</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4154</v>
      </c>
      <c r="AC966" s="68"/>
      <c r="AD966" s="76" t="s">
        <v>4832</v>
      </c>
      <c r="AE966" s="75"/>
      <c r="AF966" s="68" t="s">
        <v>4833</v>
      </c>
      <c r="AG966" s="77" t="s">
        <v>4834</v>
      </c>
      <c r="AH966" s="74" t="s">
        <v>4800</v>
      </c>
      <c r="AI966" s="82" t="s">
        <v>4722</v>
      </c>
      <c r="AJ966" s="74">
        <v>19</v>
      </c>
    </row>
    <row r="967" spans="1:36">
      <c r="A967" s="3" t="s">
        <v>4944</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4154</v>
      </c>
      <c r="AC967" s="3"/>
      <c r="AD967" s="79" t="s">
        <v>4832</v>
      </c>
      <c r="AE967" s="78"/>
      <c r="AF967" s="3" t="s">
        <v>4833</v>
      </c>
      <c r="AG967" s="80" t="s">
        <v>4834</v>
      </c>
      <c r="AH967" s="73" t="s">
        <v>4800</v>
      </c>
      <c r="AI967" s="84" t="s">
        <v>4722</v>
      </c>
      <c r="AJ967" s="73">
        <v>21</v>
      </c>
    </row>
    <row r="968" spans="1:36">
      <c r="A968" s="68" t="s">
        <v>4945</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4154</v>
      </c>
      <c r="AC968" s="68"/>
      <c r="AD968" s="76" t="s">
        <v>4832</v>
      </c>
      <c r="AE968" s="75"/>
      <c r="AF968" s="68" t="s">
        <v>4833</v>
      </c>
      <c r="AG968" s="77" t="s">
        <v>4834</v>
      </c>
      <c r="AH968" s="74" t="s">
        <v>4800</v>
      </c>
      <c r="AI968" s="82" t="s">
        <v>4722</v>
      </c>
      <c r="AJ968" s="74">
        <v>22</v>
      </c>
    </row>
    <row r="969" spans="1:36">
      <c r="A969" s="3" t="s">
        <v>4946</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4154</v>
      </c>
      <c r="AC969" s="3"/>
      <c r="AD969" s="79" t="s">
        <v>4832</v>
      </c>
      <c r="AE969" s="78"/>
      <c r="AF969" s="3" t="s">
        <v>4833</v>
      </c>
      <c r="AG969" s="80" t="s">
        <v>4834</v>
      </c>
      <c r="AH969" s="73" t="s">
        <v>4805</v>
      </c>
      <c r="AI969" s="84" t="s">
        <v>4726</v>
      </c>
      <c r="AJ969" s="73">
        <v>19</v>
      </c>
    </row>
    <row r="970" spans="1:36">
      <c r="A970" s="68" t="s">
        <v>4947</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4154</v>
      </c>
      <c r="AC970" s="68"/>
      <c r="AD970" s="76" t="s">
        <v>4832</v>
      </c>
      <c r="AE970" s="75"/>
      <c r="AF970" s="68" t="s">
        <v>4833</v>
      </c>
      <c r="AG970" s="77" t="s">
        <v>4834</v>
      </c>
      <c r="AH970" s="74" t="s">
        <v>4805</v>
      </c>
      <c r="AI970" s="82" t="s">
        <v>4726</v>
      </c>
      <c r="AJ970" s="74">
        <v>22</v>
      </c>
    </row>
    <row r="971" spans="1:36">
      <c r="A971" s="3" t="s">
        <v>4948</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4154</v>
      </c>
      <c r="AC971" s="3"/>
      <c r="AD971" s="79" t="s">
        <v>4832</v>
      </c>
      <c r="AE971" s="78"/>
      <c r="AF971" s="3" t="s">
        <v>4833</v>
      </c>
      <c r="AG971" s="80" t="s">
        <v>4834</v>
      </c>
      <c r="AH971" s="73" t="s">
        <v>4805</v>
      </c>
      <c r="AI971" s="84" t="s">
        <v>4726</v>
      </c>
      <c r="AJ971" s="73">
        <v>25</v>
      </c>
    </row>
    <row r="972" spans="1:36">
      <c r="A972" s="68" t="s">
        <v>4939</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4154</v>
      </c>
      <c r="AC972" s="68"/>
      <c r="AD972" s="76" t="s">
        <v>4832</v>
      </c>
      <c r="AE972" s="75"/>
      <c r="AF972" s="68" t="s">
        <v>4833</v>
      </c>
      <c r="AG972" s="77" t="s">
        <v>4834</v>
      </c>
      <c r="AH972" s="74" t="s">
        <v>4805</v>
      </c>
      <c r="AI972" s="82" t="s">
        <v>4726</v>
      </c>
      <c r="AJ972" s="74">
        <v>30</v>
      </c>
    </row>
    <row r="973" spans="1:36">
      <c r="A973" s="3" t="s">
        <v>4949</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4154</v>
      </c>
      <c r="AC973" s="3"/>
      <c r="AD973" s="79" t="s">
        <v>4832</v>
      </c>
      <c r="AE973" s="78"/>
      <c r="AF973" s="3" t="s">
        <v>4833</v>
      </c>
      <c r="AG973" s="80" t="s">
        <v>4835</v>
      </c>
      <c r="AH973" s="73" t="s">
        <v>4795</v>
      </c>
      <c r="AI973" s="84" t="s">
        <v>4715</v>
      </c>
      <c r="AJ973" s="73">
        <v>11</v>
      </c>
    </row>
    <row r="974" spans="1:36">
      <c r="A974" s="68" t="s">
        <v>4950</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4154</v>
      </c>
      <c r="AC974" s="68"/>
      <c r="AD974" s="76" t="s">
        <v>4832</v>
      </c>
      <c r="AE974" s="75"/>
      <c r="AF974" s="68" t="s">
        <v>4833</v>
      </c>
      <c r="AG974" s="77" t="s">
        <v>4835</v>
      </c>
      <c r="AH974" s="74" t="s">
        <v>4795</v>
      </c>
      <c r="AI974" s="82" t="s">
        <v>4715</v>
      </c>
      <c r="AJ974" s="74">
        <v>13</v>
      </c>
    </row>
    <row r="975" spans="1:36">
      <c r="A975" s="3" t="s">
        <v>4951</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4154</v>
      </c>
      <c r="AC975" s="3"/>
      <c r="AD975" s="79" t="s">
        <v>4832</v>
      </c>
      <c r="AE975" s="78"/>
      <c r="AF975" s="3" t="s">
        <v>4833</v>
      </c>
      <c r="AG975" s="80" t="s">
        <v>4835</v>
      </c>
      <c r="AH975" s="73" t="s">
        <v>4795</v>
      </c>
      <c r="AI975" s="84" t="s">
        <v>4715</v>
      </c>
      <c r="AJ975" s="73">
        <v>15</v>
      </c>
    </row>
    <row r="976" spans="1:36">
      <c r="A976" s="68" t="s">
        <v>4952</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4154</v>
      </c>
      <c r="AC976" s="68"/>
      <c r="AD976" s="76" t="s">
        <v>4832</v>
      </c>
      <c r="AE976" s="75"/>
      <c r="AF976" s="68" t="s">
        <v>4833</v>
      </c>
      <c r="AG976" s="77" t="s">
        <v>4835</v>
      </c>
      <c r="AH976" s="74" t="s">
        <v>4800</v>
      </c>
      <c r="AI976" s="82" t="s">
        <v>4722</v>
      </c>
      <c r="AJ976" s="74">
        <v>19</v>
      </c>
    </row>
    <row r="977" spans="1:36">
      <c r="A977" s="3" t="s">
        <v>4953</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4154</v>
      </c>
      <c r="AC977" s="3"/>
      <c r="AD977" s="79" t="s">
        <v>4832</v>
      </c>
      <c r="AE977" s="78"/>
      <c r="AF977" s="3" t="s">
        <v>4833</v>
      </c>
      <c r="AG977" s="80" t="s">
        <v>4835</v>
      </c>
      <c r="AH977" s="73" t="s">
        <v>4800</v>
      </c>
      <c r="AI977" s="84" t="s">
        <v>4722</v>
      </c>
      <c r="AJ977" s="73">
        <v>21</v>
      </c>
    </row>
    <row r="978" spans="1:36">
      <c r="A978" s="68" t="s">
        <v>4954</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4154</v>
      </c>
      <c r="AC978" s="68"/>
      <c r="AD978" s="76" t="s">
        <v>4832</v>
      </c>
      <c r="AE978" s="75"/>
      <c r="AF978" s="68" t="s">
        <v>4833</v>
      </c>
      <c r="AG978" s="77" t="s">
        <v>4835</v>
      </c>
      <c r="AH978" s="74" t="s">
        <v>4800</v>
      </c>
      <c r="AI978" s="82" t="s">
        <v>4722</v>
      </c>
      <c r="AJ978" s="74">
        <v>22</v>
      </c>
    </row>
    <row r="979" spans="1:36">
      <c r="A979" s="3" t="s">
        <v>4955</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4154</v>
      </c>
      <c r="AC979" s="3"/>
      <c r="AD979" s="79" t="s">
        <v>4832</v>
      </c>
      <c r="AE979" s="78"/>
      <c r="AF979" s="3" t="s">
        <v>4833</v>
      </c>
      <c r="AG979" s="80" t="s">
        <v>4835</v>
      </c>
      <c r="AH979" s="73" t="s">
        <v>4805</v>
      </c>
      <c r="AI979" s="84" t="s">
        <v>4726</v>
      </c>
      <c r="AJ979" s="73">
        <v>19</v>
      </c>
    </row>
    <row r="980" spans="1:36">
      <c r="A980" s="68" t="s">
        <v>4956</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4154</v>
      </c>
      <c r="AC980" s="68"/>
      <c r="AD980" s="76" t="s">
        <v>4832</v>
      </c>
      <c r="AE980" s="75"/>
      <c r="AF980" s="68" t="s">
        <v>4833</v>
      </c>
      <c r="AG980" s="77" t="s">
        <v>4835</v>
      </c>
      <c r="AH980" s="74" t="s">
        <v>4805</v>
      </c>
      <c r="AI980" s="82" t="s">
        <v>4726</v>
      </c>
      <c r="AJ980" s="74">
        <v>22</v>
      </c>
    </row>
    <row r="981" spans="1:36">
      <c r="A981" s="3" t="s">
        <v>4957</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4154</v>
      </c>
      <c r="AC981" s="3"/>
      <c r="AD981" s="79" t="s">
        <v>4832</v>
      </c>
      <c r="AE981" s="78"/>
      <c r="AF981" s="3" t="s">
        <v>4833</v>
      </c>
      <c r="AG981" s="80" t="s">
        <v>4835</v>
      </c>
      <c r="AH981" s="73" t="s">
        <v>4805</v>
      </c>
      <c r="AI981" s="84" t="s">
        <v>4726</v>
      </c>
      <c r="AJ981" s="73">
        <v>25</v>
      </c>
    </row>
    <row r="982" spans="1:36">
      <c r="A982" s="68" t="s">
        <v>5201</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4154</v>
      </c>
      <c r="AC982" s="68"/>
      <c r="AD982" s="76" t="s">
        <v>4832</v>
      </c>
      <c r="AE982" s="75"/>
      <c r="AF982" s="68" t="s">
        <v>4833</v>
      </c>
      <c r="AG982" s="77" t="s">
        <v>4835</v>
      </c>
      <c r="AH982" s="74" t="s">
        <v>4805</v>
      </c>
      <c r="AI982" s="82" t="s">
        <v>4726</v>
      </c>
      <c r="AJ982" s="74">
        <v>30</v>
      </c>
    </row>
    <row r="983" spans="1:36">
      <c r="A983" s="3" t="s">
        <v>4958</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4154</v>
      </c>
      <c r="AC983" s="3"/>
      <c r="AD983" s="3" t="s">
        <v>4836</v>
      </c>
      <c r="AE983" s="78"/>
      <c r="AF983" s="3" t="s">
        <v>4833</v>
      </c>
      <c r="AG983" s="80" t="s">
        <v>4744</v>
      </c>
      <c r="AH983" s="73" t="s">
        <v>4800</v>
      </c>
      <c r="AI983" s="84" t="s">
        <v>4722</v>
      </c>
      <c r="AJ983" s="73">
        <v>11</v>
      </c>
    </row>
    <row r="984" spans="1:36">
      <c r="A984" s="68" t="s">
        <v>4959</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4154</v>
      </c>
      <c r="AC984" s="68"/>
      <c r="AD984" s="68" t="s">
        <v>4836</v>
      </c>
      <c r="AE984" s="75"/>
      <c r="AF984" s="68" t="s">
        <v>4833</v>
      </c>
      <c r="AG984" s="77" t="s">
        <v>4744</v>
      </c>
      <c r="AH984" s="74" t="s">
        <v>4800</v>
      </c>
      <c r="AI984" s="82" t="s">
        <v>4722</v>
      </c>
      <c r="AJ984" s="74">
        <v>13</v>
      </c>
    </row>
    <row r="985" spans="1:36">
      <c r="A985" s="3" t="s">
        <v>4960</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4154</v>
      </c>
      <c r="AC985" s="3"/>
      <c r="AD985" s="3" t="s">
        <v>4836</v>
      </c>
      <c r="AE985" s="78"/>
      <c r="AF985" s="3" t="s">
        <v>4833</v>
      </c>
      <c r="AG985" s="80" t="s">
        <v>4744</v>
      </c>
      <c r="AH985" s="73" t="s">
        <v>4800</v>
      </c>
      <c r="AI985" s="84" t="s">
        <v>4722</v>
      </c>
      <c r="AJ985" s="73">
        <v>19</v>
      </c>
    </row>
    <row r="986" spans="1:36">
      <c r="A986" s="68" t="s">
        <v>4961</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4154</v>
      </c>
      <c r="AC986" s="68"/>
      <c r="AD986" s="68" t="s">
        <v>4836</v>
      </c>
      <c r="AE986" s="75"/>
      <c r="AF986" s="68" t="s">
        <v>4833</v>
      </c>
      <c r="AG986" s="77" t="s">
        <v>4744</v>
      </c>
      <c r="AH986" s="74" t="s">
        <v>4805</v>
      </c>
      <c r="AI986" s="82" t="s">
        <v>4726</v>
      </c>
      <c r="AJ986" s="74">
        <v>19</v>
      </c>
    </row>
    <row r="987" spans="1:36">
      <c r="A987" s="3" t="s">
        <v>4962</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4154</v>
      </c>
      <c r="AC987" s="3"/>
      <c r="AD987" s="3" t="s">
        <v>4836</v>
      </c>
      <c r="AE987" s="78"/>
      <c r="AF987" s="3" t="s">
        <v>4833</v>
      </c>
      <c r="AG987" s="80" t="s">
        <v>4744</v>
      </c>
      <c r="AH987" s="73" t="s">
        <v>4805</v>
      </c>
      <c r="AI987" s="84" t="s">
        <v>4726</v>
      </c>
      <c r="AJ987" s="73">
        <v>22</v>
      </c>
    </row>
    <row r="988" spans="1:36">
      <c r="A988" s="68" t="s">
        <v>4963</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4154</v>
      </c>
      <c r="AC988" s="68"/>
      <c r="AD988" s="68" t="s">
        <v>4836</v>
      </c>
      <c r="AE988" s="75"/>
      <c r="AF988" s="68" t="s">
        <v>4833</v>
      </c>
      <c r="AG988" s="77" t="s">
        <v>4744</v>
      </c>
      <c r="AH988" s="74" t="s">
        <v>4808</v>
      </c>
      <c r="AI988" s="82" t="s">
        <v>4752</v>
      </c>
      <c r="AJ988" s="74">
        <v>25</v>
      </c>
    </row>
    <row r="989" spans="1:36">
      <c r="A989" s="3" t="s">
        <v>4964</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4154</v>
      </c>
      <c r="AC989" s="3"/>
      <c r="AD989" s="3" t="s">
        <v>4836</v>
      </c>
      <c r="AE989" s="78"/>
      <c r="AF989" s="3" t="s">
        <v>4833</v>
      </c>
      <c r="AG989" s="80" t="s">
        <v>4744</v>
      </c>
      <c r="AH989" s="73" t="s">
        <v>4808</v>
      </c>
      <c r="AI989" s="84" t="s">
        <v>4752</v>
      </c>
      <c r="AJ989" s="73">
        <v>30</v>
      </c>
    </row>
    <row r="990" spans="1:36">
      <c r="A990" s="68" t="s">
        <v>4965</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4154</v>
      </c>
      <c r="AC990" s="68"/>
      <c r="AD990" s="68" t="s">
        <v>4836</v>
      </c>
      <c r="AE990" s="75"/>
      <c r="AF990" s="68" t="s">
        <v>4833</v>
      </c>
      <c r="AG990" s="77" t="s">
        <v>4744</v>
      </c>
      <c r="AH990" s="74" t="s">
        <v>4811</v>
      </c>
      <c r="AI990" s="82" t="s">
        <v>4755</v>
      </c>
      <c r="AJ990" s="74">
        <v>38</v>
      </c>
    </row>
    <row r="991" spans="1:36">
      <c r="A991" s="3" t="s">
        <v>4966</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4154</v>
      </c>
      <c r="AC991" s="3"/>
      <c r="AD991" s="3" t="s">
        <v>4836</v>
      </c>
      <c r="AE991" s="78"/>
      <c r="AF991" s="3" t="s">
        <v>4833</v>
      </c>
      <c r="AG991" s="80" t="s">
        <v>4757</v>
      </c>
      <c r="AH991" s="73" t="s">
        <v>4800</v>
      </c>
      <c r="AI991" s="84" t="s">
        <v>4722</v>
      </c>
      <c r="AJ991" s="73">
        <v>11</v>
      </c>
    </row>
    <row r="992" spans="1:36">
      <c r="A992" s="68" t="s">
        <v>4967</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4154</v>
      </c>
      <c r="AC992" s="68"/>
      <c r="AD992" s="68" t="s">
        <v>4836</v>
      </c>
      <c r="AE992" s="75"/>
      <c r="AF992" s="68" t="s">
        <v>4833</v>
      </c>
      <c r="AG992" s="77" t="s">
        <v>4757</v>
      </c>
      <c r="AH992" s="74" t="s">
        <v>4800</v>
      </c>
      <c r="AI992" s="82" t="s">
        <v>4722</v>
      </c>
      <c r="AJ992" s="74">
        <v>13</v>
      </c>
    </row>
    <row r="993" spans="1:36">
      <c r="A993" s="3" t="s">
        <v>4968</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4154</v>
      </c>
      <c r="AC993" s="3"/>
      <c r="AD993" s="3" t="s">
        <v>4836</v>
      </c>
      <c r="AE993" s="78"/>
      <c r="AF993" s="3" t="s">
        <v>4833</v>
      </c>
      <c r="AG993" s="80" t="s">
        <v>4757</v>
      </c>
      <c r="AH993" s="73" t="s">
        <v>4800</v>
      </c>
      <c r="AI993" s="84" t="s">
        <v>4722</v>
      </c>
      <c r="AJ993" s="73">
        <v>19</v>
      </c>
    </row>
    <row r="994" spans="1:36">
      <c r="A994" s="68" t="s">
        <v>4969</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4154</v>
      </c>
      <c r="AC994" s="68"/>
      <c r="AD994" s="68" t="s">
        <v>4836</v>
      </c>
      <c r="AE994" s="75"/>
      <c r="AF994" s="68" t="s">
        <v>4833</v>
      </c>
      <c r="AG994" s="77" t="s">
        <v>4757</v>
      </c>
      <c r="AH994" s="74" t="s">
        <v>4805</v>
      </c>
      <c r="AI994" s="82" t="s">
        <v>4726</v>
      </c>
      <c r="AJ994" s="74">
        <v>19</v>
      </c>
    </row>
    <row r="995" spans="1:36">
      <c r="A995" s="3" t="s">
        <v>4970</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4154</v>
      </c>
      <c r="AC995" s="3"/>
      <c r="AD995" s="3" t="s">
        <v>4836</v>
      </c>
      <c r="AE995" s="78"/>
      <c r="AF995" s="3" t="s">
        <v>4833</v>
      </c>
      <c r="AG995" s="80" t="s">
        <v>4757</v>
      </c>
      <c r="AH995" s="73" t="s">
        <v>4805</v>
      </c>
      <c r="AI995" s="84" t="s">
        <v>4726</v>
      </c>
      <c r="AJ995" s="73">
        <v>22</v>
      </c>
    </row>
    <row r="996" spans="1:36">
      <c r="A996" s="68" t="s">
        <v>4971</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4154</v>
      </c>
      <c r="AC996" s="68"/>
      <c r="AD996" s="68" t="s">
        <v>4836</v>
      </c>
      <c r="AE996" s="75"/>
      <c r="AF996" s="68" t="s">
        <v>4833</v>
      </c>
      <c r="AG996" s="77" t="s">
        <v>4757</v>
      </c>
      <c r="AH996" s="74" t="s">
        <v>4808</v>
      </c>
      <c r="AI996" s="82" t="s">
        <v>4752</v>
      </c>
      <c r="AJ996" s="74">
        <v>25</v>
      </c>
    </row>
    <row r="997" spans="1:36">
      <c r="A997" s="3" t="s">
        <v>4972</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4154</v>
      </c>
      <c r="AC997" s="3"/>
      <c r="AD997" s="3" t="s">
        <v>4836</v>
      </c>
      <c r="AE997" s="78"/>
      <c r="AF997" s="3" t="s">
        <v>4833</v>
      </c>
      <c r="AG997" s="80" t="s">
        <v>4757</v>
      </c>
      <c r="AH997" s="73" t="s">
        <v>4808</v>
      </c>
      <c r="AI997" s="84" t="s">
        <v>4752</v>
      </c>
      <c r="AJ997" s="73">
        <v>30</v>
      </c>
    </row>
    <row r="998" spans="1:36">
      <c r="A998" s="68" t="s">
        <v>4973</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4154</v>
      </c>
      <c r="AC998" s="68"/>
      <c r="AD998" s="68" t="s">
        <v>4836</v>
      </c>
      <c r="AE998" s="75"/>
      <c r="AF998" s="68" t="s">
        <v>4833</v>
      </c>
      <c r="AG998" s="77" t="s">
        <v>4757</v>
      </c>
      <c r="AH998" s="74" t="s">
        <v>4811</v>
      </c>
      <c r="AI998" s="82" t="s">
        <v>4755</v>
      </c>
      <c r="AJ998" s="74">
        <v>38</v>
      </c>
    </row>
    <row r="999" spans="1:36">
      <c r="A999" s="86" t="s">
        <v>4974</v>
      </c>
      <c r="B999" s="3" t="s">
        <v>730</v>
      </c>
      <c r="C999" s="86"/>
      <c r="D999" s="86"/>
      <c r="E999" s="86"/>
      <c r="F999" s="3">
        <v>9.0351999999999997</v>
      </c>
      <c r="G999" s="86"/>
      <c r="H999" s="86"/>
      <c r="I999" s="86"/>
      <c r="J999" s="86"/>
      <c r="K999" s="86"/>
      <c r="L999" s="86"/>
      <c r="M999" s="86"/>
      <c r="N999" s="86"/>
      <c r="O999" s="86"/>
      <c r="P999" s="86"/>
      <c r="Q999" s="86"/>
      <c r="R999" s="86"/>
      <c r="S999" s="86"/>
      <c r="T999" s="86"/>
      <c r="U999" s="86"/>
      <c r="V999" s="86"/>
      <c r="W999" s="86"/>
      <c r="X999" s="86"/>
      <c r="Y999" s="86"/>
      <c r="Z999" s="86"/>
      <c r="AA999" s="86"/>
      <c r="AB999" s="86" t="s">
        <v>4154</v>
      </c>
      <c r="AC999" s="86"/>
      <c r="AD999" s="86" t="s">
        <v>4837</v>
      </c>
      <c r="AE999" s="85"/>
      <c r="AF999" s="86" t="s">
        <v>4833</v>
      </c>
      <c r="AG999" s="86" t="s">
        <v>4794</v>
      </c>
      <c r="AH999" s="89" t="s">
        <v>4795</v>
      </c>
      <c r="AI999" s="90" t="s">
        <v>4715</v>
      </c>
      <c r="AJ999" s="89">
        <v>11</v>
      </c>
    </row>
    <row r="1000" spans="1:36">
      <c r="A1000" s="92" t="s">
        <v>4975</v>
      </c>
      <c r="B1000" s="68" t="s">
        <v>730</v>
      </c>
      <c r="C1000" s="92"/>
      <c r="D1000" s="92"/>
      <c r="E1000" s="92"/>
      <c r="F1000" s="68">
        <v>10.194599999999999</v>
      </c>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t="s">
        <v>4154</v>
      </c>
      <c r="AC1000" s="92"/>
      <c r="AD1000" s="92" t="s">
        <v>4837</v>
      </c>
      <c r="AE1000" s="91"/>
      <c r="AF1000" s="92" t="s">
        <v>4833</v>
      </c>
      <c r="AG1000" s="92" t="s">
        <v>4794</v>
      </c>
      <c r="AH1000" s="95" t="s">
        <v>4795</v>
      </c>
      <c r="AI1000" s="96" t="s">
        <v>4715</v>
      </c>
      <c r="AJ1000" s="95">
        <v>13</v>
      </c>
    </row>
    <row r="1001" spans="1:36">
      <c r="A1001" s="86" t="s">
        <v>4976</v>
      </c>
      <c r="B1001" s="3" t="s">
        <v>730</v>
      </c>
      <c r="C1001" s="86"/>
      <c r="D1001" s="86"/>
      <c r="E1001" s="86"/>
      <c r="F1001" s="3">
        <v>13.118499999999999</v>
      </c>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t="s">
        <v>4154</v>
      </c>
      <c r="AC1001" s="86"/>
      <c r="AD1001" s="86" t="s">
        <v>4837</v>
      </c>
      <c r="AE1001" s="85"/>
      <c r="AF1001" s="86" t="s">
        <v>4833</v>
      </c>
      <c r="AG1001" s="86" t="s">
        <v>4794</v>
      </c>
      <c r="AH1001" s="89" t="s">
        <v>4795</v>
      </c>
      <c r="AI1001" s="90" t="s">
        <v>4715</v>
      </c>
      <c r="AJ1001" s="89">
        <v>19</v>
      </c>
    </row>
    <row r="1002" spans="1:36">
      <c r="A1002" s="92" t="s">
        <v>4977</v>
      </c>
      <c r="B1002" s="68" t="s">
        <v>730</v>
      </c>
      <c r="C1002" s="92"/>
      <c r="D1002" s="92"/>
      <c r="E1002" s="92"/>
      <c r="F1002" s="68">
        <v>13.9437</v>
      </c>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t="s">
        <v>4154</v>
      </c>
      <c r="AC1002" s="92"/>
      <c r="AD1002" s="92" t="s">
        <v>4837</v>
      </c>
      <c r="AE1002" s="91"/>
      <c r="AF1002" s="92" t="s">
        <v>4833</v>
      </c>
      <c r="AG1002" s="92" t="s">
        <v>4794</v>
      </c>
      <c r="AH1002" s="95" t="s">
        <v>4795</v>
      </c>
      <c r="AI1002" s="96" t="s">
        <v>4715</v>
      </c>
      <c r="AJ1002" s="95">
        <v>21</v>
      </c>
    </row>
    <row r="1003" spans="1:36">
      <c r="A1003" s="86" t="s">
        <v>4978</v>
      </c>
      <c r="B1003" s="3" t="s">
        <v>730</v>
      </c>
      <c r="C1003" s="86"/>
      <c r="D1003" s="86"/>
      <c r="E1003" s="86"/>
      <c r="F1003" s="3">
        <v>14.333</v>
      </c>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t="s">
        <v>4154</v>
      </c>
      <c r="AC1003" s="86"/>
      <c r="AD1003" s="86" t="s">
        <v>4837</v>
      </c>
      <c r="AE1003" s="85"/>
      <c r="AF1003" s="86" t="s">
        <v>4833</v>
      </c>
      <c r="AG1003" s="86" t="s">
        <v>4794</v>
      </c>
      <c r="AH1003" s="89" t="s">
        <v>4795</v>
      </c>
      <c r="AI1003" s="90" t="s">
        <v>4715</v>
      </c>
      <c r="AJ1003" s="89">
        <v>22</v>
      </c>
    </row>
    <row r="1004" spans="1:36">
      <c r="A1004" s="92" t="s">
        <v>4979</v>
      </c>
      <c r="B1004" s="68" t="s">
        <v>730</v>
      </c>
      <c r="C1004" s="92"/>
      <c r="D1004" s="92"/>
      <c r="E1004" s="92"/>
      <c r="F1004" s="68">
        <v>15.4178</v>
      </c>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t="s">
        <v>4154</v>
      </c>
      <c r="AC1004" s="92"/>
      <c r="AD1004" s="92" t="s">
        <v>4837</v>
      </c>
      <c r="AE1004" s="91"/>
      <c r="AF1004" s="92" t="s">
        <v>4833</v>
      </c>
      <c r="AG1004" s="92" t="s">
        <v>4794</v>
      </c>
      <c r="AH1004" s="95" t="s">
        <v>4795</v>
      </c>
      <c r="AI1004" s="96" t="s">
        <v>4715</v>
      </c>
      <c r="AJ1004" s="95">
        <v>25</v>
      </c>
    </row>
    <row r="1005" spans="1:36">
      <c r="A1005" s="86" t="s">
        <v>4980</v>
      </c>
      <c r="B1005" s="3" t="s">
        <v>730</v>
      </c>
      <c r="C1005" s="86"/>
      <c r="D1005" s="86"/>
      <c r="E1005" s="86"/>
      <c r="F1005" s="3">
        <v>16.9895</v>
      </c>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t="s">
        <v>4154</v>
      </c>
      <c r="AC1005" s="86"/>
      <c r="AD1005" s="86" t="s">
        <v>4837</v>
      </c>
      <c r="AE1005" s="85"/>
      <c r="AF1005" s="86" t="s">
        <v>4833</v>
      </c>
      <c r="AG1005" s="86" t="s">
        <v>4794</v>
      </c>
      <c r="AH1005" s="89" t="s">
        <v>4795</v>
      </c>
      <c r="AI1005" s="90" t="s">
        <v>4715</v>
      </c>
      <c r="AJ1005" s="89">
        <v>30</v>
      </c>
    </row>
    <row r="1006" spans="1:36">
      <c r="A1006" s="92" t="s">
        <v>4981</v>
      </c>
      <c r="B1006" s="68" t="s">
        <v>730</v>
      </c>
      <c r="C1006" s="92"/>
      <c r="D1006" s="92"/>
      <c r="E1006" s="92"/>
      <c r="F1006" s="68">
        <v>19.031600000000001</v>
      </c>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t="s">
        <v>4154</v>
      </c>
      <c r="AC1006" s="92"/>
      <c r="AD1006" s="92" t="s">
        <v>4837</v>
      </c>
      <c r="AE1006" s="91"/>
      <c r="AF1006" s="92" t="s">
        <v>4833</v>
      </c>
      <c r="AG1006" s="92" t="s">
        <v>4794</v>
      </c>
      <c r="AH1006" s="95" t="s">
        <v>4795</v>
      </c>
      <c r="AI1006" s="96" t="s">
        <v>4715</v>
      </c>
      <c r="AJ1006" s="95">
        <v>38</v>
      </c>
    </row>
    <row r="1007" spans="1:36">
      <c r="A1007" s="86" t="s">
        <v>4982</v>
      </c>
      <c r="B1007" s="3" t="s">
        <v>730</v>
      </c>
      <c r="C1007" s="86"/>
      <c r="D1007" s="86"/>
      <c r="E1007" s="86"/>
      <c r="F1007" s="3">
        <v>20.277999999999999</v>
      </c>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t="s">
        <v>4154</v>
      </c>
      <c r="AC1007" s="86"/>
      <c r="AD1007" s="86" t="s">
        <v>4837</v>
      </c>
      <c r="AE1007" s="85"/>
      <c r="AF1007" s="86" t="s">
        <v>4833</v>
      </c>
      <c r="AG1007" s="86" t="s">
        <v>4794</v>
      </c>
      <c r="AH1007" s="89" t="s">
        <v>4795</v>
      </c>
      <c r="AI1007" s="90" t="s">
        <v>4715</v>
      </c>
      <c r="AJ1007" s="89">
        <v>44</v>
      </c>
    </row>
    <row r="1008" spans="1:36">
      <c r="A1008" s="92" t="s">
        <v>4983</v>
      </c>
      <c r="B1008" s="68" t="s">
        <v>730</v>
      </c>
      <c r="C1008" s="92"/>
      <c r="D1008" s="92"/>
      <c r="E1008" s="92"/>
      <c r="F1008" s="68">
        <v>21.174199999999999</v>
      </c>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t="s">
        <v>4154</v>
      </c>
      <c r="AC1008" s="92"/>
      <c r="AD1008" s="92" t="s">
        <v>4837</v>
      </c>
      <c r="AE1008" s="91"/>
      <c r="AF1008" s="92" t="s">
        <v>4833</v>
      </c>
      <c r="AG1008" s="92" t="s">
        <v>4794</v>
      </c>
      <c r="AH1008" s="95" t="s">
        <v>4795</v>
      </c>
      <c r="AI1008" s="96" t="s">
        <v>4715</v>
      </c>
      <c r="AJ1008" s="95">
        <v>49</v>
      </c>
    </row>
    <row r="1009" spans="1:36">
      <c r="A1009" s="86" t="s">
        <v>4984</v>
      </c>
      <c r="B1009" s="3" t="s">
        <v>730</v>
      </c>
      <c r="C1009" s="86"/>
      <c r="D1009" s="86"/>
      <c r="E1009" s="86"/>
      <c r="F1009" s="3">
        <v>22.799800000000001</v>
      </c>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t="s">
        <v>4154</v>
      </c>
      <c r="AC1009" s="86"/>
      <c r="AD1009" s="86" t="s">
        <v>4837</v>
      </c>
      <c r="AE1009" s="85"/>
      <c r="AF1009" s="86" t="s">
        <v>4833</v>
      </c>
      <c r="AG1009" s="86" t="s">
        <v>4794</v>
      </c>
      <c r="AH1009" s="89" t="s">
        <v>4795</v>
      </c>
      <c r="AI1009" s="90" t="s">
        <v>4715</v>
      </c>
      <c r="AJ1009" s="89">
        <v>60</v>
      </c>
    </row>
    <row r="1010" spans="1:36">
      <c r="A1010" s="92" t="s">
        <v>4985</v>
      </c>
      <c r="B1010" s="68" t="s">
        <v>730</v>
      </c>
      <c r="C1010" s="92"/>
      <c r="D1010" s="92"/>
      <c r="E1010" s="92"/>
      <c r="F1010" s="68">
        <v>9.5467700000000004</v>
      </c>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t="s">
        <v>4154</v>
      </c>
      <c r="AC1010" s="92"/>
      <c r="AD1010" s="92" t="s">
        <v>4837</v>
      </c>
      <c r="AE1010" s="91"/>
      <c r="AF1010" s="92" t="s">
        <v>4833</v>
      </c>
      <c r="AG1010" s="92" t="s">
        <v>4817</v>
      </c>
      <c r="AH1010" s="95" t="s">
        <v>4795</v>
      </c>
      <c r="AI1010" s="96" t="s">
        <v>4715</v>
      </c>
      <c r="AJ1010" s="95">
        <v>11</v>
      </c>
    </row>
    <row r="1011" spans="1:36">
      <c r="A1011" s="86" t="s">
        <v>4986</v>
      </c>
      <c r="B1011" s="3" t="s">
        <v>730</v>
      </c>
      <c r="C1011" s="86"/>
      <c r="D1011" s="86"/>
      <c r="E1011" s="86"/>
      <c r="F1011" s="3">
        <v>10.9003</v>
      </c>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t="s">
        <v>4154</v>
      </c>
      <c r="AC1011" s="86"/>
      <c r="AD1011" s="86" t="s">
        <v>4837</v>
      </c>
      <c r="AE1011" s="85"/>
      <c r="AF1011" s="86" t="s">
        <v>4833</v>
      </c>
      <c r="AG1011" s="86" t="s">
        <v>4817</v>
      </c>
      <c r="AH1011" s="89" t="s">
        <v>4795</v>
      </c>
      <c r="AI1011" s="90" t="s">
        <v>4715</v>
      </c>
      <c r="AJ1011" s="89">
        <v>13</v>
      </c>
    </row>
    <row r="1012" spans="1:36">
      <c r="A1012" s="92" t="s">
        <v>4987</v>
      </c>
      <c r="B1012" s="68" t="s">
        <v>730</v>
      </c>
      <c r="C1012" s="92"/>
      <c r="D1012" s="92"/>
      <c r="E1012" s="92"/>
      <c r="F1012" s="68">
        <v>14.461399999999999</v>
      </c>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t="s">
        <v>4154</v>
      </c>
      <c r="AC1012" s="92"/>
      <c r="AD1012" s="92" t="s">
        <v>4837</v>
      </c>
      <c r="AE1012" s="91"/>
      <c r="AF1012" s="92" t="s">
        <v>4833</v>
      </c>
      <c r="AG1012" s="92" t="s">
        <v>4817</v>
      </c>
      <c r="AH1012" s="95" t="s">
        <v>4795</v>
      </c>
      <c r="AI1012" s="96" t="s">
        <v>4715</v>
      </c>
      <c r="AJ1012" s="95">
        <v>19</v>
      </c>
    </row>
    <row r="1013" spans="1:36">
      <c r="A1013" s="86" t="s">
        <v>4988</v>
      </c>
      <c r="B1013" s="3" t="s">
        <v>730</v>
      </c>
      <c r="C1013" s="86"/>
      <c r="D1013" s="86"/>
      <c r="E1013" s="86"/>
      <c r="F1013" s="3">
        <v>15.5068</v>
      </c>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t="s">
        <v>4154</v>
      </c>
      <c r="AC1013" s="86"/>
      <c r="AD1013" s="86" t="s">
        <v>4837</v>
      </c>
      <c r="AE1013" s="85"/>
      <c r="AF1013" s="86" t="s">
        <v>4833</v>
      </c>
      <c r="AG1013" s="86" t="s">
        <v>4817</v>
      </c>
      <c r="AH1013" s="89" t="s">
        <v>4795</v>
      </c>
      <c r="AI1013" s="90" t="s">
        <v>4715</v>
      </c>
      <c r="AJ1013" s="89">
        <v>21</v>
      </c>
    </row>
    <row r="1014" spans="1:36">
      <c r="A1014" s="92" t="s">
        <v>4989</v>
      </c>
      <c r="B1014" s="68" t="s">
        <v>730</v>
      </c>
      <c r="C1014" s="92"/>
      <c r="D1014" s="92"/>
      <c r="E1014" s="92"/>
      <c r="F1014" s="68">
        <v>16.006499999999999</v>
      </c>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t="s">
        <v>4154</v>
      </c>
      <c r="AC1014" s="92"/>
      <c r="AD1014" s="92" t="s">
        <v>4837</v>
      </c>
      <c r="AE1014" s="91"/>
      <c r="AF1014" s="92" t="s">
        <v>4833</v>
      </c>
      <c r="AG1014" s="92" t="s">
        <v>4817</v>
      </c>
      <c r="AH1014" s="95" t="s">
        <v>4795</v>
      </c>
      <c r="AI1014" s="96" t="s">
        <v>4715</v>
      </c>
      <c r="AJ1014" s="95">
        <v>22</v>
      </c>
    </row>
    <row r="1015" spans="1:36">
      <c r="A1015" s="86" t="s">
        <v>4990</v>
      </c>
      <c r="B1015" s="3" t="s">
        <v>730</v>
      </c>
      <c r="C1015" s="86"/>
      <c r="D1015" s="86"/>
      <c r="E1015" s="86"/>
      <c r="F1015" s="3">
        <v>17.420999999999999</v>
      </c>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t="s">
        <v>4154</v>
      </c>
      <c r="AC1015" s="86"/>
      <c r="AD1015" s="86" t="s">
        <v>4837</v>
      </c>
      <c r="AE1015" s="85"/>
      <c r="AF1015" s="86" t="s">
        <v>4833</v>
      </c>
      <c r="AG1015" s="86" t="s">
        <v>4817</v>
      </c>
      <c r="AH1015" s="89" t="s">
        <v>4795</v>
      </c>
      <c r="AI1015" s="90" t="s">
        <v>4715</v>
      </c>
      <c r="AJ1015" s="89">
        <v>25</v>
      </c>
    </row>
    <row r="1016" spans="1:36">
      <c r="A1016" s="92" t="s">
        <v>4991</v>
      </c>
      <c r="B1016" s="68" t="s">
        <v>730</v>
      </c>
      <c r="C1016" s="92"/>
      <c r="D1016" s="92"/>
      <c r="E1016" s="92"/>
      <c r="F1016" s="68">
        <v>19.5305</v>
      </c>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t="s">
        <v>4154</v>
      </c>
      <c r="AC1016" s="92"/>
      <c r="AD1016" s="92" t="s">
        <v>4837</v>
      </c>
      <c r="AE1016" s="91"/>
      <c r="AF1016" s="92" t="s">
        <v>4833</v>
      </c>
      <c r="AG1016" s="92" t="s">
        <v>4817</v>
      </c>
      <c r="AH1016" s="95" t="s">
        <v>4795</v>
      </c>
      <c r="AI1016" s="96" t="s">
        <v>4715</v>
      </c>
      <c r="AJ1016" s="95">
        <v>30</v>
      </c>
    </row>
    <row r="1017" spans="1:36">
      <c r="A1017" s="86" t="s">
        <v>4992</v>
      </c>
      <c r="B1017" s="3" t="s">
        <v>730</v>
      </c>
      <c r="C1017" s="86"/>
      <c r="D1017" s="86"/>
      <c r="E1017" s="86"/>
      <c r="F1017" s="3">
        <v>22.383500000000002</v>
      </c>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t="s">
        <v>4154</v>
      </c>
      <c r="AC1017" s="86"/>
      <c r="AD1017" s="86" t="s">
        <v>4837</v>
      </c>
      <c r="AE1017" s="85"/>
      <c r="AF1017" s="86" t="s">
        <v>4833</v>
      </c>
      <c r="AG1017" s="86" t="s">
        <v>4817</v>
      </c>
      <c r="AH1017" s="89" t="s">
        <v>4795</v>
      </c>
      <c r="AI1017" s="90" t="s">
        <v>4715</v>
      </c>
      <c r="AJ1017" s="89">
        <v>38</v>
      </c>
    </row>
    <row r="1018" spans="1:36">
      <c r="A1018" s="92" t="s">
        <v>4993</v>
      </c>
      <c r="B1018" s="68" t="s">
        <v>730</v>
      </c>
      <c r="C1018" s="92"/>
      <c r="D1018" s="92"/>
      <c r="E1018" s="92"/>
      <c r="F1018" s="68">
        <v>24.1906</v>
      </c>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t="s">
        <v>4154</v>
      </c>
      <c r="AC1018" s="92"/>
      <c r="AD1018" s="92" t="s">
        <v>4837</v>
      </c>
      <c r="AE1018" s="91"/>
      <c r="AF1018" s="92" t="s">
        <v>4833</v>
      </c>
      <c r="AG1018" s="92" t="s">
        <v>4817</v>
      </c>
      <c r="AH1018" s="95" t="s">
        <v>4795</v>
      </c>
      <c r="AI1018" s="96" t="s">
        <v>4715</v>
      </c>
      <c r="AJ1018" s="95">
        <v>44</v>
      </c>
    </row>
    <row r="1019" spans="1:36">
      <c r="A1019" s="86" t="s">
        <v>4994</v>
      </c>
      <c r="B1019" s="3" t="s">
        <v>730</v>
      </c>
      <c r="C1019" s="86"/>
      <c r="D1019" s="86"/>
      <c r="E1019" s="86"/>
      <c r="F1019" s="3">
        <v>25.522200000000002</v>
      </c>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t="s">
        <v>4154</v>
      </c>
      <c r="AC1019" s="86"/>
      <c r="AD1019" s="86" t="s">
        <v>4837</v>
      </c>
      <c r="AE1019" s="85"/>
      <c r="AF1019" s="86" t="s">
        <v>4833</v>
      </c>
      <c r="AG1019" s="86" t="s">
        <v>4817</v>
      </c>
      <c r="AH1019" s="89" t="s">
        <v>4795</v>
      </c>
      <c r="AI1019" s="90" t="s">
        <v>4715</v>
      </c>
      <c r="AJ1019" s="89">
        <v>49</v>
      </c>
    </row>
    <row r="1020" spans="1:36">
      <c r="A1020" s="92" t="s">
        <v>4995</v>
      </c>
      <c r="B1020" s="68" t="s">
        <v>730</v>
      </c>
      <c r="C1020" s="92"/>
      <c r="D1020" s="92"/>
      <c r="E1020" s="92"/>
      <c r="F1020" s="68">
        <v>28.009599999999999</v>
      </c>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t="s">
        <v>4154</v>
      </c>
      <c r="AC1020" s="92"/>
      <c r="AD1020" s="92" t="s">
        <v>4837</v>
      </c>
      <c r="AE1020" s="91"/>
      <c r="AF1020" s="92" t="s">
        <v>4833</v>
      </c>
      <c r="AG1020" s="92" t="s">
        <v>4817</v>
      </c>
      <c r="AH1020" s="95" t="s">
        <v>4795</v>
      </c>
      <c r="AI1020" s="96" t="s">
        <v>4715</v>
      </c>
      <c r="AJ1020" s="95">
        <v>60</v>
      </c>
    </row>
    <row r="1021" spans="1:36">
      <c r="A1021" s="86" t="s">
        <v>4996</v>
      </c>
      <c r="B1021" s="3" t="s">
        <v>730</v>
      </c>
      <c r="C1021" s="86"/>
      <c r="D1021" s="86"/>
      <c r="E1021" s="86"/>
      <c r="F1021" s="3">
        <v>9.9816699999999994</v>
      </c>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t="s">
        <v>4154</v>
      </c>
      <c r="AC1021" s="86"/>
      <c r="AD1021" s="86" t="s">
        <v>4837</v>
      </c>
      <c r="AE1021" s="85"/>
      <c r="AF1021" s="86" t="s">
        <v>4833</v>
      </c>
      <c r="AG1021" s="86" t="s">
        <v>4794</v>
      </c>
      <c r="AH1021" s="73" t="s">
        <v>4800</v>
      </c>
      <c r="AI1021" s="84" t="s">
        <v>4722</v>
      </c>
      <c r="AJ1021" s="89">
        <v>11</v>
      </c>
    </row>
    <row r="1022" spans="1:36">
      <c r="A1022" s="92" t="s">
        <v>4997</v>
      </c>
      <c r="B1022" s="68" t="s">
        <v>730</v>
      </c>
      <c r="C1022" s="92"/>
      <c r="D1022" s="92"/>
      <c r="E1022" s="92"/>
      <c r="F1022" s="68">
        <v>11.416</v>
      </c>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t="s">
        <v>4154</v>
      </c>
      <c r="AC1022" s="92"/>
      <c r="AD1022" s="92" t="s">
        <v>4837</v>
      </c>
      <c r="AE1022" s="91"/>
      <c r="AF1022" s="92" t="s">
        <v>4833</v>
      </c>
      <c r="AG1022" s="92" t="s">
        <v>4794</v>
      </c>
      <c r="AH1022" s="74" t="s">
        <v>4800</v>
      </c>
      <c r="AI1022" s="82" t="s">
        <v>4722</v>
      </c>
      <c r="AJ1022" s="95">
        <v>13</v>
      </c>
    </row>
    <row r="1023" spans="1:36">
      <c r="A1023" s="86" t="s">
        <v>4998</v>
      </c>
      <c r="B1023" s="3" t="s">
        <v>730</v>
      </c>
      <c r="C1023" s="86"/>
      <c r="D1023" s="86"/>
      <c r="E1023" s="86"/>
      <c r="F1023" s="3">
        <v>15.212899999999999</v>
      </c>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t="s">
        <v>4154</v>
      </c>
      <c r="AC1023" s="86"/>
      <c r="AD1023" s="86" t="s">
        <v>4837</v>
      </c>
      <c r="AE1023" s="85"/>
      <c r="AF1023" s="86" t="s">
        <v>4833</v>
      </c>
      <c r="AG1023" s="86" t="s">
        <v>4794</v>
      </c>
      <c r="AH1023" s="73" t="s">
        <v>4800</v>
      </c>
      <c r="AI1023" s="84" t="s">
        <v>4722</v>
      </c>
      <c r="AJ1023" s="89">
        <v>19</v>
      </c>
    </row>
    <row r="1024" spans="1:36">
      <c r="A1024" s="92" t="s">
        <v>4999</v>
      </c>
      <c r="B1024" s="68" t="s">
        <v>730</v>
      </c>
      <c r="C1024" s="92"/>
      <c r="D1024" s="92"/>
      <c r="E1024" s="92"/>
      <c r="F1024" s="68">
        <v>16.3338</v>
      </c>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t="s">
        <v>4154</v>
      </c>
      <c r="AC1024" s="92"/>
      <c r="AD1024" s="92" t="s">
        <v>4837</v>
      </c>
      <c r="AE1024" s="91"/>
      <c r="AF1024" s="92" t="s">
        <v>4833</v>
      </c>
      <c r="AG1024" s="92" t="s">
        <v>4794</v>
      </c>
      <c r="AH1024" s="74" t="s">
        <v>4800</v>
      </c>
      <c r="AI1024" s="82" t="s">
        <v>4722</v>
      </c>
      <c r="AJ1024" s="95">
        <v>21</v>
      </c>
    </row>
    <row r="1025" spans="1:36">
      <c r="A1025" s="86" t="s">
        <v>5000</v>
      </c>
      <c r="B1025" s="3" t="s">
        <v>730</v>
      </c>
      <c r="C1025" s="86"/>
      <c r="D1025" s="86"/>
      <c r="E1025" s="86"/>
      <c r="F1025" s="3">
        <v>16.8706</v>
      </c>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t="s">
        <v>4154</v>
      </c>
      <c r="AC1025" s="86"/>
      <c r="AD1025" s="86" t="s">
        <v>4837</v>
      </c>
      <c r="AE1025" s="85"/>
      <c r="AF1025" s="86" t="s">
        <v>4833</v>
      </c>
      <c r="AG1025" s="86" t="s">
        <v>4794</v>
      </c>
      <c r="AH1025" s="73" t="s">
        <v>4800</v>
      </c>
      <c r="AI1025" s="84" t="s">
        <v>4722</v>
      </c>
      <c r="AJ1025" s="89">
        <v>22</v>
      </c>
    </row>
    <row r="1026" spans="1:36">
      <c r="A1026" s="92" t="s">
        <v>5001</v>
      </c>
      <c r="B1026" s="68" t="s">
        <v>730</v>
      </c>
      <c r="C1026" s="92"/>
      <c r="D1026" s="92"/>
      <c r="E1026" s="92"/>
      <c r="F1026" s="68">
        <v>18.393999999999998</v>
      </c>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t="s">
        <v>4154</v>
      </c>
      <c r="AC1026" s="92"/>
      <c r="AD1026" s="92" t="s">
        <v>4837</v>
      </c>
      <c r="AE1026" s="91"/>
      <c r="AF1026" s="92" t="s">
        <v>4833</v>
      </c>
      <c r="AG1026" s="92" t="s">
        <v>4794</v>
      </c>
      <c r="AH1026" s="74" t="s">
        <v>4800</v>
      </c>
      <c r="AI1026" s="82" t="s">
        <v>4722</v>
      </c>
      <c r="AJ1026" s="95">
        <v>25</v>
      </c>
    </row>
    <row r="1027" spans="1:36">
      <c r="A1027" s="86" t="s">
        <v>5002</v>
      </c>
      <c r="B1027" s="3" t="s">
        <v>730</v>
      </c>
      <c r="C1027" s="86"/>
      <c r="D1027" s="86"/>
      <c r="E1027" s="86"/>
      <c r="F1027" s="3">
        <v>20.675899999999999</v>
      </c>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t="s">
        <v>4154</v>
      </c>
      <c r="AC1027" s="86"/>
      <c r="AD1027" s="86" t="s">
        <v>4837</v>
      </c>
      <c r="AE1027" s="85"/>
      <c r="AF1027" s="86" t="s">
        <v>4833</v>
      </c>
      <c r="AG1027" s="86" t="s">
        <v>4794</v>
      </c>
      <c r="AH1027" s="73" t="s">
        <v>4800</v>
      </c>
      <c r="AI1027" s="84" t="s">
        <v>4722</v>
      </c>
      <c r="AJ1027" s="89">
        <v>30</v>
      </c>
    </row>
    <row r="1028" spans="1:36">
      <c r="A1028" s="92" t="s">
        <v>5003</v>
      </c>
      <c r="B1028" s="68" t="s">
        <v>730</v>
      </c>
      <c r="C1028" s="92"/>
      <c r="D1028" s="92"/>
      <c r="E1028" s="92"/>
      <c r="F1028" s="68">
        <v>23.781400000000001</v>
      </c>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t="s">
        <v>4154</v>
      </c>
      <c r="AC1028" s="92"/>
      <c r="AD1028" s="92" t="s">
        <v>4837</v>
      </c>
      <c r="AE1028" s="91"/>
      <c r="AF1028" s="92" t="s">
        <v>4833</v>
      </c>
      <c r="AG1028" s="92" t="s">
        <v>4794</v>
      </c>
      <c r="AH1028" s="74" t="s">
        <v>4800</v>
      </c>
      <c r="AI1028" s="82" t="s">
        <v>4722</v>
      </c>
      <c r="AJ1028" s="95">
        <v>38</v>
      </c>
    </row>
    <row r="1029" spans="1:36">
      <c r="A1029" s="86" t="s">
        <v>5004</v>
      </c>
      <c r="B1029" s="3" t="s">
        <v>730</v>
      </c>
      <c r="C1029" s="86"/>
      <c r="D1029" s="86"/>
      <c r="E1029" s="86"/>
      <c r="F1029" s="3">
        <v>25.759899999999998</v>
      </c>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t="s">
        <v>4154</v>
      </c>
      <c r="AC1029" s="86"/>
      <c r="AD1029" s="86" t="s">
        <v>4837</v>
      </c>
      <c r="AE1029" s="85"/>
      <c r="AF1029" s="86" t="s">
        <v>4833</v>
      </c>
      <c r="AG1029" s="86" t="s">
        <v>4794</v>
      </c>
      <c r="AH1029" s="73" t="s">
        <v>4800</v>
      </c>
      <c r="AI1029" s="84" t="s">
        <v>4722</v>
      </c>
      <c r="AJ1029" s="89">
        <v>44</v>
      </c>
    </row>
    <row r="1030" spans="1:36">
      <c r="A1030" s="92" t="s">
        <v>5005</v>
      </c>
      <c r="B1030" s="68" t="s">
        <v>730</v>
      </c>
      <c r="C1030" s="92"/>
      <c r="D1030" s="92"/>
      <c r="E1030" s="92"/>
      <c r="F1030" s="68">
        <v>27.223600000000001</v>
      </c>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t="s">
        <v>4154</v>
      </c>
      <c r="AC1030" s="92"/>
      <c r="AD1030" s="92" t="s">
        <v>4837</v>
      </c>
      <c r="AE1030" s="91"/>
      <c r="AF1030" s="92" t="s">
        <v>4833</v>
      </c>
      <c r="AG1030" s="92" t="s">
        <v>4794</v>
      </c>
      <c r="AH1030" s="74" t="s">
        <v>4800</v>
      </c>
      <c r="AI1030" s="82" t="s">
        <v>4722</v>
      </c>
      <c r="AJ1030" s="95">
        <v>49</v>
      </c>
    </row>
    <row r="1031" spans="1:36">
      <c r="A1031" s="86" t="s">
        <v>5006</v>
      </c>
      <c r="B1031" s="3" t="s">
        <v>730</v>
      </c>
      <c r="C1031" s="86"/>
      <c r="D1031" s="86"/>
      <c r="E1031" s="86"/>
      <c r="F1031" s="3">
        <v>29.9711</v>
      </c>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t="s">
        <v>4154</v>
      </c>
      <c r="AC1031" s="86"/>
      <c r="AD1031" s="86" t="s">
        <v>4837</v>
      </c>
      <c r="AE1031" s="85"/>
      <c r="AF1031" s="86" t="s">
        <v>4833</v>
      </c>
      <c r="AG1031" s="86" t="s">
        <v>4794</v>
      </c>
      <c r="AH1031" s="73" t="s">
        <v>4800</v>
      </c>
      <c r="AI1031" s="84" t="s">
        <v>4722</v>
      </c>
      <c r="AJ1031" s="89">
        <v>60</v>
      </c>
    </row>
    <row r="1032" spans="1:36">
      <c r="A1032" s="92" t="s">
        <v>5007</v>
      </c>
      <c r="B1032" s="68" t="s">
        <v>730</v>
      </c>
      <c r="C1032" s="92"/>
      <c r="D1032" s="92"/>
      <c r="E1032" s="92"/>
      <c r="F1032" s="68">
        <v>10.2668</v>
      </c>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t="s">
        <v>4154</v>
      </c>
      <c r="AC1032" s="92"/>
      <c r="AD1032" s="92" t="s">
        <v>4837</v>
      </c>
      <c r="AE1032" s="91"/>
      <c r="AF1032" s="92" t="s">
        <v>4833</v>
      </c>
      <c r="AG1032" s="92" t="s">
        <v>4817</v>
      </c>
      <c r="AH1032" s="74" t="s">
        <v>4800</v>
      </c>
      <c r="AI1032" s="82" t="s">
        <v>4722</v>
      </c>
      <c r="AJ1032" s="95">
        <v>11</v>
      </c>
    </row>
    <row r="1033" spans="1:36">
      <c r="A1033" s="86" t="s">
        <v>5008</v>
      </c>
      <c r="B1033" s="3" t="s">
        <v>730</v>
      </c>
      <c r="C1033" s="86"/>
      <c r="D1033" s="86"/>
      <c r="E1033" s="86"/>
      <c r="F1033" s="3">
        <v>11.8491</v>
      </c>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t="s">
        <v>4154</v>
      </c>
      <c r="AC1033" s="86"/>
      <c r="AD1033" s="86" t="s">
        <v>4837</v>
      </c>
      <c r="AE1033" s="85"/>
      <c r="AF1033" s="86" t="s">
        <v>4833</v>
      </c>
      <c r="AG1033" s="86" t="s">
        <v>4817</v>
      </c>
      <c r="AH1033" s="73" t="s">
        <v>4800</v>
      </c>
      <c r="AI1033" s="84" t="s">
        <v>4722</v>
      </c>
      <c r="AJ1033" s="89">
        <v>13</v>
      </c>
    </row>
    <row r="1034" spans="1:36">
      <c r="A1034" s="92" t="s">
        <v>5009</v>
      </c>
      <c r="B1034" s="68" t="s">
        <v>730</v>
      </c>
      <c r="C1034" s="92"/>
      <c r="D1034" s="92"/>
      <c r="E1034" s="92"/>
      <c r="F1034" s="68">
        <v>16.180399999999999</v>
      </c>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t="s">
        <v>4154</v>
      </c>
      <c r="AC1034" s="92"/>
      <c r="AD1034" s="92" t="s">
        <v>4837</v>
      </c>
      <c r="AE1034" s="91"/>
      <c r="AF1034" s="92" t="s">
        <v>4833</v>
      </c>
      <c r="AG1034" s="92" t="s">
        <v>4817</v>
      </c>
      <c r="AH1034" s="74" t="s">
        <v>4800</v>
      </c>
      <c r="AI1034" s="82" t="s">
        <v>4722</v>
      </c>
      <c r="AJ1034" s="95">
        <v>19</v>
      </c>
    </row>
    <row r="1035" spans="1:36">
      <c r="A1035" s="86" t="s">
        <v>5010</v>
      </c>
      <c r="B1035" s="3" t="s">
        <v>730</v>
      </c>
      <c r="C1035" s="86"/>
      <c r="D1035" s="86"/>
      <c r="E1035" s="86"/>
      <c r="F1035" s="3">
        <v>17.500399999999999</v>
      </c>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t="s">
        <v>4154</v>
      </c>
      <c r="AC1035" s="86"/>
      <c r="AD1035" s="86" t="s">
        <v>4837</v>
      </c>
      <c r="AE1035" s="85"/>
      <c r="AF1035" s="86" t="s">
        <v>4833</v>
      </c>
      <c r="AG1035" s="86" t="s">
        <v>4817</v>
      </c>
      <c r="AH1035" s="73" t="s">
        <v>4800</v>
      </c>
      <c r="AI1035" s="84" t="s">
        <v>4722</v>
      </c>
      <c r="AJ1035" s="89">
        <v>21</v>
      </c>
    </row>
    <row r="1036" spans="1:36">
      <c r="A1036" s="92" t="s">
        <v>5011</v>
      </c>
      <c r="B1036" s="68" t="s">
        <v>730</v>
      </c>
      <c r="C1036" s="92"/>
      <c r="D1036" s="92"/>
      <c r="E1036" s="92"/>
      <c r="F1036" s="68">
        <v>18.139399999999998</v>
      </c>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t="s">
        <v>4154</v>
      </c>
      <c r="AC1036" s="92"/>
      <c r="AD1036" s="92" t="s">
        <v>4837</v>
      </c>
      <c r="AE1036" s="91"/>
      <c r="AF1036" s="92" t="s">
        <v>4833</v>
      </c>
      <c r="AG1036" s="92" t="s">
        <v>4817</v>
      </c>
      <c r="AH1036" s="74" t="s">
        <v>4800</v>
      </c>
      <c r="AI1036" s="82" t="s">
        <v>4722</v>
      </c>
      <c r="AJ1036" s="95">
        <v>22</v>
      </c>
    </row>
    <row r="1037" spans="1:36">
      <c r="A1037" s="86" t="s">
        <v>5012</v>
      </c>
      <c r="B1037" s="3" t="s">
        <v>730</v>
      </c>
      <c r="C1037" s="86"/>
      <c r="D1037" s="86"/>
      <c r="E1037" s="86"/>
      <c r="F1037" s="3">
        <v>19.977699999999999</v>
      </c>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t="s">
        <v>4154</v>
      </c>
      <c r="AC1037" s="86"/>
      <c r="AD1037" s="86" t="s">
        <v>4837</v>
      </c>
      <c r="AE1037" s="85"/>
      <c r="AF1037" s="86" t="s">
        <v>4833</v>
      </c>
      <c r="AG1037" s="86" t="s">
        <v>4817</v>
      </c>
      <c r="AH1037" s="73" t="s">
        <v>4800</v>
      </c>
      <c r="AI1037" s="84" t="s">
        <v>4722</v>
      </c>
      <c r="AJ1037" s="89">
        <v>25</v>
      </c>
    </row>
    <row r="1038" spans="1:36">
      <c r="A1038" s="92" t="s">
        <v>5013</v>
      </c>
      <c r="B1038" s="68" t="s">
        <v>730</v>
      </c>
      <c r="C1038" s="92"/>
      <c r="D1038" s="92"/>
      <c r="E1038" s="92"/>
      <c r="F1038" s="68">
        <v>22.802</v>
      </c>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t="s">
        <v>4154</v>
      </c>
      <c r="AC1038" s="92"/>
      <c r="AD1038" s="92" t="s">
        <v>4837</v>
      </c>
      <c r="AE1038" s="91"/>
      <c r="AF1038" s="92" t="s">
        <v>4833</v>
      </c>
      <c r="AG1038" s="92" t="s">
        <v>4817</v>
      </c>
      <c r="AH1038" s="74" t="s">
        <v>4800</v>
      </c>
      <c r="AI1038" s="82" t="s">
        <v>4722</v>
      </c>
      <c r="AJ1038" s="95">
        <v>30</v>
      </c>
    </row>
    <row r="1039" spans="1:36">
      <c r="A1039" s="86" t="s">
        <v>5014</v>
      </c>
      <c r="B1039" s="3" t="s">
        <v>730</v>
      </c>
      <c r="C1039" s="86"/>
      <c r="D1039" s="86"/>
      <c r="E1039" s="86"/>
      <c r="F1039" s="3">
        <v>26.788499999999999</v>
      </c>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t="s">
        <v>4154</v>
      </c>
      <c r="AC1039" s="86"/>
      <c r="AD1039" s="86" t="s">
        <v>4837</v>
      </c>
      <c r="AE1039" s="85"/>
      <c r="AF1039" s="86" t="s">
        <v>4833</v>
      </c>
      <c r="AG1039" s="86" t="s">
        <v>4817</v>
      </c>
      <c r="AH1039" s="73" t="s">
        <v>4800</v>
      </c>
      <c r="AI1039" s="84" t="s">
        <v>4722</v>
      </c>
      <c r="AJ1039" s="89">
        <v>38</v>
      </c>
    </row>
    <row r="1040" spans="1:36">
      <c r="A1040" s="92" t="s">
        <v>5015</v>
      </c>
      <c r="B1040" s="68" t="s">
        <v>730</v>
      </c>
      <c r="C1040" s="92"/>
      <c r="D1040" s="92"/>
      <c r="E1040" s="92"/>
      <c r="F1040" s="68">
        <v>29.418500000000002</v>
      </c>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t="s">
        <v>4154</v>
      </c>
      <c r="AC1040" s="92"/>
      <c r="AD1040" s="92" t="s">
        <v>4837</v>
      </c>
      <c r="AE1040" s="91"/>
      <c r="AF1040" s="92" t="s">
        <v>4833</v>
      </c>
      <c r="AG1040" s="92" t="s">
        <v>4817</v>
      </c>
      <c r="AH1040" s="74" t="s">
        <v>4800</v>
      </c>
      <c r="AI1040" s="82" t="s">
        <v>4722</v>
      </c>
      <c r="AJ1040" s="95">
        <v>44</v>
      </c>
    </row>
    <row r="1041" spans="1:36">
      <c r="A1041" s="86" t="s">
        <v>5016</v>
      </c>
      <c r="B1041" s="3" t="s">
        <v>730</v>
      </c>
      <c r="C1041" s="86"/>
      <c r="D1041" s="86"/>
      <c r="E1041" s="86"/>
      <c r="F1041" s="3">
        <v>31.4116</v>
      </c>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t="s">
        <v>4154</v>
      </c>
      <c r="AC1041" s="86"/>
      <c r="AD1041" s="86" t="s">
        <v>4837</v>
      </c>
      <c r="AE1041" s="85"/>
      <c r="AF1041" s="86" t="s">
        <v>4833</v>
      </c>
      <c r="AG1041" s="86" t="s">
        <v>4817</v>
      </c>
      <c r="AH1041" s="73" t="s">
        <v>4800</v>
      </c>
      <c r="AI1041" s="84" t="s">
        <v>4722</v>
      </c>
      <c r="AJ1041" s="89">
        <v>49</v>
      </c>
    </row>
    <row r="1042" spans="1:36">
      <c r="A1042" s="92" t="s">
        <v>5017</v>
      </c>
      <c r="B1042" s="68" t="s">
        <v>730</v>
      </c>
      <c r="C1042" s="92"/>
      <c r="D1042" s="92"/>
      <c r="E1042" s="92"/>
      <c r="F1042" s="68">
        <v>35.266100000000002</v>
      </c>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t="s">
        <v>4154</v>
      </c>
      <c r="AC1042" s="92"/>
      <c r="AD1042" s="92" t="s">
        <v>4837</v>
      </c>
      <c r="AE1042" s="91"/>
      <c r="AF1042" s="92" t="s">
        <v>4833</v>
      </c>
      <c r="AG1042" s="92" t="s">
        <v>4817</v>
      </c>
      <c r="AH1042" s="74" t="s">
        <v>4800</v>
      </c>
      <c r="AI1042" s="82" t="s">
        <v>4722</v>
      </c>
      <c r="AJ1042" s="95">
        <v>60</v>
      </c>
    </row>
    <row r="1043" spans="1:36">
      <c r="A1043" s="86" t="s">
        <v>5018</v>
      </c>
      <c r="B1043" s="3" t="s">
        <v>730</v>
      </c>
      <c r="C1043" s="86"/>
      <c r="D1043" s="86"/>
      <c r="E1043" s="86"/>
      <c r="F1043" s="3">
        <v>10.4438</v>
      </c>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t="s">
        <v>4154</v>
      </c>
      <c r="AC1043" s="86"/>
      <c r="AD1043" s="86" t="s">
        <v>4837</v>
      </c>
      <c r="AE1043" s="85"/>
      <c r="AF1043" s="86" t="s">
        <v>4833</v>
      </c>
      <c r="AG1043" s="86" t="s">
        <v>4794</v>
      </c>
      <c r="AH1043" s="73" t="s">
        <v>4805</v>
      </c>
      <c r="AI1043" s="84" t="s">
        <v>4726</v>
      </c>
      <c r="AJ1043" s="89">
        <v>11</v>
      </c>
    </row>
    <row r="1044" spans="1:36">
      <c r="A1044" s="92" t="s">
        <v>5019</v>
      </c>
      <c r="B1044" s="68" t="s">
        <v>730</v>
      </c>
      <c r="C1044" s="92"/>
      <c r="D1044" s="92"/>
      <c r="E1044" s="92"/>
      <c r="F1044" s="68">
        <v>12.0246</v>
      </c>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t="s">
        <v>4154</v>
      </c>
      <c r="AC1044" s="92"/>
      <c r="AD1044" s="92" t="s">
        <v>4837</v>
      </c>
      <c r="AE1044" s="91"/>
      <c r="AF1044" s="92" t="s">
        <v>4833</v>
      </c>
      <c r="AG1044" s="92" t="s">
        <v>4794</v>
      </c>
      <c r="AH1044" s="74" t="s">
        <v>4805</v>
      </c>
      <c r="AI1044" s="82" t="s">
        <v>4726</v>
      </c>
      <c r="AJ1044" s="95">
        <v>13</v>
      </c>
    </row>
    <row r="1045" spans="1:36">
      <c r="A1045" s="86" t="s">
        <v>5020</v>
      </c>
      <c r="B1045" s="3" t="s">
        <v>730</v>
      </c>
      <c r="C1045" s="86"/>
      <c r="D1045" s="86"/>
      <c r="E1045" s="86"/>
      <c r="F1045" s="3">
        <v>16.312999999999999</v>
      </c>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t="s">
        <v>4154</v>
      </c>
      <c r="AC1045" s="86"/>
      <c r="AD1045" s="86" t="s">
        <v>4837</v>
      </c>
      <c r="AE1045" s="85"/>
      <c r="AF1045" s="86" t="s">
        <v>4833</v>
      </c>
      <c r="AG1045" s="86" t="s">
        <v>4794</v>
      </c>
      <c r="AH1045" s="73" t="s">
        <v>4805</v>
      </c>
      <c r="AI1045" s="84" t="s">
        <v>4726</v>
      </c>
      <c r="AJ1045" s="89">
        <v>19</v>
      </c>
    </row>
    <row r="1046" spans="1:36">
      <c r="A1046" s="92" t="s">
        <v>5021</v>
      </c>
      <c r="B1046" s="68" t="s">
        <v>730</v>
      </c>
      <c r="C1046" s="92"/>
      <c r="D1046" s="92"/>
      <c r="E1046" s="92"/>
      <c r="F1046" s="68">
        <v>17.608899999999998</v>
      </c>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t="s">
        <v>4154</v>
      </c>
      <c r="AC1046" s="92"/>
      <c r="AD1046" s="92" t="s">
        <v>4837</v>
      </c>
      <c r="AE1046" s="91"/>
      <c r="AF1046" s="92" t="s">
        <v>4833</v>
      </c>
      <c r="AG1046" s="92" t="s">
        <v>4794</v>
      </c>
      <c r="AH1046" s="74" t="s">
        <v>4805</v>
      </c>
      <c r="AI1046" s="82" t="s">
        <v>4726</v>
      </c>
      <c r="AJ1046" s="95">
        <v>21</v>
      </c>
    </row>
    <row r="1047" spans="1:36">
      <c r="A1047" s="86" t="s">
        <v>5022</v>
      </c>
      <c r="B1047" s="3" t="s">
        <v>730</v>
      </c>
      <c r="C1047" s="86"/>
      <c r="D1047" s="86"/>
      <c r="E1047" s="86"/>
      <c r="F1047" s="3">
        <v>18.234400000000001</v>
      </c>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t="s">
        <v>4154</v>
      </c>
      <c r="AC1047" s="86"/>
      <c r="AD1047" s="86" t="s">
        <v>4837</v>
      </c>
      <c r="AE1047" s="85"/>
      <c r="AF1047" s="86" t="s">
        <v>4833</v>
      </c>
      <c r="AG1047" s="86" t="s">
        <v>4794</v>
      </c>
      <c r="AH1047" s="73" t="s">
        <v>4805</v>
      </c>
      <c r="AI1047" s="84" t="s">
        <v>4726</v>
      </c>
      <c r="AJ1047" s="89">
        <v>22</v>
      </c>
    </row>
    <row r="1048" spans="1:36">
      <c r="A1048" s="92" t="s">
        <v>5023</v>
      </c>
      <c r="B1048" s="68" t="s">
        <v>730</v>
      </c>
      <c r="C1048" s="92"/>
      <c r="D1048" s="92"/>
      <c r="E1048" s="92"/>
      <c r="F1048" s="68">
        <v>20.027100000000001</v>
      </c>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t="s">
        <v>4154</v>
      </c>
      <c r="AC1048" s="92"/>
      <c r="AD1048" s="92" t="s">
        <v>4837</v>
      </c>
      <c r="AE1048" s="91"/>
      <c r="AF1048" s="92" t="s">
        <v>4833</v>
      </c>
      <c r="AG1048" s="92" t="s">
        <v>4794</v>
      </c>
      <c r="AH1048" s="74" t="s">
        <v>4805</v>
      </c>
      <c r="AI1048" s="82" t="s">
        <v>4726</v>
      </c>
      <c r="AJ1048" s="95">
        <v>25</v>
      </c>
    </row>
    <row r="1049" spans="1:36">
      <c r="A1049" s="86" t="s">
        <v>5024</v>
      </c>
      <c r="B1049" s="3" t="s">
        <v>730</v>
      </c>
      <c r="C1049" s="86"/>
      <c r="D1049" s="86"/>
      <c r="E1049" s="86"/>
      <c r="F1049" s="3">
        <v>22.7622</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4154</v>
      </c>
      <c r="AC1049" s="86"/>
      <c r="AD1049" s="86" t="s">
        <v>4837</v>
      </c>
      <c r="AE1049" s="85"/>
      <c r="AF1049" s="86" t="s">
        <v>4833</v>
      </c>
      <c r="AG1049" s="86" t="s">
        <v>4794</v>
      </c>
      <c r="AH1049" s="73" t="s">
        <v>4805</v>
      </c>
      <c r="AI1049" s="84" t="s">
        <v>4726</v>
      </c>
      <c r="AJ1049" s="89">
        <v>30</v>
      </c>
    </row>
    <row r="1050" spans="1:36">
      <c r="A1050" s="92" t="s">
        <v>5025</v>
      </c>
      <c r="B1050" s="68" t="s">
        <v>730</v>
      </c>
      <c r="C1050" s="92"/>
      <c r="D1050" s="92"/>
      <c r="E1050" s="92"/>
      <c r="F1050" s="68">
        <v>26.584</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4154</v>
      </c>
      <c r="AC1050" s="92"/>
      <c r="AD1050" s="92" t="s">
        <v>4837</v>
      </c>
      <c r="AE1050" s="91"/>
      <c r="AF1050" s="92" t="s">
        <v>4833</v>
      </c>
      <c r="AG1050" s="92" t="s">
        <v>4794</v>
      </c>
      <c r="AH1050" s="74" t="s">
        <v>4805</v>
      </c>
      <c r="AI1050" s="82" t="s">
        <v>4726</v>
      </c>
      <c r="AJ1050" s="95">
        <v>38</v>
      </c>
    </row>
    <row r="1051" spans="1:36">
      <c r="A1051" s="86" t="s">
        <v>5026</v>
      </c>
      <c r="B1051" s="3" t="s">
        <v>730</v>
      </c>
      <c r="C1051" s="86"/>
      <c r="D1051" s="86"/>
      <c r="E1051" s="86"/>
      <c r="F1051" s="3">
        <v>29.0808</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4154</v>
      </c>
      <c r="AC1051" s="86"/>
      <c r="AD1051" s="86" t="s">
        <v>4837</v>
      </c>
      <c r="AE1051" s="85"/>
      <c r="AF1051" s="86" t="s">
        <v>4833</v>
      </c>
      <c r="AG1051" s="86" t="s">
        <v>4794</v>
      </c>
      <c r="AH1051" s="73" t="s">
        <v>4805</v>
      </c>
      <c r="AI1051" s="84" t="s">
        <v>4726</v>
      </c>
      <c r="AJ1051" s="89">
        <v>44</v>
      </c>
    </row>
    <row r="1052" spans="1:36">
      <c r="A1052" s="92" t="s">
        <v>5027</v>
      </c>
      <c r="B1052" s="68" t="s">
        <v>730</v>
      </c>
      <c r="C1052" s="92"/>
      <c r="D1052" s="92"/>
      <c r="E1052" s="92"/>
      <c r="F1052" s="68">
        <v>30.96</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4154</v>
      </c>
      <c r="AC1052" s="92"/>
      <c r="AD1052" s="92" t="s">
        <v>4837</v>
      </c>
      <c r="AE1052" s="91"/>
      <c r="AF1052" s="92" t="s">
        <v>4833</v>
      </c>
      <c r="AG1052" s="92" t="s">
        <v>4794</v>
      </c>
      <c r="AH1052" s="74" t="s">
        <v>4805</v>
      </c>
      <c r="AI1052" s="82" t="s">
        <v>4726</v>
      </c>
      <c r="AJ1052" s="95">
        <v>49</v>
      </c>
    </row>
    <row r="1053" spans="1:36">
      <c r="A1053" s="86" t="s">
        <v>5028</v>
      </c>
      <c r="B1053" s="3" t="s">
        <v>730</v>
      </c>
      <c r="C1053" s="86"/>
      <c r="D1053" s="86"/>
      <c r="E1053" s="86"/>
      <c r="F1053" s="3">
        <v>34.563299999999998</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4154</v>
      </c>
      <c r="AC1053" s="86"/>
      <c r="AD1053" s="86" t="s">
        <v>4837</v>
      </c>
      <c r="AE1053" s="85"/>
      <c r="AF1053" s="86" t="s">
        <v>4833</v>
      </c>
      <c r="AG1053" s="86" t="s">
        <v>4794</v>
      </c>
      <c r="AH1053" s="73" t="s">
        <v>4805</v>
      </c>
      <c r="AI1053" s="84" t="s">
        <v>4726</v>
      </c>
      <c r="AJ1053" s="89">
        <v>60</v>
      </c>
    </row>
    <row r="1054" spans="1:36">
      <c r="A1054" s="92" t="s">
        <v>5029</v>
      </c>
      <c r="B1054" s="68" t="s">
        <v>730</v>
      </c>
      <c r="C1054" s="92"/>
      <c r="D1054" s="92"/>
      <c r="E1054" s="92"/>
      <c r="F1054" s="68">
        <v>10.604699999999999</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4154</v>
      </c>
      <c r="AC1054" s="92"/>
      <c r="AD1054" s="92" t="s">
        <v>4837</v>
      </c>
      <c r="AE1054" s="91"/>
      <c r="AF1054" s="92" t="s">
        <v>4833</v>
      </c>
      <c r="AG1054" s="92" t="s">
        <v>4817</v>
      </c>
      <c r="AH1054" s="74" t="s">
        <v>4805</v>
      </c>
      <c r="AI1054" s="82" t="s">
        <v>4726</v>
      </c>
      <c r="AJ1054" s="95">
        <v>11</v>
      </c>
    </row>
    <row r="1055" spans="1:36">
      <c r="A1055" s="86" t="s">
        <v>5030</v>
      </c>
      <c r="B1055" s="3" t="s">
        <v>730</v>
      </c>
      <c r="C1055" s="86"/>
      <c r="D1055" s="86"/>
      <c r="E1055" s="86"/>
      <c r="F1055" s="3">
        <v>12.301500000000001</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4154</v>
      </c>
      <c r="AC1055" s="86"/>
      <c r="AD1055" s="86" t="s">
        <v>4837</v>
      </c>
      <c r="AE1055" s="85"/>
      <c r="AF1055" s="86" t="s">
        <v>4833</v>
      </c>
      <c r="AG1055" s="86" t="s">
        <v>4817</v>
      </c>
      <c r="AH1055" s="73" t="s">
        <v>4805</v>
      </c>
      <c r="AI1055" s="84" t="s">
        <v>4726</v>
      </c>
      <c r="AJ1055" s="89">
        <v>13</v>
      </c>
    </row>
    <row r="1056" spans="1:36">
      <c r="A1056" s="92" t="s">
        <v>5031</v>
      </c>
      <c r="B1056" s="68" t="s">
        <v>730</v>
      </c>
      <c r="C1056" s="92"/>
      <c r="D1056" s="92"/>
      <c r="E1056" s="92"/>
      <c r="F1056" s="68">
        <v>17.035799999999998</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4154</v>
      </c>
      <c r="AC1056" s="92"/>
      <c r="AD1056" s="92" t="s">
        <v>4837</v>
      </c>
      <c r="AE1056" s="91"/>
      <c r="AF1056" s="92" t="s">
        <v>4833</v>
      </c>
      <c r="AG1056" s="92" t="s">
        <v>4817</v>
      </c>
      <c r="AH1056" s="74" t="s">
        <v>4805</v>
      </c>
      <c r="AI1056" s="82" t="s">
        <v>4726</v>
      </c>
      <c r="AJ1056" s="95">
        <v>19</v>
      </c>
    </row>
    <row r="1057" spans="1:36">
      <c r="A1057" s="86" t="s">
        <v>5032</v>
      </c>
      <c r="B1057" s="3" t="s">
        <v>730</v>
      </c>
      <c r="C1057" s="86"/>
      <c r="D1057" s="86"/>
      <c r="E1057" s="86"/>
      <c r="F1057" s="3">
        <v>18.505400000000002</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4154</v>
      </c>
      <c r="AC1057" s="86"/>
      <c r="AD1057" s="86" t="s">
        <v>4837</v>
      </c>
      <c r="AE1057" s="85"/>
      <c r="AF1057" s="86" t="s">
        <v>4833</v>
      </c>
      <c r="AG1057" s="86" t="s">
        <v>4817</v>
      </c>
      <c r="AH1057" s="73" t="s">
        <v>4805</v>
      </c>
      <c r="AI1057" s="84" t="s">
        <v>4726</v>
      </c>
      <c r="AJ1057" s="89">
        <v>21</v>
      </c>
    </row>
    <row r="1058" spans="1:36">
      <c r="A1058" s="92" t="s">
        <v>5033</v>
      </c>
      <c r="B1058" s="68" t="s">
        <v>730</v>
      </c>
      <c r="C1058" s="92"/>
      <c r="D1058" s="92"/>
      <c r="E1058" s="92"/>
      <c r="F1058" s="68">
        <v>19.221399999999999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4154</v>
      </c>
      <c r="AC1058" s="92"/>
      <c r="AD1058" s="92" t="s">
        <v>4837</v>
      </c>
      <c r="AE1058" s="91"/>
      <c r="AF1058" s="92" t="s">
        <v>4833</v>
      </c>
      <c r="AG1058" s="92" t="s">
        <v>4817</v>
      </c>
      <c r="AH1058" s="74" t="s">
        <v>4805</v>
      </c>
      <c r="AI1058" s="82" t="s">
        <v>4726</v>
      </c>
      <c r="AJ1058" s="95">
        <v>22</v>
      </c>
    </row>
    <row r="1059" spans="1:36">
      <c r="A1059" s="86" t="s">
        <v>5034</v>
      </c>
      <c r="B1059" s="3" t="s">
        <v>730</v>
      </c>
      <c r="C1059" s="86"/>
      <c r="D1059" s="86"/>
      <c r="E1059" s="86"/>
      <c r="F1059" s="3">
        <v>21.297999999999998</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4154</v>
      </c>
      <c r="AC1059" s="86"/>
      <c r="AD1059" s="86" t="s">
        <v>4837</v>
      </c>
      <c r="AE1059" s="85"/>
      <c r="AF1059" s="86" t="s">
        <v>4833</v>
      </c>
      <c r="AG1059" s="86" t="s">
        <v>4817</v>
      </c>
      <c r="AH1059" s="73" t="s">
        <v>4805</v>
      </c>
      <c r="AI1059" s="84" t="s">
        <v>4726</v>
      </c>
      <c r="AJ1059" s="89">
        <v>25</v>
      </c>
    </row>
    <row r="1060" spans="1:36">
      <c r="A1060" s="92" t="s">
        <v>5035</v>
      </c>
      <c r="B1060" s="68" t="s">
        <v>730</v>
      </c>
      <c r="C1060" s="92"/>
      <c r="D1060" s="92"/>
      <c r="E1060" s="92"/>
      <c r="F1060" s="68">
        <v>24.5383</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4154</v>
      </c>
      <c r="AC1060" s="92"/>
      <c r="AD1060" s="92" t="s">
        <v>4837</v>
      </c>
      <c r="AE1060" s="91"/>
      <c r="AF1060" s="92" t="s">
        <v>4833</v>
      </c>
      <c r="AG1060" s="92" t="s">
        <v>4817</v>
      </c>
      <c r="AH1060" s="74" t="s">
        <v>4805</v>
      </c>
      <c r="AI1060" s="82" t="s">
        <v>4726</v>
      </c>
      <c r="AJ1060" s="95">
        <v>30</v>
      </c>
    </row>
    <row r="1061" spans="1:36">
      <c r="A1061" s="86" t="s">
        <v>5036</v>
      </c>
      <c r="B1061" s="3" t="s">
        <v>730</v>
      </c>
      <c r="C1061" s="86"/>
      <c r="D1061" s="86"/>
      <c r="E1061" s="86"/>
      <c r="F1061" s="3">
        <v>29.217199999999998</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4154</v>
      </c>
      <c r="AC1061" s="86"/>
      <c r="AD1061" s="86" t="s">
        <v>4837</v>
      </c>
      <c r="AE1061" s="85"/>
      <c r="AF1061" s="86" t="s">
        <v>4833</v>
      </c>
      <c r="AG1061" s="86" t="s">
        <v>4817</v>
      </c>
      <c r="AH1061" s="73" t="s">
        <v>4805</v>
      </c>
      <c r="AI1061" s="84" t="s">
        <v>4726</v>
      </c>
      <c r="AJ1061" s="89">
        <v>38</v>
      </c>
    </row>
    <row r="1062" spans="1:36">
      <c r="A1062" s="92" t="s">
        <v>5037</v>
      </c>
      <c r="B1062" s="68" t="s">
        <v>730</v>
      </c>
      <c r="C1062" s="92"/>
      <c r="D1062" s="92"/>
      <c r="E1062" s="92"/>
      <c r="F1062" s="68">
        <v>32.373899999999999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4154</v>
      </c>
      <c r="AC1062" s="92"/>
      <c r="AD1062" s="92" t="s">
        <v>4837</v>
      </c>
      <c r="AE1062" s="91"/>
      <c r="AF1062" s="92" t="s">
        <v>4833</v>
      </c>
      <c r="AG1062" s="92" t="s">
        <v>4817</v>
      </c>
      <c r="AH1062" s="74" t="s">
        <v>4805</v>
      </c>
      <c r="AI1062" s="82" t="s">
        <v>4726</v>
      </c>
      <c r="AJ1062" s="95">
        <v>44</v>
      </c>
    </row>
    <row r="1063" spans="1:36">
      <c r="A1063" s="86" t="s">
        <v>5038</v>
      </c>
      <c r="B1063" s="3" t="s">
        <v>730</v>
      </c>
      <c r="C1063" s="86"/>
      <c r="D1063" s="86"/>
      <c r="E1063" s="86"/>
      <c r="F1063" s="3">
        <v>34.804000000000002</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4154</v>
      </c>
      <c r="AC1063" s="86"/>
      <c r="AD1063" s="86" t="s">
        <v>4837</v>
      </c>
      <c r="AE1063" s="85"/>
      <c r="AF1063" s="86" t="s">
        <v>4833</v>
      </c>
      <c r="AG1063" s="86" t="s">
        <v>4817</v>
      </c>
      <c r="AH1063" s="73" t="s">
        <v>4805</v>
      </c>
      <c r="AI1063" s="84" t="s">
        <v>4726</v>
      </c>
      <c r="AJ1063" s="89">
        <v>49</v>
      </c>
    </row>
    <row r="1064" spans="1:36">
      <c r="A1064" s="92" t="s">
        <v>5039</v>
      </c>
      <c r="B1064" s="68" t="s">
        <v>730</v>
      </c>
      <c r="C1064" s="92"/>
      <c r="D1064" s="92"/>
      <c r="E1064" s="92"/>
      <c r="F1064" s="68">
        <v>39.599699999999999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4154</v>
      </c>
      <c r="AC1064" s="92"/>
      <c r="AD1064" s="92" t="s">
        <v>4837</v>
      </c>
      <c r="AE1064" s="91"/>
      <c r="AF1064" s="92" t="s">
        <v>4833</v>
      </c>
      <c r="AG1064" s="92" t="s">
        <v>4817</v>
      </c>
      <c r="AH1064" s="74" t="s">
        <v>4805</v>
      </c>
      <c r="AI1064" s="82" t="s">
        <v>4726</v>
      </c>
      <c r="AJ1064" s="95">
        <v>60</v>
      </c>
    </row>
    <row r="1065" spans="1:36">
      <c r="A1065" s="86" t="s">
        <v>5040</v>
      </c>
      <c r="B1065" s="3" t="s">
        <v>730</v>
      </c>
      <c r="C1065" s="86"/>
      <c r="D1065" s="86"/>
      <c r="E1065" s="86"/>
      <c r="F1065" s="3">
        <v>10.782999999999999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4154</v>
      </c>
      <c r="AC1065" s="86"/>
      <c r="AD1065" s="86" t="s">
        <v>4837</v>
      </c>
      <c r="AE1065" s="85"/>
      <c r="AF1065" s="86" t="s">
        <v>4833</v>
      </c>
      <c r="AG1065" s="86" t="s">
        <v>4794</v>
      </c>
      <c r="AH1065" s="73" t="s">
        <v>4808</v>
      </c>
      <c r="AI1065" s="84" t="s">
        <v>4752</v>
      </c>
      <c r="AJ1065" s="89">
        <v>11</v>
      </c>
    </row>
    <row r="1066" spans="1:36">
      <c r="A1066" s="92" t="s">
        <v>5041</v>
      </c>
      <c r="B1066" s="68" t="s">
        <v>730</v>
      </c>
      <c r="C1066" s="92"/>
      <c r="D1066" s="92"/>
      <c r="E1066" s="92"/>
      <c r="F1066" s="68">
        <v>12.4765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4154</v>
      </c>
      <c r="AC1066" s="92"/>
      <c r="AD1066" s="92" t="s">
        <v>4837</v>
      </c>
      <c r="AE1066" s="91"/>
      <c r="AF1066" s="92" t="s">
        <v>4833</v>
      </c>
      <c r="AG1066" s="92" t="s">
        <v>4794</v>
      </c>
      <c r="AH1066" s="74" t="s">
        <v>4808</v>
      </c>
      <c r="AI1066" s="82" t="s">
        <v>4752</v>
      </c>
      <c r="AJ1066" s="95">
        <v>13</v>
      </c>
    </row>
    <row r="1067" spans="1:36">
      <c r="A1067" s="86" t="s">
        <v>5042</v>
      </c>
      <c r="B1067" s="3" t="s">
        <v>730</v>
      </c>
      <c r="C1067" s="86"/>
      <c r="D1067" s="86"/>
      <c r="E1067" s="86"/>
      <c r="F1067" s="3">
        <v>17.156099999999999</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4154</v>
      </c>
      <c r="AC1067" s="86"/>
      <c r="AD1067" s="86" t="s">
        <v>4837</v>
      </c>
      <c r="AE1067" s="85"/>
      <c r="AF1067" s="86" t="s">
        <v>4833</v>
      </c>
      <c r="AG1067" s="86" t="s">
        <v>4794</v>
      </c>
      <c r="AH1067" s="73" t="s">
        <v>4808</v>
      </c>
      <c r="AI1067" s="84" t="s">
        <v>4752</v>
      </c>
      <c r="AJ1067" s="89">
        <v>19</v>
      </c>
    </row>
    <row r="1068" spans="1:36">
      <c r="A1068" s="92" t="s">
        <v>5043</v>
      </c>
      <c r="B1068" s="68" t="s">
        <v>730</v>
      </c>
      <c r="C1068" s="92"/>
      <c r="D1068" s="92"/>
      <c r="E1068" s="92"/>
      <c r="F1068" s="68">
        <v>18.595300000000002</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4154</v>
      </c>
      <c r="AC1068" s="92"/>
      <c r="AD1068" s="92" t="s">
        <v>4837</v>
      </c>
      <c r="AE1068" s="91"/>
      <c r="AF1068" s="92" t="s">
        <v>4833</v>
      </c>
      <c r="AG1068" s="92" t="s">
        <v>4794</v>
      </c>
      <c r="AH1068" s="74" t="s">
        <v>4808</v>
      </c>
      <c r="AI1068" s="82" t="s">
        <v>4752</v>
      </c>
      <c r="AJ1068" s="95">
        <v>21</v>
      </c>
    </row>
    <row r="1069" spans="1:36">
      <c r="A1069" s="86" t="s">
        <v>5044</v>
      </c>
      <c r="B1069" s="3" t="s">
        <v>730</v>
      </c>
      <c r="C1069" s="86"/>
      <c r="D1069" s="86"/>
      <c r="E1069" s="86"/>
      <c r="F1069" s="3">
        <v>19.2942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4154</v>
      </c>
      <c r="AC1069" s="86"/>
      <c r="AD1069" s="86" t="s">
        <v>4837</v>
      </c>
      <c r="AE1069" s="85"/>
      <c r="AF1069" s="86" t="s">
        <v>4833</v>
      </c>
      <c r="AG1069" s="86" t="s">
        <v>4794</v>
      </c>
      <c r="AH1069" s="73" t="s">
        <v>4808</v>
      </c>
      <c r="AI1069" s="84" t="s">
        <v>4752</v>
      </c>
      <c r="AJ1069" s="89">
        <v>22</v>
      </c>
    </row>
    <row r="1070" spans="1:36">
      <c r="A1070" s="92" t="s">
        <v>5045</v>
      </c>
      <c r="B1070" s="68" t="s">
        <v>730</v>
      </c>
      <c r="C1070" s="92"/>
      <c r="D1070" s="92"/>
      <c r="E1070" s="92"/>
      <c r="F1070" s="68">
        <v>21.312899999999999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4154</v>
      </c>
      <c r="AC1070" s="92"/>
      <c r="AD1070" s="92" t="s">
        <v>4837</v>
      </c>
      <c r="AE1070" s="91"/>
      <c r="AF1070" s="92" t="s">
        <v>4833</v>
      </c>
      <c r="AG1070" s="92" t="s">
        <v>4794</v>
      </c>
      <c r="AH1070" s="74" t="s">
        <v>4808</v>
      </c>
      <c r="AI1070" s="82" t="s">
        <v>4752</v>
      </c>
      <c r="AJ1070" s="95">
        <v>25</v>
      </c>
    </row>
    <row r="1071" spans="1:36">
      <c r="A1071" s="86" t="s">
        <v>5046</v>
      </c>
      <c r="B1071" s="3" t="s">
        <v>730</v>
      </c>
      <c r="C1071" s="86"/>
      <c r="D1071" s="86"/>
      <c r="E1071" s="86"/>
      <c r="F1071" s="3">
        <v>24.437899999999999</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4154</v>
      </c>
      <c r="AC1071" s="86"/>
      <c r="AD1071" s="86" t="s">
        <v>4837</v>
      </c>
      <c r="AE1071" s="85"/>
      <c r="AF1071" s="86" t="s">
        <v>4833</v>
      </c>
      <c r="AG1071" s="86" t="s">
        <v>4794</v>
      </c>
      <c r="AH1071" s="73" t="s">
        <v>4808</v>
      </c>
      <c r="AI1071" s="84" t="s">
        <v>4752</v>
      </c>
      <c r="AJ1071" s="89">
        <v>30</v>
      </c>
    </row>
    <row r="1072" spans="1:36">
      <c r="A1072" s="92" t="s">
        <v>5047</v>
      </c>
      <c r="B1072" s="68" t="s">
        <v>730</v>
      </c>
      <c r="C1072" s="92"/>
      <c r="D1072" s="92"/>
      <c r="E1072" s="92"/>
      <c r="F1072" s="68">
        <v>28.898199999999999</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4154</v>
      </c>
      <c r="AC1072" s="92"/>
      <c r="AD1072" s="92" t="s">
        <v>4837</v>
      </c>
      <c r="AE1072" s="91"/>
      <c r="AF1072" s="92" t="s">
        <v>4833</v>
      </c>
      <c r="AG1072" s="92" t="s">
        <v>4794</v>
      </c>
      <c r="AH1072" s="74" t="s">
        <v>4808</v>
      </c>
      <c r="AI1072" s="82" t="s">
        <v>4752</v>
      </c>
      <c r="AJ1072" s="95">
        <v>38</v>
      </c>
    </row>
    <row r="1073" spans="1:36">
      <c r="A1073" s="86" t="s">
        <v>5048</v>
      </c>
      <c r="B1073" s="3" t="s">
        <v>730</v>
      </c>
      <c r="C1073" s="86"/>
      <c r="D1073" s="86"/>
      <c r="E1073" s="86"/>
      <c r="F1073" s="3">
        <v>31.873000000000001</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4154</v>
      </c>
      <c r="AC1073" s="86"/>
      <c r="AD1073" s="86" t="s">
        <v>4837</v>
      </c>
      <c r="AE1073" s="85"/>
      <c r="AF1073" s="86" t="s">
        <v>4833</v>
      </c>
      <c r="AG1073" s="86" t="s">
        <v>4794</v>
      </c>
      <c r="AH1073" s="73" t="s">
        <v>4808</v>
      </c>
      <c r="AI1073" s="84" t="s">
        <v>4752</v>
      </c>
      <c r="AJ1073" s="89">
        <v>44</v>
      </c>
    </row>
    <row r="1074" spans="1:36">
      <c r="A1074" s="92" t="s">
        <v>5049</v>
      </c>
      <c r="B1074" s="68" t="s">
        <v>730</v>
      </c>
      <c r="C1074" s="92"/>
      <c r="D1074" s="92"/>
      <c r="E1074" s="92"/>
      <c r="F1074" s="68">
        <v>34.144399999999997</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4154</v>
      </c>
      <c r="AC1074" s="92"/>
      <c r="AD1074" s="92" t="s">
        <v>4837</v>
      </c>
      <c r="AE1074" s="91"/>
      <c r="AF1074" s="92" t="s">
        <v>4833</v>
      </c>
      <c r="AG1074" s="92" t="s">
        <v>4794</v>
      </c>
      <c r="AH1074" s="74" t="s">
        <v>4808</v>
      </c>
      <c r="AI1074" s="82" t="s">
        <v>4752</v>
      </c>
      <c r="AJ1074" s="95">
        <v>49</v>
      </c>
    </row>
    <row r="1075" spans="1:36">
      <c r="A1075" s="86" t="s">
        <v>5050</v>
      </c>
      <c r="B1075" s="3" t="s">
        <v>730</v>
      </c>
      <c r="C1075" s="86"/>
      <c r="D1075" s="86"/>
      <c r="E1075" s="86"/>
      <c r="F1075" s="3">
        <v>38.580199999999998</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4154</v>
      </c>
      <c r="AC1075" s="86"/>
      <c r="AD1075" s="86" t="s">
        <v>4837</v>
      </c>
      <c r="AE1075" s="85"/>
      <c r="AF1075" s="86" t="s">
        <v>4833</v>
      </c>
      <c r="AG1075" s="86" t="s">
        <v>4794</v>
      </c>
      <c r="AH1075" s="73" t="s">
        <v>4808</v>
      </c>
      <c r="AI1075" s="84" t="s">
        <v>4752</v>
      </c>
      <c r="AJ1075" s="89">
        <v>60</v>
      </c>
    </row>
    <row r="1076" spans="1:36">
      <c r="A1076" s="92" t="s">
        <v>5051</v>
      </c>
      <c r="B1076" s="68" t="s">
        <v>730</v>
      </c>
      <c r="C1076" s="92"/>
      <c r="D1076" s="92"/>
      <c r="E1076" s="92"/>
      <c r="F1076" s="68">
        <v>10.847200000000001</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4154</v>
      </c>
      <c r="AC1076" s="92"/>
      <c r="AD1076" s="92" t="s">
        <v>4837</v>
      </c>
      <c r="AE1076" s="91"/>
      <c r="AF1076" s="92" t="s">
        <v>4833</v>
      </c>
      <c r="AG1076" s="92" t="s">
        <v>4817</v>
      </c>
      <c r="AH1076" s="74" t="s">
        <v>4808</v>
      </c>
      <c r="AI1076" s="82" t="s">
        <v>4752</v>
      </c>
      <c r="AJ1076" s="95">
        <v>11</v>
      </c>
    </row>
    <row r="1077" spans="1:36">
      <c r="A1077" s="86" t="s">
        <v>5052</v>
      </c>
      <c r="B1077" s="3" t="s">
        <v>730</v>
      </c>
      <c r="C1077" s="86"/>
      <c r="D1077" s="86"/>
      <c r="E1077" s="86"/>
      <c r="F1077" s="3">
        <v>12.629099999999999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4154</v>
      </c>
      <c r="AC1077" s="86"/>
      <c r="AD1077" s="86" t="s">
        <v>4837</v>
      </c>
      <c r="AE1077" s="85"/>
      <c r="AF1077" s="86" t="s">
        <v>4833</v>
      </c>
      <c r="AG1077" s="86" t="s">
        <v>4817</v>
      </c>
      <c r="AH1077" s="73" t="s">
        <v>4808</v>
      </c>
      <c r="AI1077" s="84" t="s">
        <v>4752</v>
      </c>
      <c r="AJ1077" s="89">
        <v>13</v>
      </c>
    </row>
    <row r="1078" spans="1:36">
      <c r="A1078" s="92" t="s">
        <v>5053</v>
      </c>
      <c r="B1078" s="68" t="s">
        <v>730</v>
      </c>
      <c r="C1078" s="92"/>
      <c r="D1078" s="92"/>
      <c r="E1078" s="92"/>
      <c r="F1078" s="68">
        <v>17.670500000000001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4154</v>
      </c>
      <c r="AC1078" s="92"/>
      <c r="AD1078" s="92" t="s">
        <v>4837</v>
      </c>
      <c r="AE1078" s="91"/>
      <c r="AF1078" s="92" t="s">
        <v>4833</v>
      </c>
      <c r="AG1078" s="92" t="s">
        <v>4817</v>
      </c>
      <c r="AH1078" s="74" t="s">
        <v>4808</v>
      </c>
      <c r="AI1078" s="82" t="s">
        <v>4752</v>
      </c>
      <c r="AJ1078" s="95">
        <v>19</v>
      </c>
    </row>
    <row r="1079" spans="1:36">
      <c r="A1079" s="86" t="s">
        <v>5054</v>
      </c>
      <c r="B1079" s="3" t="s">
        <v>730</v>
      </c>
      <c r="C1079" s="86"/>
      <c r="D1079" s="86"/>
      <c r="E1079" s="86"/>
      <c r="F1079" s="3">
        <v>19.256799999999998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4154</v>
      </c>
      <c r="AC1079" s="86"/>
      <c r="AD1079" s="86" t="s">
        <v>4837</v>
      </c>
      <c r="AE1079" s="85"/>
      <c r="AF1079" s="86" t="s">
        <v>4833</v>
      </c>
      <c r="AG1079" s="86" t="s">
        <v>4817</v>
      </c>
      <c r="AH1079" s="73" t="s">
        <v>4808</v>
      </c>
      <c r="AI1079" s="84" t="s">
        <v>4752</v>
      </c>
      <c r="AJ1079" s="89">
        <v>21</v>
      </c>
    </row>
    <row r="1080" spans="1:36">
      <c r="A1080" s="92" t="s">
        <v>5055</v>
      </c>
      <c r="B1080" s="68" t="s">
        <v>730</v>
      </c>
      <c r="C1080" s="92"/>
      <c r="D1080" s="92"/>
      <c r="E1080" s="92"/>
      <c r="F1080" s="68">
        <v>20.0334</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4154</v>
      </c>
      <c r="AC1080" s="92"/>
      <c r="AD1080" s="92" t="s">
        <v>4837</v>
      </c>
      <c r="AE1080" s="91"/>
      <c r="AF1080" s="92" t="s">
        <v>4833</v>
      </c>
      <c r="AG1080" s="92" t="s">
        <v>4817</v>
      </c>
      <c r="AH1080" s="74" t="s">
        <v>4808</v>
      </c>
      <c r="AI1080" s="82" t="s">
        <v>4752</v>
      </c>
      <c r="AJ1080" s="95">
        <v>22</v>
      </c>
    </row>
    <row r="1081" spans="1:36">
      <c r="A1081" s="86" t="s">
        <v>5056</v>
      </c>
      <c r="B1081" s="3" t="s">
        <v>730</v>
      </c>
      <c r="C1081" s="86"/>
      <c r="D1081" s="86"/>
      <c r="E1081" s="86"/>
      <c r="F1081" s="3">
        <v>22.299499999999998</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4154</v>
      </c>
      <c r="AC1081" s="86"/>
      <c r="AD1081" s="86" t="s">
        <v>4837</v>
      </c>
      <c r="AE1081" s="85"/>
      <c r="AF1081" s="86" t="s">
        <v>4833</v>
      </c>
      <c r="AG1081" s="86" t="s">
        <v>4817</v>
      </c>
      <c r="AH1081" s="73" t="s">
        <v>4808</v>
      </c>
      <c r="AI1081" s="84" t="s">
        <v>4752</v>
      </c>
      <c r="AJ1081" s="89">
        <v>25</v>
      </c>
    </row>
    <row r="1082" spans="1:36">
      <c r="A1082" s="92" t="s">
        <v>5057</v>
      </c>
      <c r="B1082" s="68" t="s">
        <v>730</v>
      </c>
      <c r="C1082" s="92"/>
      <c r="D1082" s="92"/>
      <c r="E1082" s="92"/>
      <c r="F1082" s="68">
        <v>25.877199999999998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4154</v>
      </c>
      <c r="AC1082" s="92"/>
      <c r="AD1082" s="92" t="s">
        <v>4837</v>
      </c>
      <c r="AE1082" s="91"/>
      <c r="AF1082" s="92" t="s">
        <v>4833</v>
      </c>
      <c r="AG1082" s="92" t="s">
        <v>4817</v>
      </c>
      <c r="AH1082" s="74" t="s">
        <v>4808</v>
      </c>
      <c r="AI1082" s="82" t="s">
        <v>4752</v>
      </c>
      <c r="AJ1082" s="95">
        <v>30</v>
      </c>
    </row>
    <row r="1083" spans="1:36">
      <c r="A1083" s="86" t="s">
        <v>5058</v>
      </c>
      <c r="B1083" s="3" t="s">
        <v>730</v>
      </c>
      <c r="C1083" s="86"/>
      <c r="D1083" s="86"/>
      <c r="E1083" s="86"/>
      <c r="F1083" s="3">
        <v>31.1355</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4154</v>
      </c>
      <c r="AC1083" s="86"/>
      <c r="AD1083" s="86" t="s">
        <v>4837</v>
      </c>
      <c r="AE1083" s="85"/>
      <c r="AF1083" s="86" t="s">
        <v>4833</v>
      </c>
      <c r="AG1083" s="86" t="s">
        <v>4817</v>
      </c>
      <c r="AH1083" s="73" t="s">
        <v>4808</v>
      </c>
      <c r="AI1083" s="84" t="s">
        <v>4752</v>
      </c>
      <c r="AJ1083" s="89">
        <v>38</v>
      </c>
    </row>
    <row r="1084" spans="1:36">
      <c r="A1084" s="92" t="s">
        <v>5059</v>
      </c>
      <c r="B1084" s="68" t="s">
        <v>730</v>
      </c>
      <c r="C1084" s="92"/>
      <c r="D1084" s="92"/>
      <c r="E1084" s="92"/>
      <c r="F1084" s="68">
        <v>34.745899999999999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4154</v>
      </c>
      <c r="AC1084" s="92"/>
      <c r="AD1084" s="92" t="s">
        <v>4837</v>
      </c>
      <c r="AE1084" s="91"/>
      <c r="AF1084" s="92" t="s">
        <v>4833</v>
      </c>
      <c r="AG1084" s="92" t="s">
        <v>4817</v>
      </c>
      <c r="AH1084" s="74" t="s">
        <v>4808</v>
      </c>
      <c r="AI1084" s="82" t="s">
        <v>4752</v>
      </c>
      <c r="AJ1084" s="95">
        <v>44</v>
      </c>
    </row>
    <row r="1085" spans="1:36">
      <c r="A1085" s="86" t="s">
        <v>5060</v>
      </c>
      <c r="B1085" s="3" t="s">
        <v>730</v>
      </c>
      <c r="C1085" s="86"/>
      <c r="D1085" s="86"/>
      <c r="E1085" s="86"/>
      <c r="F1085" s="3">
        <v>37.560699999999997</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4154</v>
      </c>
      <c r="AC1085" s="86"/>
      <c r="AD1085" s="86" t="s">
        <v>4837</v>
      </c>
      <c r="AE1085" s="85"/>
      <c r="AF1085" s="86" t="s">
        <v>4833</v>
      </c>
      <c r="AG1085" s="86" t="s">
        <v>4817</v>
      </c>
      <c r="AH1085" s="73" t="s">
        <v>4808</v>
      </c>
      <c r="AI1085" s="84" t="s">
        <v>4752</v>
      </c>
      <c r="AJ1085" s="89">
        <v>49</v>
      </c>
    </row>
    <row r="1086" spans="1:36">
      <c r="A1086" s="92" t="s">
        <v>5061</v>
      </c>
      <c r="B1086" s="68" t="s">
        <v>730</v>
      </c>
      <c r="C1086" s="92"/>
      <c r="D1086" s="92"/>
      <c r="E1086" s="92"/>
      <c r="F1086" s="68">
        <v>43.207700000000003</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4154</v>
      </c>
      <c r="AC1086" s="92"/>
      <c r="AD1086" s="92" t="s">
        <v>4837</v>
      </c>
      <c r="AE1086" s="91"/>
      <c r="AF1086" s="92" t="s">
        <v>4833</v>
      </c>
      <c r="AG1086" s="92" t="s">
        <v>4817</v>
      </c>
      <c r="AH1086" s="74" t="s">
        <v>4808</v>
      </c>
      <c r="AI1086" s="82" t="s">
        <v>4752</v>
      </c>
      <c r="AJ1086" s="95">
        <v>60</v>
      </c>
    </row>
    <row r="1087" spans="1:36">
      <c r="A1087" s="86" t="s">
        <v>5062</v>
      </c>
      <c r="B1087" s="3" t="s">
        <v>730</v>
      </c>
      <c r="C1087" s="86"/>
      <c r="D1087" s="86"/>
      <c r="E1087" s="86"/>
      <c r="F1087" s="3">
        <v>11.0136</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4154</v>
      </c>
      <c r="AC1087" s="86"/>
      <c r="AD1087" s="86" t="s">
        <v>4837</v>
      </c>
      <c r="AE1087" s="85"/>
      <c r="AF1087" s="86" t="s">
        <v>4833</v>
      </c>
      <c r="AG1087" s="86" t="s">
        <v>4794</v>
      </c>
      <c r="AH1087" s="73" t="s">
        <v>4811</v>
      </c>
      <c r="AI1087" s="84" t="s">
        <v>4755</v>
      </c>
      <c r="AJ1087" s="89">
        <v>11</v>
      </c>
    </row>
    <row r="1088" spans="1:36">
      <c r="A1088" s="92" t="s">
        <v>5063</v>
      </c>
      <c r="B1088" s="68" t="s">
        <v>730</v>
      </c>
      <c r="C1088" s="92"/>
      <c r="D1088" s="92"/>
      <c r="E1088" s="92"/>
      <c r="F1088" s="68">
        <v>12.786199999999999</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4154</v>
      </c>
      <c r="AC1088" s="92"/>
      <c r="AD1088" s="92" t="s">
        <v>4837</v>
      </c>
      <c r="AE1088" s="91"/>
      <c r="AF1088" s="92" t="s">
        <v>4833</v>
      </c>
      <c r="AG1088" s="92" t="s">
        <v>4794</v>
      </c>
      <c r="AH1088" s="74" t="s">
        <v>4811</v>
      </c>
      <c r="AI1088" s="82" t="s">
        <v>4755</v>
      </c>
      <c r="AJ1088" s="95">
        <v>13</v>
      </c>
    </row>
    <row r="1089" spans="1:36">
      <c r="A1089" s="86" t="s">
        <v>5064</v>
      </c>
      <c r="B1089" s="3" t="s">
        <v>730</v>
      </c>
      <c r="C1089" s="86"/>
      <c r="D1089" s="86"/>
      <c r="E1089" s="86"/>
      <c r="F1089" s="3">
        <v>17.7471</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4154</v>
      </c>
      <c r="AC1089" s="86"/>
      <c r="AD1089" s="86" t="s">
        <v>4837</v>
      </c>
      <c r="AE1089" s="85"/>
      <c r="AF1089" s="86" t="s">
        <v>4833</v>
      </c>
      <c r="AG1089" s="86" t="s">
        <v>4794</v>
      </c>
      <c r="AH1089" s="73" t="s">
        <v>4811</v>
      </c>
      <c r="AI1089" s="84" t="s">
        <v>4755</v>
      </c>
      <c r="AJ1089" s="89">
        <v>19</v>
      </c>
    </row>
    <row r="1090" spans="1:36">
      <c r="A1090" s="92" t="s">
        <v>5065</v>
      </c>
      <c r="B1090" s="68" t="s">
        <v>730</v>
      </c>
      <c r="C1090" s="92"/>
      <c r="D1090" s="92"/>
      <c r="E1090" s="92"/>
      <c r="F1090" s="68">
        <v>19.291699999999999</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4154</v>
      </c>
      <c r="AC1090" s="92"/>
      <c r="AD1090" s="92" t="s">
        <v>4837</v>
      </c>
      <c r="AE1090" s="91"/>
      <c r="AF1090" s="92" t="s">
        <v>4833</v>
      </c>
      <c r="AG1090" s="92" t="s">
        <v>4794</v>
      </c>
      <c r="AH1090" s="74" t="s">
        <v>4811</v>
      </c>
      <c r="AI1090" s="82" t="s">
        <v>4755</v>
      </c>
      <c r="AJ1090" s="95">
        <v>21</v>
      </c>
    </row>
    <row r="1091" spans="1:36">
      <c r="A1091" s="86" t="s">
        <v>5066</v>
      </c>
      <c r="B1091" s="3" t="s">
        <v>730</v>
      </c>
      <c r="C1091" s="86"/>
      <c r="D1091" s="86"/>
      <c r="E1091" s="86"/>
      <c r="F1091" s="3">
        <v>20.045000000000002</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4154</v>
      </c>
      <c r="AC1091" s="86"/>
      <c r="AD1091" s="86" t="s">
        <v>4837</v>
      </c>
      <c r="AE1091" s="85"/>
      <c r="AF1091" s="86" t="s">
        <v>4833</v>
      </c>
      <c r="AG1091" s="86" t="s">
        <v>4794</v>
      </c>
      <c r="AH1091" s="73" t="s">
        <v>4811</v>
      </c>
      <c r="AI1091" s="84" t="s">
        <v>4755</v>
      </c>
      <c r="AJ1091" s="89">
        <v>22</v>
      </c>
    </row>
    <row r="1092" spans="1:36">
      <c r="A1092" s="92" t="s">
        <v>5067</v>
      </c>
      <c r="B1092" s="68" t="s">
        <v>730</v>
      </c>
      <c r="C1092" s="92"/>
      <c r="D1092" s="92"/>
      <c r="E1092" s="92"/>
      <c r="F1092" s="68">
        <v>22.232800000000001</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4154</v>
      </c>
      <c r="AC1092" s="92"/>
      <c r="AD1092" s="92" t="s">
        <v>4837</v>
      </c>
      <c r="AE1092" s="91"/>
      <c r="AF1092" s="92" t="s">
        <v>4833</v>
      </c>
      <c r="AG1092" s="92" t="s">
        <v>4794</v>
      </c>
      <c r="AH1092" s="74" t="s">
        <v>4811</v>
      </c>
      <c r="AI1092" s="82" t="s">
        <v>4755</v>
      </c>
      <c r="AJ1092" s="95">
        <v>25</v>
      </c>
    </row>
    <row r="1093" spans="1:36">
      <c r="A1093" s="86" t="s">
        <v>5068</v>
      </c>
      <c r="B1093" s="3" t="s">
        <v>730</v>
      </c>
      <c r="C1093" s="86"/>
      <c r="D1093" s="86"/>
      <c r="E1093" s="86"/>
      <c r="F1093" s="3">
        <v>25.655100000000001</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4154</v>
      </c>
      <c r="AC1093" s="86"/>
      <c r="AD1093" s="86" t="s">
        <v>4837</v>
      </c>
      <c r="AE1093" s="85"/>
      <c r="AF1093" s="86" t="s">
        <v>4833</v>
      </c>
      <c r="AG1093" s="86" t="s">
        <v>4794</v>
      </c>
      <c r="AH1093" s="73" t="s">
        <v>4811</v>
      </c>
      <c r="AI1093" s="84" t="s">
        <v>4755</v>
      </c>
      <c r="AJ1093" s="89">
        <v>30</v>
      </c>
    </row>
    <row r="1094" spans="1:36">
      <c r="A1094" s="92" t="s">
        <v>5069</v>
      </c>
      <c r="B1094" s="68" t="s">
        <v>730</v>
      </c>
      <c r="C1094" s="92"/>
      <c r="D1094" s="92"/>
      <c r="E1094" s="92"/>
      <c r="F1094" s="68">
        <v>30.6158</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4154</v>
      </c>
      <c r="AC1094" s="92"/>
      <c r="AD1094" s="92" t="s">
        <v>4837</v>
      </c>
      <c r="AE1094" s="91"/>
      <c r="AF1094" s="92" t="s">
        <v>4833</v>
      </c>
      <c r="AG1094" s="92" t="s">
        <v>4794</v>
      </c>
      <c r="AH1094" s="74" t="s">
        <v>4811</v>
      </c>
      <c r="AI1094" s="82" t="s">
        <v>4755</v>
      </c>
      <c r="AJ1094" s="95">
        <v>38</v>
      </c>
    </row>
    <row r="1095" spans="1:36">
      <c r="A1095" s="86" t="s">
        <v>5070</v>
      </c>
      <c r="B1095" s="3" t="s">
        <v>730</v>
      </c>
      <c r="C1095" s="86"/>
      <c r="D1095" s="86"/>
      <c r="E1095" s="86"/>
      <c r="F1095" s="3">
        <v>33.975200000000001</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4154</v>
      </c>
      <c r="AC1095" s="86"/>
      <c r="AD1095" s="86" t="s">
        <v>4837</v>
      </c>
      <c r="AE1095" s="85"/>
      <c r="AF1095" s="86" t="s">
        <v>4833</v>
      </c>
      <c r="AG1095" s="86" t="s">
        <v>4794</v>
      </c>
      <c r="AH1095" s="73" t="s">
        <v>4811</v>
      </c>
      <c r="AI1095" s="84" t="s">
        <v>4755</v>
      </c>
      <c r="AJ1095" s="89">
        <v>44</v>
      </c>
    </row>
    <row r="1096" spans="1:36">
      <c r="A1096" s="92" t="s">
        <v>5071</v>
      </c>
      <c r="B1096" s="68" t="s">
        <v>730</v>
      </c>
      <c r="C1096" s="92"/>
      <c r="D1096" s="92"/>
      <c r="E1096" s="92"/>
      <c r="F1096" s="68">
        <v>36.568399999999997</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4154</v>
      </c>
      <c r="AC1096" s="92"/>
      <c r="AD1096" s="92" t="s">
        <v>4837</v>
      </c>
      <c r="AE1096" s="91"/>
      <c r="AF1096" s="92" t="s">
        <v>4833</v>
      </c>
      <c r="AG1096" s="92" t="s">
        <v>4794</v>
      </c>
      <c r="AH1096" s="74" t="s">
        <v>4811</v>
      </c>
      <c r="AI1096" s="82" t="s">
        <v>4755</v>
      </c>
      <c r="AJ1096" s="95">
        <v>49</v>
      </c>
    </row>
    <row r="1097" spans="1:36">
      <c r="A1097" s="86" t="s">
        <v>5072</v>
      </c>
      <c r="B1097" s="3" t="s">
        <v>730</v>
      </c>
      <c r="C1097" s="86"/>
      <c r="D1097" s="86"/>
      <c r="E1097" s="86"/>
      <c r="F1097" s="3">
        <v>41.703699999999998</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4154</v>
      </c>
      <c r="AC1097" s="86"/>
      <c r="AD1097" s="86" t="s">
        <v>4837</v>
      </c>
      <c r="AE1097" s="85"/>
      <c r="AF1097" s="86" t="s">
        <v>4833</v>
      </c>
      <c r="AG1097" s="86" t="s">
        <v>4794</v>
      </c>
      <c r="AH1097" s="73" t="s">
        <v>4811</v>
      </c>
      <c r="AI1097" s="84" t="s">
        <v>4755</v>
      </c>
      <c r="AJ1097" s="89">
        <v>60</v>
      </c>
    </row>
    <row r="1098" spans="1:36">
      <c r="A1098" s="92" t="s">
        <v>5073</v>
      </c>
      <c r="B1098" s="68" t="s">
        <v>730</v>
      </c>
      <c r="C1098" s="92"/>
      <c r="D1098" s="92"/>
      <c r="E1098" s="92"/>
      <c r="F1098" s="68">
        <v>11.009499999999999</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4154</v>
      </c>
      <c r="AC1098" s="92"/>
      <c r="AD1098" s="92" t="s">
        <v>4837</v>
      </c>
      <c r="AE1098" s="91"/>
      <c r="AF1098" s="92" t="s">
        <v>4833</v>
      </c>
      <c r="AG1098" s="92" t="s">
        <v>4817</v>
      </c>
      <c r="AH1098" s="74" t="s">
        <v>4811</v>
      </c>
      <c r="AI1098" s="82" t="s">
        <v>4755</v>
      </c>
      <c r="AJ1098" s="95">
        <v>11</v>
      </c>
    </row>
    <row r="1099" spans="1:36">
      <c r="A1099" s="86" t="s">
        <v>5074</v>
      </c>
      <c r="B1099" s="3" t="s">
        <v>730</v>
      </c>
      <c r="C1099" s="86"/>
      <c r="D1099" s="86"/>
      <c r="E1099" s="86"/>
      <c r="F1099" s="3">
        <v>12.849600000000001</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4154</v>
      </c>
      <c r="AC1099" s="86"/>
      <c r="AD1099" s="86" t="s">
        <v>4837</v>
      </c>
      <c r="AE1099" s="85"/>
      <c r="AF1099" s="86" t="s">
        <v>4833</v>
      </c>
      <c r="AG1099" s="86" t="s">
        <v>4817</v>
      </c>
      <c r="AH1099" s="73" t="s">
        <v>4811</v>
      </c>
      <c r="AI1099" s="84" t="s">
        <v>4755</v>
      </c>
      <c r="AJ1099" s="89">
        <v>13</v>
      </c>
    </row>
    <row r="1100" spans="1:36">
      <c r="A1100" s="92" t="s">
        <v>5075</v>
      </c>
      <c r="B1100" s="68" t="s">
        <v>730</v>
      </c>
      <c r="C1100" s="92"/>
      <c r="D1100" s="92"/>
      <c r="E1100" s="92"/>
      <c r="F1100" s="68">
        <v>18.1053</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4154</v>
      </c>
      <c r="AC1100" s="92"/>
      <c r="AD1100" s="92" t="s">
        <v>4837</v>
      </c>
      <c r="AE1100" s="91"/>
      <c r="AF1100" s="92" t="s">
        <v>4833</v>
      </c>
      <c r="AG1100" s="92" t="s">
        <v>4817</v>
      </c>
      <c r="AH1100" s="74" t="s">
        <v>4811</v>
      </c>
      <c r="AI1100" s="82" t="s">
        <v>4755</v>
      </c>
      <c r="AJ1100" s="95">
        <v>19</v>
      </c>
    </row>
    <row r="1101" spans="1:36">
      <c r="A1101" s="86" t="s">
        <v>5076</v>
      </c>
      <c r="B1101" s="3" t="s">
        <v>730</v>
      </c>
      <c r="C1101" s="86"/>
      <c r="D1101" s="86"/>
      <c r="E1101" s="86"/>
      <c r="F1101" s="3">
        <v>19.7743</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4154</v>
      </c>
      <c r="AC1101" s="86"/>
      <c r="AD1101" s="86" t="s">
        <v>4837</v>
      </c>
      <c r="AE1101" s="85"/>
      <c r="AF1101" s="86" t="s">
        <v>4833</v>
      </c>
      <c r="AG1101" s="86" t="s">
        <v>4817</v>
      </c>
      <c r="AH1101" s="73" t="s">
        <v>4811</v>
      </c>
      <c r="AI1101" s="84" t="s">
        <v>4755</v>
      </c>
      <c r="AJ1101" s="89">
        <v>21</v>
      </c>
    </row>
    <row r="1102" spans="1:36">
      <c r="A1102" s="92" t="s">
        <v>5077</v>
      </c>
      <c r="B1102" s="68" t="s">
        <v>730</v>
      </c>
      <c r="C1102" s="92"/>
      <c r="D1102" s="92"/>
      <c r="E1102" s="92"/>
      <c r="F1102" s="68">
        <v>20.594000000000001</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4154</v>
      </c>
      <c r="AC1102" s="92"/>
      <c r="AD1102" s="92" t="s">
        <v>4837</v>
      </c>
      <c r="AE1102" s="91"/>
      <c r="AF1102" s="92" t="s">
        <v>4833</v>
      </c>
      <c r="AG1102" s="92" t="s">
        <v>4817</v>
      </c>
      <c r="AH1102" s="74" t="s">
        <v>4811</v>
      </c>
      <c r="AI1102" s="82" t="s">
        <v>4755</v>
      </c>
      <c r="AJ1102" s="95">
        <v>22</v>
      </c>
    </row>
    <row r="1103" spans="1:36">
      <c r="A1103" s="86" t="s">
        <v>5078</v>
      </c>
      <c r="B1103" s="3" t="s">
        <v>730</v>
      </c>
      <c r="C1103" s="86"/>
      <c r="D1103" s="86"/>
      <c r="E1103" s="86"/>
      <c r="F1103" s="3">
        <v>22.996400000000001</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4154</v>
      </c>
      <c r="AC1103" s="86"/>
      <c r="AD1103" s="86" t="s">
        <v>4837</v>
      </c>
      <c r="AE1103" s="85"/>
      <c r="AF1103" s="86" t="s">
        <v>4833</v>
      </c>
      <c r="AG1103" s="86" t="s">
        <v>4817</v>
      </c>
      <c r="AH1103" s="73" t="s">
        <v>4811</v>
      </c>
      <c r="AI1103" s="84" t="s">
        <v>4755</v>
      </c>
      <c r="AJ1103" s="89">
        <v>25</v>
      </c>
    </row>
    <row r="1104" spans="1:36">
      <c r="A1104" s="92" t="s">
        <v>5079</v>
      </c>
      <c r="B1104" s="68" t="s">
        <v>730</v>
      </c>
      <c r="C1104" s="92"/>
      <c r="D1104" s="92"/>
      <c r="E1104" s="92"/>
      <c r="F1104" s="68">
        <v>26.820399999999999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4154</v>
      </c>
      <c r="AC1104" s="92"/>
      <c r="AD1104" s="92" t="s">
        <v>4837</v>
      </c>
      <c r="AE1104" s="91"/>
      <c r="AF1104" s="92" t="s">
        <v>4833</v>
      </c>
      <c r="AG1104" s="92" t="s">
        <v>4817</v>
      </c>
      <c r="AH1104" s="74" t="s">
        <v>4811</v>
      </c>
      <c r="AI1104" s="82" t="s">
        <v>4755</v>
      </c>
      <c r="AJ1104" s="95">
        <v>30</v>
      </c>
    </row>
    <row r="1105" spans="1:36">
      <c r="A1105" s="86" t="s">
        <v>5080</v>
      </c>
      <c r="B1105" s="3" t="s">
        <v>730</v>
      </c>
      <c r="C1105" s="86"/>
      <c r="D1105" s="86"/>
      <c r="E1105" s="86"/>
      <c r="F1105" s="3">
        <v>32.511099999999999</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4154</v>
      </c>
      <c r="AC1105" s="86"/>
      <c r="AD1105" s="86" t="s">
        <v>4837</v>
      </c>
      <c r="AE1105" s="85"/>
      <c r="AF1105" s="86" t="s">
        <v>4833</v>
      </c>
      <c r="AG1105" s="86" t="s">
        <v>4817</v>
      </c>
      <c r="AH1105" s="73" t="s">
        <v>4811</v>
      </c>
      <c r="AI1105" s="84" t="s">
        <v>4755</v>
      </c>
      <c r="AJ1105" s="89">
        <v>38</v>
      </c>
    </row>
    <row r="1106" spans="1:36">
      <c r="A1106" s="92" t="s">
        <v>5081</v>
      </c>
      <c r="B1106" s="68" t="s">
        <v>730</v>
      </c>
      <c r="C1106" s="92"/>
      <c r="D1106" s="92"/>
      <c r="E1106" s="92"/>
      <c r="F1106" s="68">
        <v>36.467799999999997</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4154</v>
      </c>
      <c r="AC1106" s="92"/>
      <c r="AD1106" s="92" t="s">
        <v>4837</v>
      </c>
      <c r="AE1106" s="91"/>
      <c r="AF1106" s="92" t="s">
        <v>4833</v>
      </c>
      <c r="AG1106" s="92" t="s">
        <v>4817</v>
      </c>
      <c r="AH1106" s="74" t="s">
        <v>4811</v>
      </c>
      <c r="AI1106" s="82" t="s">
        <v>4755</v>
      </c>
      <c r="AJ1106" s="95">
        <v>44</v>
      </c>
    </row>
    <row r="1107" spans="1:36">
      <c r="A1107" s="86" t="s">
        <v>5082</v>
      </c>
      <c r="B1107" s="3" t="s">
        <v>730</v>
      </c>
      <c r="C1107" s="86"/>
      <c r="D1107" s="86"/>
      <c r="E1107" s="86"/>
      <c r="F1107" s="3">
        <v>39.581000000000003</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4154</v>
      </c>
      <c r="AC1107" s="86"/>
      <c r="AD1107" s="86" t="s">
        <v>4837</v>
      </c>
      <c r="AE1107" s="85"/>
      <c r="AF1107" s="86" t="s">
        <v>4833</v>
      </c>
      <c r="AG1107" s="86" t="s">
        <v>4817</v>
      </c>
      <c r="AH1107" s="73" t="s">
        <v>4811</v>
      </c>
      <c r="AI1107" s="84" t="s">
        <v>4755</v>
      </c>
      <c r="AJ1107" s="89">
        <v>49</v>
      </c>
    </row>
    <row r="1108" spans="1:36">
      <c r="A1108" s="92" t="s">
        <v>5083</v>
      </c>
      <c r="B1108" s="68" t="s">
        <v>730</v>
      </c>
      <c r="C1108" s="92"/>
      <c r="D1108" s="92"/>
      <c r="E1108" s="92"/>
      <c r="F1108" s="68">
        <v>45.902999999999999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4154</v>
      </c>
      <c r="AC1108" s="92"/>
      <c r="AD1108" s="92" t="s">
        <v>4837</v>
      </c>
      <c r="AE1108" s="91"/>
      <c r="AF1108" s="92" t="s">
        <v>4833</v>
      </c>
      <c r="AG1108" s="92" t="s">
        <v>4817</v>
      </c>
      <c r="AH1108" s="74" t="s">
        <v>4811</v>
      </c>
      <c r="AI1108" s="82" t="s">
        <v>4755</v>
      </c>
      <c r="AJ1108" s="95">
        <v>60</v>
      </c>
    </row>
    <row r="1109" spans="1:36">
      <c r="A1109" s="3" t="s">
        <v>5084</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4154</v>
      </c>
      <c r="AC1109" s="3"/>
      <c r="AD1109" s="3" t="s">
        <v>4838</v>
      </c>
      <c r="AE1109" s="78"/>
      <c r="AF1109" s="3" t="s">
        <v>4833</v>
      </c>
      <c r="AG1109" s="3" t="s">
        <v>4794</v>
      </c>
      <c r="AH1109" s="73" t="s">
        <v>4795</v>
      </c>
      <c r="AI1109" s="84" t="s">
        <v>4715</v>
      </c>
      <c r="AJ1109" s="73">
        <v>11</v>
      </c>
    </row>
    <row r="1110" spans="1:36">
      <c r="A1110" s="68" t="s">
        <v>5085</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4154</v>
      </c>
      <c r="AC1110" s="68"/>
      <c r="AD1110" s="68" t="s">
        <v>4838</v>
      </c>
      <c r="AE1110" s="75"/>
      <c r="AF1110" s="68" t="s">
        <v>4833</v>
      </c>
      <c r="AG1110" s="68" t="s">
        <v>4794</v>
      </c>
      <c r="AH1110" s="74" t="s">
        <v>4795</v>
      </c>
      <c r="AI1110" s="82" t="s">
        <v>4715</v>
      </c>
      <c r="AJ1110" s="74">
        <v>13</v>
      </c>
    </row>
    <row r="1111" spans="1:36">
      <c r="A1111" s="3" t="s">
        <v>5086</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4154</v>
      </c>
      <c r="AC1111" s="3"/>
      <c r="AD1111" s="3" t="s">
        <v>4838</v>
      </c>
      <c r="AE1111" s="78"/>
      <c r="AF1111" s="3" t="s">
        <v>4833</v>
      </c>
      <c r="AG1111" s="3" t="s">
        <v>4794</v>
      </c>
      <c r="AH1111" s="73" t="s">
        <v>4795</v>
      </c>
      <c r="AI1111" s="84" t="s">
        <v>4715</v>
      </c>
      <c r="AJ1111" s="73">
        <v>15</v>
      </c>
    </row>
    <row r="1112" spans="1:36">
      <c r="A1112" s="68" t="s">
        <v>5087</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4154</v>
      </c>
      <c r="AC1112" s="68"/>
      <c r="AD1112" s="68" t="s">
        <v>4838</v>
      </c>
      <c r="AE1112" s="75"/>
      <c r="AF1112" s="68" t="s">
        <v>4833</v>
      </c>
      <c r="AG1112" s="68" t="s">
        <v>4794</v>
      </c>
      <c r="AH1112" s="74" t="s">
        <v>4795</v>
      </c>
      <c r="AI1112" s="82" t="s">
        <v>4715</v>
      </c>
      <c r="AJ1112" s="74">
        <v>19</v>
      </c>
    </row>
    <row r="1113" spans="1:36">
      <c r="A1113" s="3" t="s">
        <v>5088</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4154</v>
      </c>
      <c r="AC1113" s="3"/>
      <c r="AD1113" s="3" t="s">
        <v>4838</v>
      </c>
      <c r="AE1113" s="78"/>
      <c r="AF1113" s="3" t="s">
        <v>4833</v>
      </c>
      <c r="AG1113" s="3" t="s">
        <v>4794</v>
      </c>
      <c r="AH1113" s="73" t="s">
        <v>4800</v>
      </c>
      <c r="AI1113" s="84" t="s">
        <v>4722</v>
      </c>
      <c r="AJ1113" s="73">
        <v>11</v>
      </c>
    </row>
    <row r="1114" spans="1:36">
      <c r="A1114" s="68" t="s">
        <v>5089</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4154</v>
      </c>
      <c r="AC1114" s="68"/>
      <c r="AD1114" s="68" t="s">
        <v>4838</v>
      </c>
      <c r="AE1114" s="75"/>
      <c r="AF1114" s="68" t="s">
        <v>4833</v>
      </c>
      <c r="AG1114" s="68" t="s">
        <v>4794</v>
      </c>
      <c r="AH1114" s="74" t="s">
        <v>4800</v>
      </c>
      <c r="AI1114" s="82" t="s">
        <v>4722</v>
      </c>
      <c r="AJ1114" s="74">
        <v>13</v>
      </c>
    </row>
    <row r="1115" spans="1:36">
      <c r="A1115" s="3" t="s">
        <v>5090</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4154</v>
      </c>
      <c r="AC1115" s="3"/>
      <c r="AD1115" s="3" t="s">
        <v>4838</v>
      </c>
      <c r="AE1115" s="78"/>
      <c r="AF1115" s="3" t="s">
        <v>4833</v>
      </c>
      <c r="AG1115" s="3" t="s">
        <v>4794</v>
      </c>
      <c r="AH1115" s="73" t="s">
        <v>4800</v>
      </c>
      <c r="AI1115" s="84" t="s">
        <v>4722</v>
      </c>
      <c r="AJ1115" s="73">
        <v>15</v>
      </c>
    </row>
    <row r="1116" spans="1:36">
      <c r="A1116" s="68" t="s">
        <v>5091</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4154</v>
      </c>
      <c r="AC1116" s="68"/>
      <c r="AD1116" s="68" t="s">
        <v>4838</v>
      </c>
      <c r="AE1116" s="75"/>
      <c r="AF1116" s="68" t="s">
        <v>4833</v>
      </c>
      <c r="AG1116" s="68" t="s">
        <v>4794</v>
      </c>
      <c r="AH1116" s="74" t="s">
        <v>4800</v>
      </c>
      <c r="AI1116" s="82" t="s">
        <v>4722</v>
      </c>
      <c r="AJ1116" s="74">
        <v>19</v>
      </c>
    </row>
    <row r="1117" spans="1:36">
      <c r="A1117" s="3" t="s">
        <v>5092</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4154</v>
      </c>
      <c r="AC1117" s="3"/>
      <c r="AD1117" s="3" t="s">
        <v>4838</v>
      </c>
      <c r="AE1117" s="78"/>
      <c r="AF1117" s="3" t="s">
        <v>4833</v>
      </c>
      <c r="AG1117" s="3" t="s">
        <v>4794</v>
      </c>
      <c r="AH1117" s="73" t="s">
        <v>4800</v>
      </c>
      <c r="AI1117" s="84" t="s">
        <v>4722</v>
      </c>
      <c r="AJ1117" s="73">
        <v>21</v>
      </c>
    </row>
    <row r="1118" spans="1:36">
      <c r="A1118" s="68" t="s">
        <v>5093</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4154</v>
      </c>
      <c r="AC1118" s="68"/>
      <c r="AD1118" s="68" t="s">
        <v>4838</v>
      </c>
      <c r="AE1118" s="75"/>
      <c r="AF1118" s="68" t="s">
        <v>4833</v>
      </c>
      <c r="AG1118" s="68" t="s">
        <v>4794</v>
      </c>
      <c r="AH1118" s="74" t="s">
        <v>4805</v>
      </c>
      <c r="AI1118" s="82" t="s">
        <v>4726</v>
      </c>
      <c r="AJ1118" s="74">
        <v>19</v>
      </c>
    </row>
    <row r="1119" spans="1:36">
      <c r="A1119" s="3" t="s">
        <v>5094</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4154</v>
      </c>
      <c r="AC1119" s="3"/>
      <c r="AD1119" s="3" t="s">
        <v>4838</v>
      </c>
      <c r="AE1119" s="78"/>
      <c r="AF1119" s="3" t="s">
        <v>4833</v>
      </c>
      <c r="AG1119" s="3" t="s">
        <v>4794</v>
      </c>
      <c r="AH1119" s="73" t="s">
        <v>4805</v>
      </c>
      <c r="AI1119" s="84" t="s">
        <v>4726</v>
      </c>
      <c r="AJ1119" s="73">
        <v>21</v>
      </c>
    </row>
    <row r="1120" spans="1:36">
      <c r="A1120" s="68" t="s">
        <v>5095</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4154</v>
      </c>
      <c r="AC1120" s="68"/>
      <c r="AD1120" s="68" t="s">
        <v>4838</v>
      </c>
      <c r="AE1120" s="75"/>
      <c r="AF1120" s="68" t="s">
        <v>4833</v>
      </c>
      <c r="AG1120" s="68" t="s">
        <v>4794</v>
      </c>
      <c r="AH1120" s="74" t="s">
        <v>4808</v>
      </c>
      <c r="AI1120" s="82" t="s">
        <v>4752</v>
      </c>
      <c r="AJ1120" s="74">
        <v>22</v>
      </c>
    </row>
    <row r="1121" spans="1:36">
      <c r="A1121" s="3" t="s">
        <v>5096</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4154</v>
      </c>
      <c r="AC1121" s="3"/>
      <c r="AD1121" s="3" t="s">
        <v>4838</v>
      </c>
      <c r="AE1121" s="78"/>
      <c r="AF1121" s="3" t="s">
        <v>4833</v>
      </c>
      <c r="AG1121" s="3" t="s">
        <v>4794</v>
      </c>
      <c r="AH1121" s="73" t="s">
        <v>4808</v>
      </c>
      <c r="AI1121" s="84" t="s">
        <v>4752</v>
      </c>
      <c r="AJ1121" s="73">
        <v>25</v>
      </c>
    </row>
    <row r="1122" spans="1:36">
      <c r="A1122" s="68" t="s">
        <v>5097</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4154</v>
      </c>
      <c r="AC1122" s="68"/>
      <c r="AD1122" s="68" t="s">
        <v>4838</v>
      </c>
      <c r="AE1122" s="75"/>
      <c r="AF1122" s="68" t="s">
        <v>4833</v>
      </c>
      <c r="AG1122" s="68" t="s">
        <v>4794</v>
      </c>
      <c r="AH1122" s="74" t="s">
        <v>4808</v>
      </c>
      <c r="AI1122" s="82" t="s">
        <v>4752</v>
      </c>
      <c r="AJ1122" s="74">
        <v>30</v>
      </c>
    </row>
    <row r="1123" spans="1:36">
      <c r="A1123" s="3" t="s">
        <v>5098</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4154</v>
      </c>
      <c r="AC1123" s="3"/>
      <c r="AD1123" s="3" t="s">
        <v>4838</v>
      </c>
      <c r="AE1123" s="78"/>
      <c r="AF1123" s="3" t="s">
        <v>4833</v>
      </c>
      <c r="AG1123" s="3" t="s">
        <v>4794</v>
      </c>
      <c r="AH1123" s="73" t="s">
        <v>4811</v>
      </c>
      <c r="AI1123" s="84" t="s">
        <v>4755</v>
      </c>
      <c r="AJ1123" s="73">
        <v>30</v>
      </c>
    </row>
    <row r="1124" spans="1:36">
      <c r="A1124" s="68" t="s">
        <v>5099</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4154</v>
      </c>
      <c r="AC1124" s="68"/>
      <c r="AD1124" s="68" t="s">
        <v>4838</v>
      </c>
      <c r="AE1124" s="75"/>
      <c r="AF1124" s="68" t="s">
        <v>4833</v>
      </c>
      <c r="AG1124" s="68" t="s">
        <v>4794</v>
      </c>
      <c r="AH1124" s="74" t="s">
        <v>4811</v>
      </c>
      <c r="AI1124" s="82" t="s">
        <v>4755</v>
      </c>
      <c r="AJ1124" s="74">
        <v>38</v>
      </c>
    </row>
    <row r="1125" spans="1:36">
      <c r="A1125" s="3" t="s">
        <v>5100</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4154</v>
      </c>
      <c r="AC1125" s="3"/>
      <c r="AD1125" s="3" t="s">
        <v>4838</v>
      </c>
      <c r="AE1125" s="78"/>
      <c r="AF1125" s="3" t="s">
        <v>4833</v>
      </c>
      <c r="AG1125" s="3" t="s">
        <v>4794</v>
      </c>
      <c r="AH1125" s="73" t="s">
        <v>4814</v>
      </c>
      <c r="AI1125" s="3" t="s">
        <v>4815</v>
      </c>
      <c r="AJ1125" s="73">
        <v>38</v>
      </c>
    </row>
    <row r="1126" spans="1:36">
      <c r="A1126" s="68" t="s">
        <v>5101</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4154</v>
      </c>
      <c r="AC1126" s="68"/>
      <c r="AD1126" s="68" t="s">
        <v>4838</v>
      </c>
      <c r="AE1126" s="75"/>
      <c r="AF1126" s="68" t="s">
        <v>4833</v>
      </c>
      <c r="AG1126" s="68" t="s">
        <v>4817</v>
      </c>
      <c r="AH1126" s="74" t="s">
        <v>4795</v>
      </c>
      <c r="AI1126" s="82" t="s">
        <v>4715</v>
      </c>
      <c r="AJ1126" s="74">
        <v>11</v>
      </c>
    </row>
    <row r="1127" spans="1:36">
      <c r="A1127" s="3" t="s">
        <v>5102</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4154</v>
      </c>
      <c r="AC1127" s="3"/>
      <c r="AD1127" s="3" t="s">
        <v>4838</v>
      </c>
      <c r="AE1127" s="78"/>
      <c r="AF1127" s="3" t="s">
        <v>4833</v>
      </c>
      <c r="AG1127" s="3" t="s">
        <v>4817</v>
      </c>
      <c r="AH1127" s="73" t="s">
        <v>4795</v>
      </c>
      <c r="AI1127" s="84" t="s">
        <v>4715</v>
      </c>
      <c r="AJ1127" s="73">
        <v>13</v>
      </c>
    </row>
    <row r="1128" spans="1:36">
      <c r="A1128" s="68" t="s">
        <v>5103</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4154</v>
      </c>
      <c r="AC1128" s="68"/>
      <c r="AD1128" s="68" t="s">
        <v>4838</v>
      </c>
      <c r="AE1128" s="75"/>
      <c r="AF1128" s="68" t="s">
        <v>4833</v>
      </c>
      <c r="AG1128" s="68" t="s">
        <v>4817</v>
      </c>
      <c r="AH1128" s="74" t="s">
        <v>4795</v>
      </c>
      <c r="AI1128" s="82" t="s">
        <v>4715</v>
      </c>
      <c r="AJ1128" s="74">
        <v>15</v>
      </c>
    </row>
    <row r="1129" spans="1:36">
      <c r="A1129" s="3" t="s">
        <v>5104</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4154</v>
      </c>
      <c r="AC1129" s="3"/>
      <c r="AD1129" s="3" t="s">
        <v>4838</v>
      </c>
      <c r="AE1129" s="78"/>
      <c r="AF1129" s="3" t="s">
        <v>4833</v>
      </c>
      <c r="AG1129" s="3" t="s">
        <v>4817</v>
      </c>
      <c r="AH1129" s="73" t="s">
        <v>4795</v>
      </c>
      <c r="AI1129" s="84" t="s">
        <v>4715</v>
      </c>
      <c r="AJ1129" s="73">
        <v>19</v>
      </c>
    </row>
    <row r="1130" spans="1:36">
      <c r="A1130" s="68" t="s">
        <v>5105</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4154</v>
      </c>
      <c r="AC1130" s="68"/>
      <c r="AD1130" s="68" t="s">
        <v>4838</v>
      </c>
      <c r="AE1130" s="75"/>
      <c r="AF1130" s="68" t="s">
        <v>4833</v>
      </c>
      <c r="AG1130" s="68" t="s">
        <v>4817</v>
      </c>
      <c r="AH1130" s="74" t="s">
        <v>4800</v>
      </c>
      <c r="AI1130" s="82" t="s">
        <v>4722</v>
      </c>
      <c r="AJ1130" s="74">
        <v>11</v>
      </c>
    </row>
    <row r="1131" spans="1:36">
      <c r="A1131" s="3" t="s">
        <v>5106</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4154</v>
      </c>
      <c r="AC1131" s="3"/>
      <c r="AD1131" s="3" t="s">
        <v>4838</v>
      </c>
      <c r="AE1131" s="78"/>
      <c r="AF1131" s="3" t="s">
        <v>4833</v>
      </c>
      <c r="AG1131" s="3" t="s">
        <v>4817</v>
      </c>
      <c r="AH1131" s="73" t="s">
        <v>4800</v>
      </c>
      <c r="AI1131" s="84" t="s">
        <v>4722</v>
      </c>
      <c r="AJ1131" s="73">
        <v>13</v>
      </c>
    </row>
    <row r="1132" spans="1:36">
      <c r="A1132" s="68" t="s">
        <v>5107</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4154</v>
      </c>
      <c r="AC1132" s="68"/>
      <c r="AD1132" s="68" t="s">
        <v>4838</v>
      </c>
      <c r="AE1132" s="75"/>
      <c r="AF1132" s="68" t="s">
        <v>4833</v>
      </c>
      <c r="AG1132" s="68" t="s">
        <v>4817</v>
      </c>
      <c r="AH1132" s="74" t="s">
        <v>4800</v>
      </c>
      <c r="AI1132" s="82" t="s">
        <v>4722</v>
      </c>
      <c r="AJ1132" s="74">
        <v>15</v>
      </c>
    </row>
    <row r="1133" spans="1:36">
      <c r="A1133" s="3" t="s">
        <v>5108</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4154</v>
      </c>
      <c r="AC1133" s="3"/>
      <c r="AD1133" s="3" t="s">
        <v>4838</v>
      </c>
      <c r="AE1133" s="78"/>
      <c r="AF1133" s="3" t="s">
        <v>4833</v>
      </c>
      <c r="AG1133" s="3" t="s">
        <v>4817</v>
      </c>
      <c r="AH1133" s="73" t="s">
        <v>4800</v>
      </c>
      <c r="AI1133" s="84" t="s">
        <v>4722</v>
      </c>
      <c r="AJ1133" s="73">
        <v>19</v>
      </c>
    </row>
    <row r="1134" spans="1:36">
      <c r="A1134" s="68" t="s">
        <v>5109</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4154</v>
      </c>
      <c r="AC1134" s="68"/>
      <c r="AD1134" s="68" t="s">
        <v>4838</v>
      </c>
      <c r="AE1134" s="75"/>
      <c r="AF1134" s="68" t="s">
        <v>4833</v>
      </c>
      <c r="AG1134" s="68" t="s">
        <v>4817</v>
      </c>
      <c r="AH1134" s="74" t="s">
        <v>4800</v>
      </c>
      <c r="AI1134" s="82" t="s">
        <v>4722</v>
      </c>
      <c r="AJ1134" s="74">
        <v>21</v>
      </c>
    </row>
    <row r="1135" spans="1:36">
      <c r="A1135" s="3" t="s">
        <v>5110</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4154</v>
      </c>
      <c r="AC1135" s="3"/>
      <c r="AD1135" s="3" t="s">
        <v>4838</v>
      </c>
      <c r="AE1135" s="78"/>
      <c r="AF1135" s="3" t="s">
        <v>4833</v>
      </c>
      <c r="AG1135" s="3" t="s">
        <v>4817</v>
      </c>
      <c r="AH1135" s="73" t="s">
        <v>4805</v>
      </c>
      <c r="AI1135" s="84" t="s">
        <v>4726</v>
      </c>
      <c r="AJ1135" s="73">
        <v>19</v>
      </c>
    </row>
    <row r="1136" spans="1:36">
      <c r="A1136" s="68" t="s">
        <v>5111</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4154</v>
      </c>
      <c r="AC1136" s="68"/>
      <c r="AD1136" s="68" t="s">
        <v>4838</v>
      </c>
      <c r="AE1136" s="75"/>
      <c r="AF1136" s="68" t="s">
        <v>4833</v>
      </c>
      <c r="AG1136" s="68" t="s">
        <v>4817</v>
      </c>
      <c r="AH1136" s="74" t="s">
        <v>4805</v>
      </c>
      <c r="AI1136" s="82" t="s">
        <v>4726</v>
      </c>
      <c r="AJ1136" s="74">
        <v>21</v>
      </c>
    </row>
    <row r="1137" spans="1:36">
      <c r="A1137" s="3" t="s">
        <v>5112</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4154</v>
      </c>
      <c r="AC1137" s="3"/>
      <c r="AD1137" s="3" t="s">
        <v>4838</v>
      </c>
      <c r="AE1137" s="78"/>
      <c r="AF1137" s="3" t="s">
        <v>4833</v>
      </c>
      <c r="AG1137" s="3" t="s">
        <v>4817</v>
      </c>
      <c r="AH1137" s="73" t="s">
        <v>4808</v>
      </c>
      <c r="AI1137" s="84" t="s">
        <v>4752</v>
      </c>
      <c r="AJ1137" s="73">
        <v>22</v>
      </c>
    </row>
    <row r="1138" spans="1:36">
      <c r="A1138" s="68" t="s">
        <v>5113</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4154</v>
      </c>
      <c r="AC1138" s="68"/>
      <c r="AD1138" s="68" t="s">
        <v>4838</v>
      </c>
      <c r="AE1138" s="75"/>
      <c r="AF1138" s="68" t="s">
        <v>4833</v>
      </c>
      <c r="AG1138" s="68" t="s">
        <v>4817</v>
      </c>
      <c r="AH1138" s="74" t="s">
        <v>4808</v>
      </c>
      <c r="AI1138" s="82" t="s">
        <v>4752</v>
      </c>
      <c r="AJ1138" s="74">
        <v>25</v>
      </c>
    </row>
    <row r="1139" spans="1:36">
      <c r="A1139" s="3" t="s">
        <v>5114</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4154</v>
      </c>
      <c r="AC1139" s="3"/>
      <c r="AD1139" s="3" t="s">
        <v>4838</v>
      </c>
      <c r="AE1139" s="78"/>
      <c r="AF1139" s="3" t="s">
        <v>4833</v>
      </c>
      <c r="AG1139" s="3" t="s">
        <v>4817</v>
      </c>
      <c r="AH1139" s="73" t="s">
        <v>4808</v>
      </c>
      <c r="AI1139" s="84" t="s">
        <v>4752</v>
      </c>
      <c r="AJ1139" s="73">
        <v>30</v>
      </c>
    </row>
    <row r="1140" spans="1:36">
      <c r="A1140" s="68" t="s">
        <v>5115</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4154</v>
      </c>
      <c r="AC1140" s="68"/>
      <c r="AD1140" s="68" t="s">
        <v>4838</v>
      </c>
      <c r="AE1140" s="75"/>
      <c r="AF1140" s="68" t="s">
        <v>4833</v>
      </c>
      <c r="AG1140" s="68" t="s">
        <v>4817</v>
      </c>
      <c r="AH1140" s="74" t="s">
        <v>4811</v>
      </c>
      <c r="AI1140" s="82" t="s">
        <v>4755</v>
      </c>
      <c r="AJ1140" s="74">
        <v>30</v>
      </c>
    </row>
    <row r="1141" spans="1:36">
      <c r="A1141" s="3" t="s">
        <v>5116</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4154</v>
      </c>
      <c r="AC1141" s="3"/>
      <c r="AD1141" s="3" t="s">
        <v>4838</v>
      </c>
      <c r="AE1141" s="78"/>
      <c r="AF1141" s="3" t="s">
        <v>4833</v>
      </c>
      <c r="AG1141" s="3" t="s">
        <v>4817</v>
      </c>
      <c r="AH1141" s="73" t="s">
        <v>4811</v>
      </c>
      <c r="AI1141" s="84" t="s">
        <v>4755</v>
      </c>
      <c r="AJ1141" s="73">
        <v>38</v>
      </c>
    </row>
    <row r="1142" spans="1:36">
      <c r="A1142" s="99" t="s">
        <v>5203</v>
      </c>
      <c r="B1142" s="99" t="s">
        <v>730</v>
      </c>
      <c r="C1142" s="99"/>
      <c r="D1142" s="99"/>
      <c r="E1142" s="99"/>
      <c r="F1142" s="99">
        <v>10</v>
      </c>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72" t="s">
        <v>4154</v>
      </c>
      <c r="AC1142" s="72"/>
      <c r="AD1142" s="72" t="s">
        <v>4838</v>
      </c>
      <c r="AE1142" s="97"/>
      <c r="AF1142" s="72" t="s">
        <v>4833</v>
      </c>
      <c r="AG1142" s="72" t="s">
        <v>4817</v>
      </c>
      <c r="AH1142" s="98" t="s">
        <v>4814</v>
      </c>
      <c r="AI1142" s="72" t="s">
        <v>4815</v>
      </c>
      <c r="AJ1142" s="98">
        <v>38</v>
      </c>
    </row>
  </sheetData>
  <dataValidations count="1">
    <dataValidation type="list" allowBlank="1" showInputMessage="1" showErrorMessage="1" sqref="B4:B1142">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40625"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c r="AF4" s="60" t="s">
        <v>4135</v>
      </c>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c r="AF5" s="60" t="s">
        <v>4135</v>
      </c>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c r="AF6" s="60" t="s">
        <v>4135</v>
      </c>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c r="AF8" s="60" t="s">
        <v>4135</v>
      </c>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c r="AF9" s="60" t="s">
        <v>4135</v>
      </c>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4135</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4135</v>
      </c>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4135</v>
      </c>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4135</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4135</v>
      </c>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4135</v>
      </c>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4135</v>
      </c>
    </row>
    <row r="17" spans="1:32">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4135</v>
      </c>
    </row>
    <row r="18" spans="1:32">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4135</v>
      </c>
    </row>
    <row r="19" spans="1:32">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4135</v>
      </c>
    </row>
    <row r="20" spans="1:32">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4135</v>
      </c>
    </row>
    <row r="21" spans="1:32">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4135</v>
      </c>
    </row>
    <row r="22" spans="1:32">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4135</v>
      </c>
    </row>
    <row r="23" spans="1:32">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4135</v>
      </c>
    </row>
    <row r="24" spans="1:32">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4135</v>
      </c>
    </row>
    <row r="25" spans="1:32">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4135</v>
      </c>
    </row>
    <row r="26" spans="1:32">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4135</v>
      </c>
    </row>
    <row r="27" spans="1:32">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4135</v>
      </c>
    </row>
    <row r="28" spans="1:32">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4135</v>
      </c>
    </row>
    <row r="29" spans="1:32">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4135</v>
      </c>
    </row>
    <row r="30" spans="1:32">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4135</v>
      </c>
    </row>
    <row r="31" spans="1:32">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4135</v>
      </c>
    </row>
    <row r="32" spans="1:32">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4135</v>
      </c>
    </row>
    <row r="33" spans="1:32">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4135</v>
      </c>
    </row>
    <row r="34" spans="1:32">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4135</v>
      </c>
    </row>
    <row r="35" spans="1:32">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4135</v>
      </c>
    </row>
    <row r="36" spans="1:32">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4135</v>
      </c>
    </row>
    <row r="37" spans="1:32">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4135</v>
      </c>
    </row>
    <row r="38" spans="1:32">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4135</v>
      </c>
    </row>
    <row r="39" spans="1:32">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4135</v>
      </c>
    </row>
    <row r="40" spans="1:32">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4135</v>
      </c>
    </row>
    <row r="41" spans="1:32">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4135</v>
      </c>
    </row>
    <row r="42" spans="1:32">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4135</v>
      </c>
    </row>
    <row r="43" spans="1:32">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4135</v>
      </c>
    </row>
    <row r="44" spans="1:32">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4135</v>
      </c>
    </row>
    <row r="45" spans="1:32">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4135</v>
      </c>
    </row>
    <row r="46" spans="1:32">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4135</v>
      </c>
    </row>
    <row r="47" spans="1:32">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4135</v>
      </c>
    </row>
    <row r="48" spans="1:32">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4135</v>
      </c>
    </row>
    <row r="49" spans="1:32">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4135</v>
      </c>
    </row>
    <row r="50" spans="1:32">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4135</v>
      </c>
    </row>
    <row r="51" spans="1:32">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4135</v>
      </c>
    </row>
    <row r="52" spans="1:32">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4135</v>
      </c>
    </row>
    <row r="53" spans="1:32">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4135</v>
      </c>
    </row>
    <row r="54" spans="1:32">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4135</v>
      </c>
    </row>
    <row r="55" spans="1:32">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4135</v>
      </c>
    </row>
    <row r="56" spans="1:32">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4135</v>
      </c>
    </row>
    <row r="57" spans="1:32">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4135</v>
      </c>
    </row>
    <row r="58" spans="1:32">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4135</v>
      </c>
    </row>
    <row r="59" spans="1:32">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4135</v>
      </c>
    </row>
    <row r="60" spans="1:32">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4135</v>
      </c>
    </row>
    <row r="61" spans="1:32">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4135</v>
      </c>
    </row>
    <row r="62" spans="1:32">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4135</v>
      </c>
    </row>
    <row r="63" spans="1:32">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4135</v>
      </c>
    </row>
    <row r="64" spans="1:32">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4135</v>
      </c>
    </row>
    <row r="65" spans="1:32">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4135</v>
      </c>
    </row>
    <row r="66" spans="1:32">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4135</v>
      </c>
    </row>
    <row r="67" spans="1:32">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4135</v>
      </c>
    </row>
    <row r="68" spans="1:32">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4135</v>
      </c>
    </row>
    <row r="69" spans="1:32">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4135</v>
      </c>
    </row>
    <row r="70" spans="1:32">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4135</v>
      </c>
    </row>
    <row r="71" spans="1:32">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4135</v>
      </c>
    </row>
    <row r="72" spans="1:32">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4135</v>
      </c>
    </row>
    <row r="73" spans="1:32">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4135</v>
      </c>
    </row>
    <row r="74" spans="1:32">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4135</v>
      </c>
    </row>
    <row r="75" spans="1:32">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4135</v>
      </c>
    </row>
    <row r="76" spans="1:32">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4135</v>
      </c>
    </row>
    <row r="77" spans="1:32">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4135</v>
      </c>
    </row>
    <row r="78" spans="1:32">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4135</v>
      </c>
    </row>
    <row r="79" spans="1:32">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4135</v>
      </c>
    </row>
    <row r="80" spans="1:32">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4135</v>
      </c>
    </row>
    <row r="81" spans="1:32">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4135</v>
      </c>
    </row>
    <row r="82" spans="1:32">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4135</v>
      </c>
    </row>
    <row r="83" spans="1:32">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4135</v>
      </c>
    </row>
    <row r="84" spans="1:32">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4135</v>
      </c>
    </row>
    <row r="85" spans="1:32">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4135</v>
      </c>
    </row>
    <row r="86" spans="1:32">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4135</v>
      </c>
    </row>
    <row r="87" spans="1:32">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4135</v>
      </c>
    </row>
    <row r="88" spans="1:32">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4135</v>
      </c>
    </row>
    <row r="89" spans="1:32">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4135</v>
      </c>
    </row>
    <row r="90" spans="1:32">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4135</v>
      </c>
    </row>
    <row r="91" spans="1:32">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4135</v>
      </c>
    </row>
    <row r="92" spans="1:32">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4135</v>
      </c>
    </row>
    <row r="93" spans="1:32">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4135</v>
      </c>
    </row>
    <row r="94" spans="1:32">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4135</v>
      </c>
    </row>
    <row r="95" spans="1:32">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4135</v>
      </c>
    </row>
    <row r="96" spans="1:32">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4135</v>
      </c>
    </row>
    <row r="97" spans="1:32">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4135</v>
      </c>
    </row>
    <row r="98" spans="1:32">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4135</v>
      </c>
    </row>
    <row r="99" spans="1:32">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4135</v>
      </c>
    </row>
    <row r="100" spans="1:32">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4135</v>
      </c>
    </row>
    <row r="101" spans="1:32">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4135</v>
      </c>
    </row>
    <row r="102" spans="1:32">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4135</v>
      </c>
    </row>
    <row r="103" spans="1:32">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4135</v>
      </c>
    </row>
    <row r="104" spans="1:32">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4135</v>
      </c>
    </row>
    <row r="105" spans="1:32">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4135</v>
      </c>
    </row>
    <row r="106" spans="1:32">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4135</v>
      </c>
    </row>
    <row r="107" spans="1:32">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4135</v>
      </c>
    </row>
    <row r="108" spans="1:32">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4135</v>
      </c>
    </row>
    <row r="109" spans="1:32">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4135</v>
      </c>
    </row>
    <row r="110" spans="1:32">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4135</v>
      </c>
    </row>
    <row r="111" spans="1:32">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4135</v>
      </c>
    </row>
    <row r="112" spans="1:32">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4135</v>
      </c>
    </row>
    <row r="113" spans="1:32">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4135</v>
      </c>
    </row>
    <row r="114" spans="1:32">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4135</v>
      </c>
    </row>
    <row r="115" spans="1:32">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4135</v>
      </c>
    </row>
    <row r="116" spans="1:32">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4135</v>
      </c>
    </row>
    <row r="117" spans="1:32">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4135</v>
      </c>
    </row>
    <row r="118" spans="1:32">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4135</v>
      </c>
    </row>
    <row r="119" spans="1:32">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4135</v>
      </c>
    </row>
    <row r="120" spans="1:32">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4135</v>
      </c>
    </row>
    <row r="121" spans="1:32">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4135</v>
      </c>
    </row>
    <row r="122" spans="1:32">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4135</v>
      </c>
    </row>
    <row r="123" spans="1:32">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4135</v>
      </c>
    </row>
    <row r="124" spans="1:32">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4135</v>
      </c>
    </row>
    <row r="125" spans="1:32">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4135</v>
      </c>
    </row>
    <row r="126" spans="1:32">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4135</v>
      </c>
    </row>
    <row r="127" spans="1:32">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4135</v>
      </c>
    </row>
    <row r="128" spans="1:32">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4135</v>
      </c>
    </row>
    <row r="129" spans="1:32">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4135</v>
      </c>
    </row>
    <row r="130" spans="1:32">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4135</v>
      </c>
    </row>
    <row r="131" spans="1:32">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4135</v>
      </c>
    </row>
    <row r="132" spans="1:32">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4135</v>
      </c>
    </row>
    <row r="133" spans="1:32">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4135</v>
      </c>
    </row>
    <row r="134" spans="1:32">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4135</v>
      </c>
    </row>
    <row r="135" spans="1:32">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4135</v>
      </c>
    </row>
    <row r="136" spans="1:32">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4135</v>
      </c>
    </row>
    <row r="137" spans="1:32">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4135</v>
      </c>
    </row>
    <row r="138" spans="1:32">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4135</v>
      </c>
    </row>
    <row r="139" spans="1:32">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4135</v>
      </c>
    </row>
    <row r="140" spans="1:32">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4135</v>
      </c>
    </row>
    <row r="141" spans="1:32">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4135</v>
      </c>
    </row>
    <row r="142" spans="1:32">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4135</v>
      </c>
    </row>
    <row r="143" spans="1:32">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4135</v>
      </c>
    </row>
    <row r="144" spans="1:32">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4135</v>
      </c>
    </row>
    <row r="145" spans="1:32">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4135</v>
      </c>
    </row>
    <row r="146" spans="1:32">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4135</v>
      </c>
    </row>
    <row r="147" spans="1:32">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4135</v>
      </c>
    </row>
    <row r="148" spans="1:32">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4135</v>
      </c>
    </row>
    <row r="149" spans="1:32">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4135</v>
      </c>
    </row>
    <row r="150" spans="1:32">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4135</v>
      </c>
    </row>
    <row r="151" spans="1:32">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4135</v>
      </c>
    </row>
    <row r="152" spans="1:32">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4135</v>
      </c>
    </row>
    <row r="153" spans="1:32">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4135</v>
      </c>
    </row>
    <row r="154" spans="1:32">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4135</v>
      </c>
    </row>
    <row r="155" spans="1:32">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4135</v>
      </c>
    </row>
    <row r="156" spans="1:32">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4135</v>
      </c>
    </row>
    <row r="157" spans="1:32">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4135</v>
      </c>
    </row>
    <row r="158" spans="1:32">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4135</v>
      </c>
    </row>
    <row r="159" spans="1:32">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4135</v>
      </c>
    </row>
    <row r="160" spans="1:32">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4135</v>
      </c>
    </row>
    <row r="161" spans="1:32">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4135</v>
      </c>
    </row>
    <row r="162" spans="1:32">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4135</v>
      </c>
    </row>
    <row r="163" spans="1:32">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4135</v>
      </c>
    </row>
    <row r="164" spans="1:32">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4135</v>
      </c>
    </row>
    <row r="165" spans="1:32">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4135</v>
      </c>
    </row>
    <row r="166" spans="1:32">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4135</v>
      </c>
    </row>
    <row r="167" spans="1:32">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4135</v>
      </c>
    </row>
    <row r="168" spans="1:32">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4135</v>
      </c>
    </row>
    <row r="169" spans="1:32">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4135</v>
      </c>
    </row>
    <row r="170" spans="1:32">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4135</v>
      </c>
    </row>
    <row r="171" spans="1:32">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4135</v>
      </c>
    </row>
    <row r="172" spans="1:32">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4135</v>
      </c>
    </row>
    <row r="173" spans="1:32">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4135</v>
      </c>
    </row>
    <row r="174" spans="1:32">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4135</v>
      </c>
    </row>
    <row r="175" spans="1:32">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4135</v>
      </c>
    </row>
    <row r="176" spans="1:32">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4135</v>
      </c>
    </row>
    <row r="177" spans="1:32">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4135</v>
      </c>
    </row>
    <row r="178" spans="1:32">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4135</v>
      </c>
    </row>
    <row r="179" spans="1:32">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4135</v>
      </c>
    </row>
    <row r="180" spans="1:32">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4135</v>
      </c>
    </row>
    <row r="181" spans="1:32">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4135</v>
      </c>
    </row>
    <row r="182" spans="1:32">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4135</v>
      </c>
    </row>
    <row r="183" spans="1:32">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4135</v>
      </c>
    </row>
    <row r="184" spans="1:32">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4135</v>
      </c>
    </row>
    <row r="185" spans="1:32">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4135</v>
      </c>
    </row>
    <row r="186" spans="1:32">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4135</v>
      </c>
    </row>
    <row r="187" spans="1:32">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4135</v>
      </c>
    </row>
    <row r="188" spans="1:32">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4135</v>
      </c>
    </row>
    <row r="189" spans="1:32">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4135</v>
      </c>
    </row>
    <row r="190" spans="1:32">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4135</v>
      </c>
    </row>
    <row r="191" spans="1:32">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4135</v>
      </c>
    </row>
    <row r="192" spans="1:32">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4135</v>
      </c>
    </row>
    <row r="193" spans="1:32">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4135</v>
      </c>
    </row>
    <row r="194" spans="1:32">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4135</v>
      </c>
    </row>
    <row r="195" spans="1:32">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4135</v>
      </c>
    </row>
    <row r="196" spans="1:32">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4135</v>
      </c>
    </row>
    <row r="197" spans="1:32">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4135</v>
      </c>
    </row>
    <row r="198" spans="1:32">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4135</v>
      </c>
    </row>
    <row r="199" spans="1:32">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4135</v>
      </c>
    </row>
    <row r="200" spans="1:32">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4135</v>
      </c>
    </row>
    <row r="201" spans="1:32">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4135</v>
      </c>
    </row>
    <row r="202" spans="1:32">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4135</v>
      </c>
    </row>
    <row r="203" spans="1:32">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4135</v>
      </c>
    </row>
    <row r="204" spans="1:32">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4135</v>
      </c>
    </row>
    <row r="205" spans="1:32">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4135</v>
      </c>
    </row>
    <row r="206" spans="1:32">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4135</v>
      </c>
    </row>
    <row r="207" spans="1:32">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4135</v>
      </c>
    </row>
    <row r="208" spans="1:32">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4135</v>
      </c>
    </row>
    <row r="209" spans="1:32">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4135</v>
      </c>
    </row>
    <row r="210" spans="1:32">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4135</v>
      </c>
    </row>
    <row r="211" spans="1:32">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4135</v>
      </c>
    </row>
    <row r="212" spans="1:32">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4135</v>
      </c>
    </row>
    <row r="213" spans="1:32">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4135</v>
      </c>
    </row>
    <row r="214" spans="1:32">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4135</v>
      </c>
    </row>
    <row r="215" spans="1:32">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4135</v>
      </c>
    </row>
    <row r="216" spans="1:32">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4135</v>
      </c>
    </row>
    <row r="217" spans="1:32">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4135</v>
      </c>
    </row>
    <row r="218" spans="1:32">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4135</v>
      </c>
    </row>
    <row r="219" spans="1:32">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4135</v>
      </c>
    </row>
    <row r="220" spans="1:32">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4135</v>
      </c>
    </row>
    <row r="221" spans="1:32">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4135</v>
      </c>
    </row>
    <row r="222" spans="1:32">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4135</v>
      </c>
    </row>
    <row r="223" spans="1:32">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4135</v>
      </c>
    </row>
    <row r="224" spans="1:32">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4135</v>
      </c>
    </row>
    <row r="225" spans="1:32">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4135</v>
      </c>
    </row>
    <row r="226" spans="1:32">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4135</v>
      </c>
    </row>
    <row r="227" spans="1:32">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4135</v>
      </c>
    </row>
    <row r="228" spans="1:32">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4135</v>
      </c>
    </row>
    <row r="229" spans="1:32">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4135</v>
      </c>
    </row>
    <row r="230" spans="1:32">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4135</v>
      </c>
    </row>
    <row r="231" spans="1:32">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4135</v>
      </c>
    </row>
    <row r="232" spans="1:32">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4135</v>
      </c>
    </row>
    <row r="233" spans="1:32">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4135</v>
      </c>
    </row>
    <row r="234" spans="1:32">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4135</v>
      </c>
    </row>
    <row r="235" spans="1:32">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4135</v>
      </c>
    </row>
    <row r="236" spans="1:32">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4135</v>
      </c>
    </row>
    <row r="237" spans="1:32">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4135</v>
      </c>
    </row>
    <row r="238" spans="1:32">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4135</v>
      </c>
    </row>
    <row r="239" spans="1:32">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4135</v>
      </c>
    </row>
    <row r="240" spans="1:32">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4135</v>
      </c>
    </row>
    <row r="241" spans="1:32">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4135</v>
      </c>
    </row>
    <row r="242" spans="1:32">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4135</v>
      </c>
    </row>
    <row r="243" spans="1:32">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4135</v>
      </c>
    </row>
    <row r="244" spans="1:32">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4135</v>
      </c>
    </row>
    <row r="245" spans="1:32">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4135</v>
      </c>
    </row>
    <row r="246" spans="1:32">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4135</v>
      </c>
    </row>
    <row r="247" spans="1:32">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4135</v>
      </c>
    </row>
    <row r="248" spans="1:32">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4135</v>
      </c>
    </row>
    <row r="249" spans="1:32">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4135</v>
      </c>
    </row>
    <row r="250" spans="1:32">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4135</v>
      </c>
    </row>
    <row r="251" spans="1:32">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4135</v>
      </c>
    </row>
    <row r="252" spans="1:32">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4135</v>
      </c>
    </row>
    <row r="253" spans="1:32">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4135</v>
      </c>
    </row>
    <row r="254" spans="1:32">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4135</v>
      </c>
    </row>
    <row r="255" spans="1:32">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4135</v>
      </c>
    </row>
    <row r="256" spans="1:32">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4135</v>
      </c>
    </row>
    <row r="257" spans="1:32">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4135</v>
      </c>
    </row>
    <row r="258" spans="1:32">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4135</v>
      </c>
    </row>
    <row r="259" spans="1:32">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4135</v>
      </c>
    </row>
    <row r="260" spans="1:32">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4135</v>
      </c>
    </row>
    <row r="261" spans="1:32">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4135</v>
      </c>
    </row>
    <row r="262" spans="1:32">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4135</v>
      </c>
    </row>
    <row r="263" spans="1:32">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4135</v>
      </c>
    </row>
    <row r="264" spans="1:32">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4135</v>
      </c>
    </row>
    <row r="265" spans="1:32">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4135</v>
      </c>
    </row>
    <row r="266" spans="1:32">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4135</v>
      </c>
    </row>
    <row r="267" spans="1:32">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4135</v>
      </c>
    </row>
    <row r="268" spans="1:32">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4135</v>
      </c>
    </row>
    <row r="269" spans="1:32">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4135</v>
      </c>
    </row>
    <row r="270" spans="1:32">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4135</v>
      </c>
    </row>
    <row r="271" spans="1:32">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4135</v>
      </c>
    </row>
    <row r="272" spans="1:32">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4135</v>
      </c>
    </row>
    <row r="273" spans="1:32">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4135</v>
      </c>
    </row>
    <row r="274" spans="1:32">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4135</v>
      </c>
    </row>
    <row r="275" spans="1:32">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4135</v>
      </c>
    </row>
    <row r="276" spans="1:32">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4135</v>
      </c>
    </row>
    <row r="277" spans="1:32">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4135</v>
      </c>
    </row>
    <row r="278" spans="1:32">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4135</v>
      </c>
    </row>
    <row r="279" spans="1:32">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4135</v>
      </c>
    </row>
    <row r="280" spans="1:32">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4135</v>
      </c>
    </row>
    <row r="281" spans="1:32">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4135</v>
      </c>
    </row>
    <row r="282" spans="1:32">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4135</v>
      </c>
    </row>
    <row r="283" spans="1:32">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4135</v>
      </c>
    </row>
    <row r="284" spans="1:32">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4135</v>
      </c>
    </row>
    <row r="285" spans="1:32">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4135</v>
      </c>
    </row>
    <row r="286" spans="1:32">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4135</v>
      </c>
    </row>
    <row r="287" spans="1:32">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4135</v>
      </c>
    </row>
    <row r="288" spans="1:32">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4135</v>
      </c>
    </row>
    <row r="289" spans="1:32">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4135</v>
      </c>
    </row>
    <row r="290" spans="1:32">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4135</v>
      </c>
    </row>
    <row r="291" spans="1:32">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4135</v>
      </c>
    </row>
    <row r="292" spans="1:32">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4135</v>
      </c>
    </row>
    <row r="293" spans="1:32">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4135</v>
      </c>
    </row>
    <row r="294" spans="1:32">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4135</v>
      </c>
    </row>
    <row r="295" spans="1:32">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4135</v>
      </c>
    </row>
    <row r="296" spans="1:32">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4135</v>
      </c>
    </row>
    <row r="297" spans="1:32">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4135</v>
      </c>
    </row>
    <row r="298" spans="1:32">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4135</v>
      </c>
    </row>
    <row r="299" spans="1:32">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4135</v>
      </c>
    </row>
    <row r="300" spans="1:32">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4135</v>
      </c>
    </row>
    <row r="301" spans="1:32">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4135</v>
      </c>
    </row>
    <row r="302" spans="1:32">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4135</v>
      </c>
    </row>
    <row r="303" spans="1:32">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4135</v>
      </c>
    </row>
    <row r="304" spans="1:32">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4135</v>
      </c>
    </row>
    <row r="305" spans="1:32">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4135</v>
      </c>
    </row>
    <row r="306" spans="1:32">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4135</v>
      </c>
    </row>
    <row r="307" spans="1:32">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4135</v>
      </c>
    </row>
    <row r="308" spans="1:32">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4135</v>
      </c>
    </row>
    <row r="309" spans="1:32">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4135</v>
      </c>
    </row>
    <row r="310" spans="1:32">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4135</v>
      </c>
    </row>
    <row r="311" spans="1:32">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4135</v>
      </c>
    </row>
    <row r="312" spans="1:32">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4135</v>
      </c>
    </row>
    <row r="313" spans="1:32">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4135</v>
      </c>
    </row>
    <row r="314" spans="1:32">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4135</v>
      </c>
    </row>
    <row r="315" spans="1:32">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4135</v>
      </c>
    </row>
    <row r="316" spans="1:32">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4135</v>
      </c>
    </row>
    <row r="317" spans="1:32">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4135</v>
      </c>
    </row>
    <row r="318" spans="1:32">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4135</v>
      </c>
    </row>
    <row r="319" spans="1:32">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4135</v>
      </c>
    </row>
    <row r="320" spans="1:32">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4135</v>
      </c>
    </row>
    <row r="321" spans="1:32">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4135</v>
      </c>
    </row>
    <row r="322" spans="1:32">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4135</v>
      </c>
    </row>
    <row r="323" spans="1:32">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4135</v>
      </c>
    </row>
    <row r="324" spans="1:32">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4135</v>
      </c>
    </row>
    <row r="325" spans="1:32">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4135</v>
      </c>
    </row>
    <row r="326" spans="1:32">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4135</v>
      </c>
    </row>
    <row r="327" spans="1:32">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4135</v>
      </c>
    </row>
    <row r="328" spans="1:32">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4135</v>
      </c>
    </row>
    <row r="329" spans="1:32">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4135</v>
      </c>
    </row>
    <row r="330" spans="1:32">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4135</v>
      </c>
    </row>
    <row r="331" spans="1:32">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4135</v>
      </c>
    </row>
    <row r="332" spans="1:32">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4135</v>
      </c>
    </row>
    <row r="333" spans="1:32">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4135</v>
      </c>
    </row>
    <row r="334" spans="1:32">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4135</v>
      </c>
    </row>
    <row r="335" spans="1:32">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4135</v>
      </c>
    </row>
    <row r="336" spans="1:32">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4135</v>
      </c>
    </row>
    <row r="337" spans="1:32">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4135</v>
      </c>
    </row>
    <row r="338" spans="1:32">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4135</v>
      </c>
    </row>
    <row r="339" spans="1:32">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4135</v>
      </c>
    </row>
    <row r="340" spans="1:32">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4135</v>
      </c>
    </row>
    <row r="341" spans="1:32">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4135</v>
      </c>
    </row>
    <row r="342" spans="1:32">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4135</v>
      </c>
    </row>
    <row r="343" spans="1:32">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4135</v>
      </c>
    </row>
    <row r="344" spans="1:32">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4135</v>
      </c>
    </row>
    <row r="345" spans="1:32">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4135</v>
      </c>
    </row>
    <row r="346" spans="1:32">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4135</v>
      </c>
    </row>
    <row r="347" spans="1:32">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4135</v>
      </c>
    </row>
    <row r="348" spans="1:32">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4135</v>
      </c>
    </row>
    <row r="349" spans="1:32">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4135</v>
      </c>
    </row>
    <row r="350" spans="1:32">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4135</v>
      </c>
    </row>
    <row r="351" spans="1:32">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4135</v>
      </c>
    </row>
    <row r="352" spans="1:32">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4135</v>
      </c>
    </row>
    <row r="353" spans="1:32">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4135</v>
      </c>
    </row>
    <row r="354" spans="1:32">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4135</v>
      </c>
    </row>
    <row r="355" spans="1:32">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4135</v>
      </c>
    </row>
    <row r="356" spans="1:32">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4135</v>
      </c>
    </row>
    <row r="357" spans="1:32">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4135</v>
      </c>
    </row>
    <row r="358" spans="1:32">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4135</v>
      </c>
    </row>
    <row r="359" spans="1:32">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4135</v>
      </c>
    </row>
    <row r="360" spans="1:32">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4135</v>
      </c>
    </row>
    <row r="361" spans="1:32">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4135</v>
      </c>
    </row>
    <row r="362" spans="1:32">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4135</v>
      </c>
    </row>
    <row r="363" spans="1:32">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4135</v>
      </c>
    </row>
    <row r="364" spans="1:32">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4135</v>
      </c>
    </row>
    <row r="365" spans="1:32">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4135</v>
      </c>
    </row>
    <row r="366" spans="1:32">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4135</v>
      </c>
    </row>
    <row r="367" spans="1:32">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4135</v>
      </c>
    </row>
    <row r="368" spans="1:32">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4135</v>
      </c>
    </row>
    <row r="369" spans="1:32">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4135</v>
      </c>
    </row>
    <row r="370" spans="1:32">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4135</v>
      </c>
    </row>
    <row r="371" spans="1:32">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4135</v>
      </c>
    </row>
    <row r="372" spans="1:32">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4135</v>
      </c>
    </row>
    <row r="373" spans="1:32">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4135</v>
      </c>
    </row>
    <row r="374" spans="1:32">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4135</v>
      </c>
    </row>
    <row r="375" spans="1:32">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4135</v>
      </c>
    </row>
    <row r="376" spans="1:32">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4135</v>
      </c>
    </row>
    <row r="377" spans="1:32">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4135</v>
      </c>
    </row>
    <row r="378" spans="1:32">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4135</v>
      </c>
    </row>
    <row r="379" spans="1:32">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4135</v>
      </c>
    </row>
    <row r="380" spans="1:32">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4135</v>
      </c>
    </row>
    <row r="381" spans="1:32">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4135</v>
      </c>
    </row>
    <row r="382" spans="1:32">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4135</v>
      </c>
    </row>
    <row r="383" spans="1:32">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4135</v>
      </c>
    </row>
    <row r="384" spans="1:32">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4135</v>
      </c>
    </row>
    <row r="385" spans="1:32">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4135</v>
      </c>
    </row>
    <row r="386" spans="1:32">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4135</v>
      </c>
    </row>
    <row r="387" spans="1:32">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4135</v>
      </c>
    </row>
    <row r="388" spans="1:32">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4135</v>
      </c>
    </row>
    <row r="389" spans="1:32">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4135</v>
      </c>
    </row>
    <row r="390" spans="1:32">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4135</v>
      </c>
    </row>
    <row r="391" spans="1:32">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4135</v>
      </c>
    </row>
    <row r="392" spans="1:32">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4135</v>
      </c>
    </row>
    <row r="393" spans="1:32">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4135</v>
      </c>
    </row>
    <row r="394" spans="1:32">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4135</v>
      </c>
    </row>
    <row r="395" spans="1:32">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4135</v>
      </c>
    </row>
    <row r="396" spans="1:32">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4135</v>
      </c>
    </row>
    <row r="397" spans="1:32">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4135</v>
      </c>
    </row>
    <row r="398" spans="1:32">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4135</v>
      </c>
    </row>
    <row r="399" spans="1:32">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4135</v>
      </c>
    </row>
    <row r="400" spans="1:32">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4135</v>
      </c>
    </row>
    <row r="401" spans="1:32">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4135</v>
      </c>
    </row>
    <row r="402" spans="1:32">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4135</v>
      </c>
    </row>
    <row r="403" spans="1:32">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4135</v>
      </c>
    </row>
    <row r="404" spans="1:32">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4135</v>
      </c>
    </row>
    <row r="405" spans="1:32">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4135</v>
      </c>
    </row>
    <row r="406" spans="1:32">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4135</v>
      </c>
    </row>
    <row r="407" spans="1:32">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4135</v>
      </c>
    </row>
    <row r="408" spans="1:32">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4135</v>
      </c>
    </row>
    <row r="409" spans="1:32">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4135</v>
      </c>
    </row>
    <row r="410" spans="1:32">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4135</v>
      </c>
    </row>
    <row r="411" spans="1:32">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4135</v>
      </c>
    </row>
    <row r="412" spans="1:32">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4135</v>
      </c>
    </row>
    <row r="413" spans="1:32">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4135</v>
      </c>
    </row>
    <row r="414" spans="1:32">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4135</v>
      </c>
    </row>
    <row r="415" spans="1:32">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4135</v>
      </c>
    </row>
    <row r="416" spans="1:32">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4135</v>
      </c>
    </row>
    <row r="417" spans="1:32">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4135</v>
      </c>
    </row>
    <row r="418" spans="1:32">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4135</v>
      </c>
    </row>
    <row r="419" spans="1:32">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4135</v>
      </c>
    </row>
    <row r="420" spans="1:32">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4135</v>
      </c>
    </row>
    <row r="421" spans="1:32">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4135</v>
      </c>
    </row>
    <row r="422" spans="1:32">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4135</v>
      </c>
    </row>
    <row r="423" spans="1:32">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4135</v>
      </c>
    </row>
    <row r="424" spans="1:32">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4135</v>
      </c>
    </row>
    <row r="425" spans="1:32">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4135</v>
      </c>
    </row>
    <row r="426" spans="1:32">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4135</v>
      </c>
    </row>
    <row r="427" spans="1:32">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4135</v>
      </c>
    </row>
    <row r="428" spans="1:32">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4135</v>
      </c>
    </row>
    <row r="429" spans="1:32">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4135</v>
      </c>
    </row>
    <row r="430" spans="1:32">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4135</v>
      </c>
    </row>
    <row r="431" spans="1:32">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4135</v>
      </c>
    </row>
    <row r="432" spans="1:32">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4135</v>
      </c>
    </row>
    <row r="433" spans="1:32">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4135</v>
      </c>
    </row>
    <row r="434" spans="1:32">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4135</v>
      </c>
    </row>
    <row r="435" spans="1:32">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4135</v>
      </c>
    </row>
    <row r="436" spans="1:32">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4135</v>
      </c>
    </row>
    <row r="437" spans="1:32">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4135</v>
      </c>
    </row>
    <row r="438" spans="1:32">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4135</v>
      </c>
    </row>
    <row r="439" spans="1:32">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4135</v>
      </c>
    </row>
    <row r="440" spans="1:32">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4135</v>
      </c>
    </row>
    <row r="441" spans="1:32">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4135</v>
      </c>
    </row>
    <row r="442" spans="1:32">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4135</v>
      </c>
    </row>
    <row r="443" spans="1:32">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4135</v>
      </c>
    </row>
    <row r="444" spans="1:32">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4135</v>
      </c>
    </row>
    <row r="445" spans="1:32">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4135</v>
      </c>
    </row>
    <row r="446" spans="1:32">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4135</v>
      </c>
    </row>
    <row r="447" spans="1:32">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4135</v>
      </c>
    </row>
    <row r="448" spans="1:32">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4135</v>
      </c>
    </row>
    <row r="449" spans="1:32">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4135</v>
      </c>
    </row>
    <row r="450" spans="1:32">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4135</v>
      </c>
    </row>
    <row r="451" spans="1:32">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4135</v>
      </c>
    </row>
    <row r="452" spans="1:32">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4135</v>
      </c>
    </row>
    <row r="453" spans="1:32">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4135</v>
      </c>
    </row>
    <row r="454" spans="1:32">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4135</v>
      </c>
    </row>
    <row r="455" spans="1:32">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4135</v>
      </c>
    </row>
    <row r="456" spans="1:32">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4135</v>
      </c>
    </row>
    <row r="457" spans="1:32">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4135</v>
      </c>
    </row>
    <row r="458" spans="1:32">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4135</v>
      </c>
    </row>
    <row r="459" spans="1:32">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4135</v>
      </c>
    </row>
    <row r="460" spans="1:32">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4135</v>
      </c>
    </row>
    <row r="461" spans="1:32">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4135</v>
      </c>
    </row>
    <row r="462" spans="1:32">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4135</v>
      </c>
    </row>
    <row r="463" spans="1:32">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4135</v>
      </c>
    </row>
    <row r="464" spans="1:32">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4135</v>
      </c>
    </row>
    <row r="465" spans="1:32">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4135</v>
      </c>
    </row>
    <row r="466" spans="1:32">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4135</v>
      </c>
    </row>
    <row r="467" spans="1:32">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4135</v>
      </c>
    </row>
    <row r="468" spans="1:32">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4135</v>
      </c>
    </row>
    <row r="469" spans="1:32">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4135</v>
      </c>
    </row>
    <row r="470" spans="1:32">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4135</v>
      </c>
    </row>
    <row r="471" spans="1:32">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4135</v>
      </c>
    </row>
    <row r="472" spans="1:32">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4135</v>
      </c>
    </row>
    <row r="473" spans="1:32">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4135</v>
      </c>
    </row>
    <row r="474" spans="1:32">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4135</v>
      </c>
    </row>
    <row r="475" spans="1:32">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4135</v>
      </c>
    </row>
    <row r="476" spans="1:32">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4135</v>
      </c>
    </row>
    <row r="477" spans="1:32">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4135</v>
      </c>
    </row>
    <row r="478" spans="1:32">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4135</v>
      </c>
    </row>
    <row r="479" spans="1:32">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4135</v>
      </c>
    </row>
    <row r="480" spans="1:32">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4135</v>
      </c>
    </row>
    <row r="481" spans="1:32">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4135</v>
      </c>
    </row>
    <row r="482" spans="1:32">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4135</v>
      </c>
    </row>
    <row r="483" spans="1:32">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4135</v>
      </c>
    </row>
    <row r="484" spans="1:32">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4135</v>
      </c>
    </row>
    <row r="485" spans="1:32">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4135</v>
      </c>
    </row>
    <row r="486" spans="1:32">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4135</v>
      </c>
    </row>
    <row r="487" spans="1:32">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4135</v>
      </c>
    </row>
    <row r="488" spans="1:32">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4135</v>
      </c>
    </row>
    <row r="489" spans="1:32">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4135</v>
      </c>
    </row>
    <row r="490" spans="1:32">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4135</v>
      </c>
    </row>
    <row r="491" spans="1:32">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4135</v>
      </c>
    </row>
    <row r="492" spans="1:32">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4135</v>
      </c>
    </row>
    <row r="493" spans="1:32">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4135</v>
      </c>
    </row>
    <row r="494" spans="1:32">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4135</v>
      </c>
    </row>
    <row r="495" spans="1:32">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4135</v>
      </c>
    </row>
    <row r="496" spans="1:32">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4135</v>
      </c>
    </row>
    <row r="497" spans="1:32">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4135</v>
      </c>
    </row>
    <row r="498" spans="1:32">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4135</v>
      </c>
    </row>
    <row r="499" spans="1:32">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4135</v>
      </c>
    </row>
    <row r="500" spans="1:32">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4135</v>
      </c>
    </row>
    <row r="501" spans="1:32">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4135</v>
      </c>
    </row>
    <row r="502" spans="1:32">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4135</v>
      </c>
    </row>
    <row r="503" spans="1:32">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4135</v>
      </c>
    </row>
    <row r="504" spans="1:32">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4135</v>
      </c>
    </row>
    <row r="505" spans="1:32">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4135</v>
      </c>
    </row>
    <row r="506" spans="1:32">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4135</v>
      </c>
    </row>
    <row r="507" spans="1:32">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4135</v>
      </c>
    </row>
    <row r="508" spans="1:32">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4135</v>
      </c>
    </row>
    <row r="509" spans="1:32">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4135</v>
      </c>
    </row>
    <row r="510" spans="1:32">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4135</v>
      </c>
    </row>
    <row r="511" spans="1:32">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4135</v>
      </c>
    </row>
    <row r="512" spans="1:32">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4135</v>
      </c>
    </row>
    <row r="513" spans="1:32">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4135</v>
      </c>
    </row>
    <row r="514" spans="1:32">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4135</v>
      </c>
    </row>
    <row r="515" spans="1:32">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4135</v>
      </c>
    </row>
    <row r="516" spans="1:32">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4135</v>
      </c>
    </row>
    <row r="517" spans="1:32">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4135</v>
      </c>
    </row>
    <row r="518" spans="1:32">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4135</v>
      </c>
    </row>
    <row r="519" spans="1:32">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4135</v>
      </c>
    </row>
    <row r="520" spans="1:32">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4135</v>
      </c>
    </row>
    <row r="521" spans="1:32">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4135</v>
      </c>
    </row>
    <row r="522" spans="1:32">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4135</v>
      </c>
    </row>
    <row r="523" spans="1:32">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4135</v>
      </c>
    </row>
    <row r="524" spans="1:32">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4135</v>
      </c>
    </row>
    <row r="525" spans="1:32">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4135</v>
      </c>
    </row>
    <row r="526" spans="1:32">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4135</v>
      </c>
    </row>
    <row r="527" spans="1:32">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4135</v>
      </c>
    </row>
    <row r="528" spans="1:32">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4135</v>
      </c>
    </row>
    <row r="529" spans="1:32">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4135</v>
      </c>
    </row>
    <row r="530" spans="1:32">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4135</v>
      </c>
    </row>
    <row r="531" spans="1:32">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4135</v>
      </c>
    </row>
    <row r="532" spans="1:32">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4135</v>
      </c>
    </row>
    <row r="533" spans="1:32">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4135</v>
      </c>
    </row>
    <row r="534" spans="1:32">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4135</v>
      </c>
    </row>
    <row r="535" spans="1:32">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4135</v>
      </c>
    </row>
    <row r="536" spans="1:32">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4135</v>
      </c>
    </row>
    <row r="537" spans="1:32">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4135</v>
      </c>
    </row>
    <row r="538" spans="1:32">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4135</v>
      </c>
    </row>
    <row r="539" spans="1:32">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4135</v>
      </c>
    </row>
    <row r="540" spans="1:32">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4135</v>
      </c>
    </row>
    <row r="541" spans="1:32">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4135</v>
      </c>
    </row>
    <row r="542" spans="1:32">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4135</v>
      </c>
    </row>
    <row r="543" spans="1:32">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4135</v>
      </c>
    </row>
    <row r="544" spans="1:32">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4135</v>
      </c>
    </row>
    <row r="545" spans="1:32">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4135</v>
      </c>
    </row>
    <row r="546" spans="1:32">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4135</v>
      </c>
    </row>
    <row r="547" spans="1:32">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4135</v>
      </c>
    </row>
    <row r="548" spans="1:32">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4135</v>
      </c>
    </row>
    <row r="549" spans="1:32">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4135</v>
      </c>
    </row>
    <row r="550" spans="1:32">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4135</v>
      </c>
    </row>
    <row r="551" spans="1:32">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4135</v>
      </c>
    </row>
    <row r="552" spans="1:32">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4135</v>
      </c>
    </row>
    <row r="553" spans="1:32">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4135</v>
      </c>
    </row>
    <row r="554" spans="1:32">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4135</v>
      </c>
    </row>
    <row r="555" spans="1:32">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4135</v>
      </c>
    </row>
    <row r="556" spans="1:32">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4135</v>
      </c>
    </row>
    <row r="557" spans="1:32">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4135</v>
      </c>
    </row>
    <row r="558" spans="1:32">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4135</v>
      </c>
    </row>
    <row r="559" spans="1:32">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4135</v>
      </c>
    </row>
    <row r="560" spans="1:32">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4135</v>
      </c>
    </row>
    <row r="561" spans="1:32">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4135</v>
      </c>
    </row>
    <row r="562" spans="1:32">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4135</v>
      </c>
    </row>
    <row r="563" spans="1:32">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4135</v>
      </c>
    </row>
    <row r="564" spans="1:32">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4135</v>
      </c>
    </row>
    <row r="565" spans="1:32">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4135</v>
      </c>
    </row>
    <row r="566" spans="1:32">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4135</v>
      </c>
    </row>
    <row r="567" spans="1:32">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4135</v>
      </c>
    </row>
    <row r="568" spans="1:32">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4135</v>
      </c>
    </row>
    <row r="569" spans="1:32">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4135</v>
      </c>
    </row>
    <row r="570" spans="1:32">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4135</v>
      </c>
    </row>
    <row r="571" spans="1:32">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4135</v>
      </c>
    </row>
    <row r="572" spans="1:32">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4135</v>
      </c>
    </row>
    <row r="573" spans="1:32">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4135</v>
      </c>
    </row>
    <row r="574" spans="1:32">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4135</v>
      </c>
    </row>
    <row r="575" spans="1:32">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4135</v>
      </c>
    </row>
    <row r="576" spans="1:32">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4135</v>
      </c>
    </row>
    <row r="577" spans="1:32">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4135</v>
      </c>
    </row>
    <row r="578" spans="1:32">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4135</v>
      </c>
    </row>
    <row r="579" spans="1:32">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4135</v>
      </c>
    </row>
    <row r="580" spans="1:32">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4135</v>
      </c>
    </row>
    <row r="581" spans="1:32">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4135</v>
      </c>
    </row>
    <row r="582" spans="1:32">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4135</v>
      </c>
    </row>
    <row r="583" spans="1:32">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4135</v>
      </c>
    </row>
    <row r="584" spans="1:32">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4135</v>
      </c>
    </row>
    <row r="585" spans="1:32">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4135</v>
      </c>
    </row>
    <row r="586" spans="1:32">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4135</v>
      </c>
    </row>
    <row r="587" spans="1:32">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4135</v>
      </c>
    </row>
    <row r="588" spans="1:32">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4135</v>
      </c>
    </row>
    <row r="589" spans="1:32">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4135</v>
      </c>
    </row>
    <row r="590" spans="1:32">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4135</v>
      </c>
    </row>
    <row r="591" spans="1:32">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4135</v>
      </c>
    </row>
    <row r="592" spans="1:32">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4135</v>
      </c>
    </row>
    <row r="593" spans="1:32">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4135</v>
      </c>
    </row>
    <row r="594" spans="1:32">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4135</v>
      </c>
    </row>
    <row r="595" spans="1:32">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4135</v>
      </c>
    </row>
    <row r="596" spans="1:32">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4135</v>
      </c>
    </row>
    <row r="597" spans="1:32">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4135</v>
      </c>
    </row>
    <row r="598" spans="1:32">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4135</v>
      </c>
    </row>
    <row r="599" spans="1:32">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4135</v>
      </c>
    </row>
    <row r="600" spans="1:32">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4135</v>
      </c>
    </row>
    <row r="601" spans="1:32">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4135</v>
      </c>
    </row>
    <row r="602" spans="1:32">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4135</v>
      </c>
    </row>
    <row r="603" spans="1:32">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4135</v>
      </c>
    </row>
    <row r="604" spans="1:32">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4135</v>
      </c>
    </row>
    <row r="605" spans="1:32">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4135</v>
      </c>
    </row>
    <row r="606" spans="1:32">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4135</v>
      </c>
    </row>
    <row r="607" spans="1:32">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4135</v>
      </c>
    </row>
    <row r="608" spans="1:32">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4135</v>
      </c>
    </row>
    <row r="609" spans="1:32">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4135</v>
      </c>
    </row>
    <row r="610" spans="1:32">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4135</v>
      </c>
    </row>
    <row r="611" spans="1:32">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4135</v>
      </c>
    </row>
    <row r="612" spans="1:32">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4135</v>
      </c>
    </row>
    <row r="613" spans="1:32">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4135</v>
      </c>
    </row>
    <row r="614" spans="1:32">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4135</v>
      </c>
    </row>
    <row r="615" spans="1:32">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4135</v>
      </c>
    </row>
    <row r="616" spans="1:32">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4135</v>
      </c>
    </row>
    <row r="617" spans="1:32">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4135</v>
      </c>
    </row>
    <row r="618" spans="1:32">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4135</v>
      </c>
    </row>
    <row r="619" spans="1:32">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4135</v>
      </c>
    </row>
    <row r="620" spans="1:32">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4135</v>
      </c>
    </row>
    <row r="621" spans="1:32">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4135</v>
      </c>
    </row>
    <row r="622" spans="1:32">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4135</v>
      </c>
    </row>
    <row r="623" spans="1:32">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4135</v>
      </c>
    </row>
    <row r="624" spans="1:32">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4135</v>
      </c>
    </row>
    <row r="625" spans="1:32">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4135</v>
      </c>
    </row>
    <row r="626" spans="1:32">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4135</v>
      </c>
    </row>
    <row r="627" spans="1:32">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4135</v>
      </c>
    </row>
    <row r="628" spans="1:32">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4135</v>
      </c>
    </row>
    <row r="629" spans="1:32">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4135</v>
      </c>
    </row>
    <row r="630" spans="1:32">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4135</v>
      </c>
    </row>
    <row r="631" spans="1:32">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4135</v>
      </c>
    </row>
    <row r="632" spans="1:32">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4135</v>
      </c>
    </row>
    <row r="633" spans="1:32">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4135</v>
      </c>
    </row>
    <row r="634" spans="1:32">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4135</v>
      </c>
    </row>
    <row r="635" spans="1:32">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4135</v>
      </c>
    </row>
    <row r="636" spans="1:32">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4135</v>
      </c>
    </row>
    <row r="637" spans="1:32">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4135</v>
      </c>
    </row>
    <row r="638" spans="1:32">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4135</v>
      </c>
    </row>
    <row r="639" spans="1:32">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4135</v>
      </c>
    </row>
    <row r="640" spans="1:32">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4135</v>
      </c>
    </row>
    <row r="641" spans="1:32">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4135</v>
      </c>
    </row>
    <row r="642" spans="1:32">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4135</v>
      </c>
    </row>
    <row r="643" spans="1:32">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4135</v>
      </c>
    </row>
    <row r="644" spans="1:32">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4135</v>
      </c>
    </row>
    <row r="645" spans="1:32">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4135</v>
      </c>
    </row>
    <row r="646" spans="1:32">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4135</v>
      </c>
    </row>
    <row r="647" spans="1:32">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4135</v>
      </c>
    </row>
    <row r="648" spans="1:32">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4135</v>
      </c>
    </row>
    <row r="649" spans="1:32">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4135</v>
      </c>
    </row>
    <row r="650" spans="1:32">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4135</v>
      </c>
    </row>
    <row r="651" spans="1:32">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4135</v>
      </c>
    </row>
    <row r="652" spans="1:32">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4135</v>
      </c>
    </row>
    <row r="653" spans="1:32">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4135</v>
      </c>
    </row>
    <row r="654" spans="1:32">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4135</v>
      </c>
    </row>
    <row r="655" spans="1:32">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4135</v>
      </c>
    </row>
    <row r="656" spans="1:32">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4135</v>
      </c>
    </row>
    <row r="657" spans="1:32">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4135</v>
      </c>
    </row>
    <row r="658" spans="1:32">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4135</v>
      </c>
    </row>
    <row r="659" spans="1:32">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4135</v>
      </c>
    </row>
    <row r="660" spans="1:32">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4135</v>
      </c>
    </row>
    <row r="661" spans="1:32">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4135</v>
      </c>
    </row>
    <row r="662" spans="1:32">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4135</v>
      </c>
    </row>
    <row r="663" spans="1:32">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4135</v>
      </c>
    </row>
    <row r="664" spans="1:32">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4135</v>
      </c>
    </row>
    <row r="665" spans="1:32">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4135</v>
      </c>
    </row>
    <row r="666" spans="1:32">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4135</v>
      </c>
    </row>
    <row r="667" spans="1:32">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4135</v>
      </c>
    </row>
    <row r="668" spans="1:32">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4135</v>
      </c>
    </row>
    <row r="669" spans="1:32">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4135</v>
      </c>
    </row>
    <row r="670" spans="1:32">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4135</v>
      </c>
    </row>
    <row r="671" spans="1:32">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4135</v>
      </c>
    </row>
    <row r="672" spans="1:32">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4135</v>
      </c>
    </row>
    <row r="673" spans="1:32">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4135</v>
      </c>
    </row>
    <row r="674" spans="1:32">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4135</v>
      </c>
    </row>
    <row r="675" spans="1:32">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4135</v>
      </c>
    </row>
    <row r="676" spans="1:32">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4135</v>
      </c>
    </row>
    <row r="677" spans="1:32">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4135</v>
      </c>
    </row>
    <row r="678" spans="1:32">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4135</v>
      </c>
    </row>
    <row r="679" spans="1:32">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4135</v>
      </c>
    </row>
    <row r="680" spans="1:32">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4135</v>
      </c>
    </row>
    <row r="681" spans="1:32">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4135</v>
      </c>
    </row>
    <row r="682" spans="1:32">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4135</v>
      </c>
    </row>
    <row r="683" spans="1:32">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4135</v>
      </c>
    </row>
    <row r="684" spans="1:32">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4135</v>
      </c>
    </row>
    <row r="685" spans="1:32">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4135</v>
      </c>
    </row>
    <row r="686" spans="1:32">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4135</v>
      </c>
    </row>
    <row r="687" spans="1:32">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4135</v>
      </c>
    </row>
    <row r="688" spans="1:32">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4135</v>
      </c>
    </row>
    <row r="689" spans="1:32">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4135</v>
      </c>
    </row>
    <row r="690" spans="1:32">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4135</v>
      </c>
    </row>
    <row r="691" spans="1:32">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4135</v>
      </c>
    </row>
    <row r="692" spans="1:32">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4135</v>
      </c>
    </row>
    <row r="693" spans="1:32">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4135</v>
      </c>
    </row>
    <row r="694" spans="1:32">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4135</v>
      </c>
    </row>
    <row r="695" spans="1:32">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4135</v>
      </c>
    </row>
    <row r="696" spans="1:32">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4135</v>
      </c>
    </row>
    <row r="697" spans="1:32">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4135</v>
      </c>
    </row>
    <row r="698" spans="1:32">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4135</v>
      </c>
    </row>
    <row r="699" spans="1:32">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4135</v>
      </c>
    </row>
    <row r="700" spans="1:32">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4135</v>
      </c>
    </row>
    <row r="701" spans="1:32">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4135</v>
      </c>
    </row>
    <row r="702" spans="1:32">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4135</v>
      </c>
    </row>
    <row r="703" spans="1:32">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4135</v>
      </c>
    </row>
    <row r="704" spans="1:32">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4135</v>
      </c>
    </row>
    <row r="705" spans="1:32">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4135</v>
      </c>
    </row>
    <row r="706" spans="1:32">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4135</v>
      </c>
    </row>
    <row r="707" spans="1:32">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4135</v>
      </c>
    </row>
    <row r="708" spans="1:32">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4135</v>
      </c>
    </row>
    <row r="709" spans="1:32">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4135</v>
      </c>
    </row>
    <row r="710" spans="1:32">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4135</v>
      </c>
    </row>
    <row r="711" spans="1:32">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4135</v>
      </c>
    </row>
    <row r="712" spans="1:32">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4135</v>
      </c>
    </row>
    <row r="713" spans="1:32">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4135</v>
      </c>
    </row>
    <row r="714" spans="1:32">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4135</v>
      </c>
    </row>
    <row r="715" spans="1:32">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4135</v>
      </c>
    </row>
    <row r="716" spans="1:32">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4135</v>
      </c>
    </row>
    <row r="717" spans="1:32">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4135</v>
      </c>
    </row>
    <row r="718" spans="1:32">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4135</v>
      </c>
    </row>
    <row r="719" spans="1:32">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4135</v>
      </c>
    </row>
    <row r="720" spans="1:32">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4135</v>
      </c>
    </row>
    <row r="721" spans="1:32">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4135</v>
      </c>
    </row>
    <row r="722" spans="1:32">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4135</v>
      </c>
    </row>
    <row r="723" spans="1:32">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4135</v>
      </c>
    </row>
    <row r="724" spans="1:32">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4135</v>
      </c>
    </row>
    <row r="725" spans="1:32">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4135</v>
      </c>
    </row>
    <row r="726" spans="1:32">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4135</v>
      </c>
    </row>
    <row r="727" spans="1:32">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4135</v>
      </c>
    </row>
    <row r="728" spans="1:32">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4135</v>
      </c>
    </row>
    <row r="729" spans="1:32">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4135</v>
      </c>
    </row>
    <row r="730" spans="1:32">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4135</v>
      </c>
    </row>
    <row r="731" spans="1:32">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4135</v>
      </c>
    </row>
    <row r="732" spans="1:32">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4135</v>
      </c>
    </row>
    <row r="733" spans="1:32">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4135</v>
      </c>
    </row>
    <row r="734" spans="1:32">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4135</v>
      </c>
    </row>
    <row r="735" spans="1:32">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4135</v>
      </c>
    </row>
    <row r="736" spans="1:32">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4135</v>
      </c>
    </row>
    <row r="737" spans="1:32">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4135</v>
      </c>
    </row>
    <row r="738" spans="1:32">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4135</v>
      </c>
    </row>
    <row r="739" spans="1:32">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4135</v>
      </c>
    </row>
    <row r="740" spans="1:32">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4135</v>
      </c>
    </row>
    <row r="741" spans="1:32">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4135</v>
      </c>
    </row>
    <row r="742" spans="1:32">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4135</v>
      </c>
    </row>
    <row r="743" spans="1:32">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4135</v>
      </c>
    </row>
    <row r="744" spans="1:32">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4135</v>
      </c>
    </row>
    <row r="745" spans="1:32">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4135</v>
      </c>
    </row>
    <row r="746" spans="1:32">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4135</v>
      </c>
    </row>
    <row r="747" spans="1:32">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4135</v>
      </c>
    </row>
    <row r="748" spans="1:32">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4135</v>
      </c>
    </row>
    <row r="749" spans="1:32">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4135</v>
      </c>
    </row>
    <row r="750" spans="1:32">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4135</v>
      </c>
    </row>
    <row r="751" spans="1:32">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4135</v>
      </c>
    </row>
    <row r="752" spans="1:32">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4135</v>
      </c>
    </row>
    <row r="753" spans="1:32">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4135</v>
      </c>
    </row>
    <row r="754" spans="1:32">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4135</v>
      </c>
    </row>
    <row r="755" spans="1:32">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4135</v>
      </c>
    </row>
    <row r="756" spans="1:32">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4135</v>
      </c>
    </row>
    <row r="757" spans="1:32">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4135</v>
      </c>
    </row>
    <row r="758" spans="1:32">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4135</v>
      </c>
    </row>
    <row r="759" spans="1:32">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4136</v>
      </c>
    </row>
    <row r="760" spans="1:32">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4136</v>
      </c>
    </row>
    <row r="761" spans="1:32">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4136</v>
      </c>
    </row>
    <row r="762" spans="1:32">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4136</v>
      </c>
    </row>
    <row r="763" spans="1:32">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4136</v>
      </c>
    </row>
    <row r="764" spans="1:32">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4136</v>
      </c>
    </row>
    <row r="765" spans="1:32">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4136</v>
      </c>
    </row>
    <row r="766" spans="1:32">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4136</v>
      </c>
    </row>
    <row r="767" spans="1:32">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4136</v>
      </c>
    </row>
    <row r="768" spans="1:32">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4136</v>
      </c>
    </row>
    <row r="769" spans="1:32">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4136</v>
      </c>
    </row>
    <row r="770" spans="1:32">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4136</v>
      </c>
    </row>
    <row r="771" spans="1:32">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4136</v>
      </c>
    </row>
    <row r="772" spans="1:32">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4136</v>
      </c>
    </row>
    <row r="773" spans="1:32">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4136</v>
      </c>
    </row>
    <row r="774" spans="1:32">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4136</v>
      </c>
    </row>
    <row r="775" spans="1:32">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4136</v>
      </c>
    </row>
    <row r="776" spans="1:32">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4136</v>
      </c>
    </row>
    <row r="777" spans="1:32">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4136</v>
      </c>
    </row>
    <row r="778" spans="1:32">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4136</v>
      </c>
    </row>
    <row r="779" spans="1:32">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4136</v>
      </c>
    </row>
    <row r="780" spans="1:32">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4136</v>
      </c>
    </row>
    <row r="781" spans="1:32">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4136</v>
      </c>
    </row>
    <row r="782" spans="1:32">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4136</v>
      </c>
    </row>
    <row r="783" spans="1:32">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4136</v>
      </c>
    </row>
    <row r="784" spans="1:32">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4136</v>
      </c>
    </row>
    <row r="785" spans="1:32">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4136</v>
      </c>
    </row>
    <row r="786" spans="1:32">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4136</v>
      </c>
    </row>
    <row r="787" spans="1:32">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4136</v>
      </c>
    </row>
    <row r="788" spans="1:32">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4136</v>
      </c>
    </row>
    <row r="789" spans="1:32">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4136</v>
      </c>
    </row>
    <row r="790" spans="1:32">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4136</v>
      </c>
    </row>
    <row r="791" spans="1:32">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4136</v>
      </c>
    </row>
    <row r="792" spans="1:32">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4136</v>
      </c>
    </row>
    <row r="793" spans="1:32">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4136</v>
      </c>
    </row>
    <row r="794" spans="1:32">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4136</v>
      </c>
    </row>
    <row r="795" spans="1:32">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4136</v>
      </c>
    </row>
    <row r="796" spans="1:32">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4136</v>
      </c>
    </row>
    <row r="797" spans="1:32">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4136</v>
      </c>
    </row>
    <row r="798" spans="1:32">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4136</v>
      </c>
    </row>
    <row r="799" spans="1:32">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4136</v>
      </c>
    </row>
    <row r="800" spans="1:32">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4136</v>
      </c>
    </row>
    <row r="801" spans="1:32">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4136</v>
      </c>
    </row>
    <row r="802" spans="1:32">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4136</v>
      </c>
    </row>
    <row r="803" spans="1:32">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4136</v>
      </c>
    </row>
    <row r="804" spans="1:32">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4136</v>
      </c>
    </row>
    <row r="805" spans="1:32">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4136</v>
      </c>
    </row>
    <row r="806" spans="1:32">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4136</v>
      </c>
    </row>
    <row r="807" spans="1:32">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4136</v>
      </c>
    </row>
    <row r="808" spans="1:32">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4136</v>
      </c>
    </row>
    <row r="809" spans="1:32">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4136</v>
      </c>
    </row>
    <row r="810" spans="1:32">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4136</v>
      </c>
    </row>
    <row r="811" spans="1:32">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4136</v>
      </c>
    </row>
    <row r="812" spans="1:32">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4136</v>
      </c>
    </row>
    <row r="813" spans="1:32">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4136</v>
      </c>
    </row>
    <row r="814" spans="1:32">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4136</v>
      </c>
    </row>
    <row r="815" spans="1:32">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4136</v>
      </c>
    </row>
    <row r="816" spans="1:32">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4136</v>
      </c>
    </row>
    <row r="817" spans="1:32">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4136</v>
      </c>
    </row>
    <row r="818" spans="1:32">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4136</v>
      </c>
    </row>
    <row r="819" spans="1:32">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4136</v>
      </c>
    </row>
    <row r="820" spans="1:32">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4136</v>
      </c>
    </row>
    <row r="821" spans="1:32">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4136</v>
      </c>
    </row>
    <row r="822" spans="1:32">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4136</v>
      </c>
    </row>
    <row r="823" spans="1:32">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4136</v>
      </c>
    </row>
    <row r="824" spans="1:32">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4136</v>
      </c>
    </row>
    <row r="825" spans="1:32">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4136</v>
      </c>
    </row>
    <row r="826" spans="1:32">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4136</v>
      </c>
    </row>
    <row r="827" spans="1:32">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4136</v>
      </c>
    </row>
    <row r="828" spans="1:32">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4136</v>
      </c>
    </row>
    <row r="829" spans="1:32">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4136</v>
      </c>
    </row>
    <row r="830" spans="1:32">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4136</v>
      </c>
    </row>
    <row r="831" spans="1:32">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4136</v>
      </c>
    </row>
    <row r="832" spans="1:32">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4136</v>
      </c>
    </row>
    <row r="833" spans="1:32">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4136</v>
      </c>
    </row>
    <row r="834" spans="1:32">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4136</v>
      </c>
    </row>
    <row r="835" spans="1:32">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4136</v>
      </c>
    </row>
    <row r="836" spans="1:32">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4136</v>
      </c>
    </row>
    <row r="837" spans="1:32">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4136</v>
      </c>
    </row>
    <row r="838" spans="1:32">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4136</v>
      </c>
    </row>
    <row r="839" spans="1:32">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4136</v>
      </c>
    </row>
    <row r="840" spans="1:32">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4136</v>
      </c>
    </row>
    <row r="841" spans="1:32">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4136</v>
      </c>
    </row>
    <row r="842" spans="1:32">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4136</v>
      </c>
    </row>
    <row r="843" spans="1:32">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4136</v>
      </c>
    </row>
    <row r="844" spans="1:32">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4136</v>
      </c>
    </row>
    <row r="845" spans="1:32">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4136</v>
      </c>
    </row>
    <row r="846" spans="1:32">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4136</v>
      </c>
    </row>
    <row r="847" spans="1:32">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4136</v>
      </c>
    </row>
    <row r="848" spans="1:32">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4136</v>
      </c>
    </row>
    <row r="849" spans="1:32">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4136</v>
      </c>
    </row>
    <row r="850" spans="1:32">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4136</v>
      </c>
    </row>
    <row r="851" spans="1:32">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4136</v>
      </c>
    </row>
    <row r="852" spans="1:32">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4136</v>
      </c>
    </row>
    <row r="853" spans="1:32">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4136</v>
      </c>
    </row>
    <row r="854" spans="1:32">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4136</v>
      </c>
    </row>
    <row r="855" spans="1:32">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4136</v>
      </c>
    </row>
    <row r="856" spans="1:32">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4136</v>
      </c>
    </row>
    <row r="857" spans="1:32">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4136</v>
      </c>
    </row>
    <row r="858" spans="1:32">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4136</v>
      </c>
    </row>
    <row r="859" spans="1:32">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4136</v>
      </c>
    </row>
    <row r="860" spans="1:32">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4136</v>
      </c>
    </row>
    <row r="861" spans="1:32">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4136</v>
      </c>
    </row>
    <row r="862" spans="1:32">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4136</v>
      </c>
    </row>
    <row r="863" spans="1:32">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4136</v>
      </c>
    </row>
    <row r="864" spans="1:32">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4136</v>
      </c>
    </row>
    <row r="865" spans="1:32">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4136</v>
      </c>
    </row>
    <row r="866" spans="1:32">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4136</v>
      </c>
    </row>
    <row r="867" spans="1:32">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4136</v>
      </c>
    </row>
    <row r="868" spans="1:32">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4136</v>
      </c>
    </row>
    <row r="869" spans="1:32">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4136</v>
      </c>
    </row>
    <row r="870" spans="1:32">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4136</v>
      </c>
    </row>
    <row r="871" spans="1:32">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4136</v>
      </c>
    </row>
    <row r="872" spans="1:32">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4136</v>
      </c>
    </row>
    <row r="873" spans="1:32">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4136</v>
      </c>
    </row>
    <row r="874" spans="1:32">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4136</v>
      </c>
    </row>
    <row r="875" spans="1:32">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4136</v>
      </c>
    </row>
    <row r="876" spans="1:32">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4136</v>
      </c>
    </row>
    <row r="877" spans="1:32">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4136</v>
      </c>
    </row>
    <row r="878" spans="1:32">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4136</v>
      </c>
    </row>
    <row r="879" spans="1:32">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4136</v>
      </c>
    </row>
    <row r="880" spans="1:32">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4136</v>
      </c>
    </row>
    <row r="881" spans="1:32">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4136</v>
      </c>
    </row>
    <row r="882" spans="1:32">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4136</v>
      </c>
    </row>
    <row r="883" spans="1:32">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4136</v>
      </c>
    </row>
    <row r="884" spans="1:32">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4136</v>
      </c>
    </row>
    <row r="885" spans="1:32">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4136</v>
      </c>
    </row>
    <row r="886" spans="1:32">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4136</v>
      </c>
    </row>
    <row r="887" spans="1:32">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4136</v>
      </c>
    </row>
    <row r="888" spans="1:32">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4136</v>
      </c>
    </row>
    <row r="889" spans="1:32">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4136</v>
      </c>
    </row>
    <row r="890" spans="1:32">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4136</v>
      </c>
    </row>
    <row r="891" spans="1:32">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4136</v>
      </c>
    </row>
    <row r="892" spans="1:32">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4136</v>
      </c>
    </row>
    <row r="893" spans="1:32">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4136</v>
      </c>
    </row>
    <row r="894" spans="1:32">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4136</v>
      </c>
    </row>
    <row r="895" spans="1:32">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4136</v>
      </c>
    </row>
    <row r="896" spans="1:32">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4136</v>
      </c>
    </row>
    <row r="897" spans="1:32">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4136</v>
      </c>
    </row>
    <row r="898" spans="1:32">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4136</v>
      </c>
    </row>
    <row r="899" spans="1:32">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4136</v>
      </c>
    </row>
    <row r="900" spans="1:32">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4136</v>
      </c>
    </row>
    <row r="901" spans="1:32">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4136</v>
      </c>
    </row>
    <row r="902" spans="1:32">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4136</v>
      </c>
    </row>
    <row r="903" spans="1:32">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4136</v>
      </c>
    </row>
    <row r="904" spans="1:32">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4136</v>
      </c>
    </row>
    <row r="905" spans="1:32">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4136</v>
      </c>
    </row>
    <row r="906" spans="1:32">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4136</v>
      </c>
    </row>
    <row r="907" spans="1:32">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4136</v>
      </c>
    </row>
    <row r="908" spans="1:32">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4136</v>
      </c>
    </row>
    <row r="909" spans="1:32">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4136</v>
      </c>
    </row>
    <row r="910" spans="1:32">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4136</v>
      </c>
    </row>
    <row r="911" spans="1:32">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4136</v>
      </c>
    </row>
    <row r="912" spans="1:32">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4136</v>
      </c>
    </row>
    <row r="913" spans="1:32">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4136</v>
      </c>
    </row>
    <row r="914" spans="1:32">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4136</v>
      </c>
    </row>
    <row r="915" spans="1:32">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4136</v>
      </c>
    </row>
    <row r="916" spans="1:32">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4136</v>
      </c>
    </row>
    <row r="917" spans="1:32">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4136</v>
      </c>
    </row>
    <row r="918" spans="1:32">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4136</v>
      </c>
    </row>
    <row r="919" spans="1:32">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4136</v>
      </c>
    </row>
    <row r="920" spans="1:32">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4136</v>
      </c>
    </row>
    <row r="921" spans="1:32">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4136</v>
      </c>
    </row>
    <row r="922" spans="1:32">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4136</v>
      </c>
    </row>
    <row r="923" spans="1:32">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4136</v>
      </c>
    </row>
    <row r="924" spans="1:32">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4136</v>
      </c>
    </row>
    <row r="925" spans="1:32">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4136</v>
      </c>
    </row>
    <row r="926" spans="1:32">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4136</v>
      </c>
    </row>
    <row r="927" spans="1:32">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4136</v>
      </c>
    </row>
    <row r="928" spans="1:32">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4136</v>
      </c>
    </row>
    <row r="929" spans="1:32">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4136</v>
      </c>
    </row>
    <row r="930" spans="1:32">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4136</v>
      </c>
    </row>
    <row r="931" spans="1:32">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4136</v>
      </c>
    </row>
    <row r="932" spans="1:32">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4136</v>
      </c>
    </row>
    <row r="933" spans="1:32">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4136</v>
      </c>
    </row>
    <row r="934" spans="1:32">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4136</v>
      </c>
    </row>
    <row r="935" spans="1:32">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4136</v>
      </c>
    </row>
    <row r="936" spans="1:32">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4136</v>
      </c>
    </row>
    <row r="937" spans="1:32">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4136</v>
      </c>
    </row>
    <row r="938" spans="1:32">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4136</v>
      </c>
    </row>
    <row r="939" spans="1:32">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4136</v>
      </c>
    </row>
    <row r="940" spans="1:32">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4136</v>
      </c>
    </row>
    <row r="941" spans="1:32">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4136</v>
      </c>
    </row>
    <row r="942" spans="1:32">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4136</v>
      </c>
    </row>
    <row r="943" spans="1:32">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4136</v>
      </c>
    </row>
    <row r="944" spans="1:32">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4136</v>
      </c>
    </row>
    <row r="945" spans="1:32">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4136</v>
      </c>
    </row>
    <row r="946" spans="1:32">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4136</v>
      </c>
    </row>
    <row r="947" spans="1:32">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4136</v>
      </c>
    </row>
    <row r="948" spans="1:32">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4136</v>
      </c>
    </row>
    <row r="949" spans="1:32">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4136</v>
      </c>
    </row>
    <row r="950" spans="1:32">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4136</v>
      </c>
    </row>
    <row r="951" spans="1:32">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4136</v>
      </c>
    </row>
    <row r="952" spans="1:32">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4136</v>
      </c>
    </row>
    <row r="953" spans="1:32">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4136</v>
      </c>
    </row>
    <row r="954" spans="1:32">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4136</v>
      </c>
    </row>
    <row r="955" spans="1:32">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4136</v>
      </c>
    </row>
    <row r="956" spans="1:32">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4136</v>
      </c>
    </row>
    <row r="957" spans="1:32">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4136</v>
      </c>
    </row>
    <row r="958" spans="1:32">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4136</v>
      </c>
    </row>
    <row r="959" spans="1:32">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4136</v>
      </c>
    </row>
    <row r="960" spans="1:32">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4136</v>
      </c>
    </row>
    <row r="961" spans="1:32">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4136</v>
      </c>
    </row>
    <row r="962" spans="1:32">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4136</v>
      </c>
    </row>
    <row r="963" spans="1:32">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4136</v>
      </c>
    </row>
    <row r="964" spans="1:32">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4136</v>
      </c>
    </row>
    <row r="965" spans="1:32">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4136</v>
      </c>
    </row>
    <row r="966" spans="1:32">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4136</v>
      </c>
    </row>
    <row r="967" spans="1:32">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4136</v>
      </c>
    </row>
    <row r="968" spans="1:32">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4136</v>
      </c>
    </row>
    <row r="969" spans="1:32">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4136</v>
      </c>
    </row>
    <row r="970" spans="1:32">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4136</v>
      </c>
    </row>
    <row r="971" spans="1:32">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4136</v>
      </c>
    </row>
    <row r="972" spans="1:32">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4136</v>
      </c>
    </row>
    <row r="973" spans="1:32">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4136</v>
      </c>
    </row>
    <row r="974" spans="1:32">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4136</v>
      </c>
    </row>
    <row r="975" spans="1:32">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4136</v>
      </c>
    </row>
    <row r="976" spans="1:32">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4136</v>
      </c>
    </row>
    <row r="977" spans="1:32">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4136</v>
      </c>
    </row>
    <row r="978" spans="1:32">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4136</v>
      </c>
    </row>
    <row r="979" spans="1:32">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4136</v>
      </c>
    </row>
    <row r="980" spans="1:32">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4136</v>
      </c>
    </row>
    <row r="981" spans="1:32">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4136</v>
      </c>
    </row>
    <row r="982" spans="1:32">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4136</v>
      </c>
    </row>
    <row r="983" spans="1:32">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4136</v>
      </c>
    </row>
    <row r="984" spans="1:32">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4136</v>
      </c>
    </row>
    <row r="985" spans="1:32">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4136</v>
      </c>
    </row>
    <row r="986" spans="1:32">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4136</v>
      </c>
    </row>
    <row r="987" spans="1:32">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4136</v>
      </c>
    </row>
    <row r="988" spans="1:32">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4136</v>
      </c>
    </row>
    <row r="989" spans="1:32">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4136</v>
      </c>
    </row>
    <row r="990" spans="1:32">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4136</v>
      </c>
    </row>
    <row r="991" spans="1:32">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4136</v>
      </c>
    </row>
    <row r="992" spans="1:32">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4136</v>
      </c>
    </row>
    <row r="993" spans="1:32">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4136</v>
      </c>
    </row>
    <row r="994" spans="1:32">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4136</v>
      </c>
    </row>
    <row r="995" spans="1:32">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4136</v>
      </c>
    </row>
    <row r="996" spans="1:32">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4136</v>
      </c>
    </row>
    <row r="997" spans="1:32">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4136</v>
      </c>
    </row>
    <row r="998" spans="1:32">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4136</v>
      </c>
    </row>
    <row r="999" spans="1:32">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4136</v>
      </c>
    </row>
    <row r="1000" spans="1:32">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4136</v>
      </c>
    </row>
    <row r="1001" spans="1:32">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4136</v>
      </c>
    </row>
    <row r="1002" spans="1:32">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4136</v>
      </c>
    </row>
    <row r="1003" spans="1:32">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4136</v>
      </c>
    </row>
    <row r="1004" spans="1:32">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4136</v>
      </c>
    </row>
    <row r="1005" spans="1:32">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4136</v>
      </c>
    </row>
    <row r="1006" spans="1:32">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4136</v>
      </c>
    </row>
    <row r="1007" spans="1:32">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4136</v>
      </c>
    </row>
    <row r="1008" spans="1:32">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4136</v>
      </c>
    </row>
    <row r="1009" spans="1:32">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4136</v>
      </c>
    </row>
    <row r="1010" spans="1:32">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4136</v>
      </c>
    </row>
    <row r="1011" spans="1:32">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4136</v>
      </c>
    </row>
    <row r="1012" spans="1:32">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4136</v>
      </c>
    </row>
    <row r="1013" spans="1:32">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4136</v>
      </c>
    </row>
    <row r="1014" spans="1:32">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4136</v>
      </c>
    </row>
    <row r="1015" spans="1:32">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4136</v>
      </c>
    </row>
    <row r="1016" spans="1:32">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4136</v>
      </c>
    </row>
    <row r="1017" spans="1:32">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4136</v>
      </c>
    </row>
    <row r="1018" spans="1:32">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4136</v>
      </c>
    </row>
    <row r="1019" spans="1:32">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4136</v>
      </c>
    </row>
    <row r="1020" spans="1:32">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4136</v>
      </c>
    </row>
    <row r="1021" spans="1:32">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4136</v>
      </c>
    </row>
    <row r="1022" spans="1:32">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4136</v>
      </c>
    </row>
    <row r="1023" spans="1:32">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4136</v>
      </c>
    </row>
    <row r="1024" spans="1:32">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4136</v>
      </c>
    </row>
    <row r="1025" spans="1:32">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4136</v>
      </c>
    </row>
    <row r="1026" spans="1:32">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4136</v>
      </c>
    </row>
    <row r="1027" spans="1:32">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4136</v>
      </c>
    </row>
    <row r="1028" spans="1:32">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4136</v>
      </c>
    </row>
    <row r="1029" spans="1:32">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4136</v>
      </c>
    </row>
    <row r="1030" spans="1:32">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4136</v>
      </c>
    </row>
    <row r="1031" spans="1:32">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4136</v>
      </c>
    </row>
    <row r="1032" spans="1:32">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4136</v>
      </c>
    </row>
    <row r="1033" spans="1:32">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4136</v>
      </c>
    </row>
    <row r="1034" spans="1:32">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4136</v>
      </c>
    </row>
    <row r="1035" spans="1:32">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4136</v>
      </c>
    </row>
    <row r="1036" spans="1:32">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4136</v>
      </c>
    </row>
    <row r="1037" spans="1:32">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4136</v>
      </c>
    </row>
    <row r="1038" spans="1:32">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4136</v>
      </c>
    </row>
    <row r="1039" spans="1:32">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4136</v>
      </c>
    </row>
    <row r="1040" spans="1:32">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4136</v>
      </c>
    </row>
    <row r="1041" spans="1:32">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4136</v>
      </c>
    </row>
    <row r="1042" spans="1:32">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4136</v>
      </c>
    </row>
    <row r="1043" spans="1:32">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4136</v>
      </c>
    </row>
    <row r="1044" spans="1:32">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4136</v>
      </c>
    </row>
    <row r="1045" spans="1:32">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4136</v>
      </c>
    </row>
    <row r="1046" spans="1:32">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4136</v>
      </c>
    </row>
    <row r="1047" spans="1:32">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4136</v>
      </c>
    </row>
    <row r="1048" spans="1:32">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4136</v>
      </c>
    </row>
    <row r="1049" spans="1:32">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4136</v>
      </c>
    </row>
    <row r="1050" spans="1:32">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4136</v>
      </c>
    </row>
    <row r="1051" spans="1:32">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4136</v>
      </c>
    </row>
    <row r="1052" spans="1:32">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4136</v>
      </c>
    </row>
    <row r="1053" spans="1:32">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4136</v>
      </c>
    </row>
    <row r="1054" spans="1:32">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4136</v>
      </c>
    </row>
    <row r="1055" spans="1:32">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4136</v>
      </c>
    </row>
    <row r="1056" spans="1:32">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4136</v>
      </c>
    </row>
    <row r="1057" spans="1:32">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4136</v>
      </c>
    </row>
    <row r="1058" spans="1:32">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4136</v>
      </c>
    </row>
    <row r="1059" spans="1:32">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4136</v>
      </c>
    </row>
    <row r="1060" spans="1:32">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4136</v>
      </c>
    </row>
    <row r="1061" spans="1:32">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4136</v>
      </c>
    </row>
    <row r="1062" spans="1:32">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4136</v>
      </c>
    </row>
    <row r="1063" spans="1:32">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4136</v>
      </c>
    </row>
    <row r="1064" spans="1:32">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4136</v>
      </c>
    </row>
    <row r="1065" spans="1:32">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4136</v>
      </c>
    </row>
    <row r="1066" spans="1:32">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4136</v>
      </c>
    </row>
    <row r="1067" spans="1:32">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4136</v>
      </c>
    </row>
    <row r="1068" spans="1:32">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4136</v>
      </c>
    </row>
    <row r="1069" spans="1:32">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4136</v>
      </c>
    </row>
    <row r="1070" spans="1:32">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4136</v>
      </c>
    </row>
    <row r="1071" spans="1:32">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4136</v>
      </c>
    </row>
    <row r="1072" spans="1:32">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4136</v>
      </c>
    </row>
    <row r="1073" spans="1:32">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4136</v>
      </c>
    </row>
    <row r="1074" spans="1:32">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4136</v>
      </c>
    </row>
    <row r="1075" spans="1:32">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4136</v>
      </c>
    </row>
    <row r="1076" spans="1:32">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4136</v>
      </c>
    </row>
    <row r="1077" spans="1:32">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4136</v>
      </c>
    </row>
    <row r="1078" spans="1:32">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4136</v>
      </c>
    </row>
    <row r="1079" spans="1:32">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4136</v>
      </c>
    </row>
    <row r="1080" spans="1:32">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4136</v>
      </c>
    </row>
    <row r="1081" spans="1:32">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4136</v>
      </c>
    </row>
    <row r="1082" spans="1:32">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4136</v>
      </c>
    </row>
    <row r="1083" spans="1:32">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4136</v>
      </c>
    </row>
    <row r="1084" spans="1:32">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4136</v>
      </c>
    </row>
    <row r="1085" spans="1:32">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4136</v>
      </c>
    </row>
    <row r="1086" spans="1:32">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4136</v>
      </c>
    </row>
    <row r="1087" spans="1:32">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4136</v>
      </c>
    </row>
    <row r="1088" spans="1:32">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4136</v>
      </c>
    </row>
    <row r="1089" spans="1:32">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4136</v>
      </c>
    </row>
    <row r="1090" spans="1:32">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4136</v>
      </c>
    </row>
    <row r="1091" spans="1:32">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4136</v>
      </c>
    </row>
    <row r="1092" spans="1:32">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4136</v>
      </c>
    </row>
    <row r="1093" spans="1:32">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4136</v>
      </c>
    </row>
    <row r="1094" spans="1:32">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4136</v>
      </c>
    </row>
    <row r="1095" spans="1:32">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4136</v>
      </c>
    </row>
    <row r="1096" spans="1:32">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4136</v>
      </c>
    </row>
    <row r="1097" spans="1:32">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4136</v>
      </c>
    </row>
    <row r="1098" spans="1:32">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4136</v>
      </c>
    </row>
    <row r="1099" spans="1:32">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4136</v>
      </c>
    </row>
    <row r="1100" spans="1:32">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4136</v>
      </c>
    </row>
    <row r="1101" spans="1:32">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4136</v>
      </c>
    </row>
    <row r="1102" spans="1:32">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4136</v>
      </c>
    </row>
    <row r="1103" spans="1:32">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4136</v>
      </c>
    </row>
    <row r="1104" spans="1:32">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4136</v>
      </c>
    </row>
    <row r="1105" spans="1:32">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4136</v>
      </c>
    </row>
    <row r="1106" spans="1:32">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4136</v>
      </c>
    </row>
    <row r="1107" spans="1:32">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4136</v>
      </c>
    </row>
    <row r="1108" spans="1:32">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4136</v>
      </c>
    </row>
    <row r="1109" spans="1:32">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4136</v>
      </c>
    </row>
    <row r="1110" spans="1:32">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4136</v>
      </c>
    </row>
    <row r="1111" spans="1:32">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4136</v>
      </c>
    </row>
    <row r="1112" spans="1:32">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4136</v>
      </c>
    </row>
    <row r="1113" spans="1:32">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4136</v>
      </c>
    </row>
    <row r="1114" spans="1:32">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4136</v>
      </c>
    </row>
    <row r="1115" spans="1:32">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4136</v>
      </c>
    </row>
    <row r="1116" spans="1:32">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4136</v>
      </c>
    </row>
    <row r="1117" spans="1:32">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4136</v>
      </c>
    </row>
    <row r="1118" spans="1:32">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4136</v>
      </c>
    </row>
    <row r="1119" spans="1:32">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4136</v>
      </c>
    </row>
    <row r="1120" spans="1:32">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4136</v>
      </c>
    </row>
    <row r="1121" spans="1:32">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4136</v>
      </c>
    </row>
    <row r="1122" spans="1:32">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4136</v>
      </c>
    </row>
    <row r="1123" spans="1:32">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4136</v>
      </c>
    </row>
    <row r="1124" spans="1:32">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4136</v>
      </c>
    </row>
    <row r="1125" spans="1:32">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4136</v>
      </c>
    </row>
    <row r="1126" spans="1:32">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4136</v>
      </c>
    </row>
    <row r="1127" spans="1:32">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4136</v>
      </c>
    </row>
    <row r="1128" spans="1:32">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4136</v>
      </c>
    </row>
    <row r="1129" spans="1:32">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4136</v>
      </c>
    </row>
    <row r="1130" spans="1:32">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4136</v>
      </c>
    </row>
    <row r="1131" spans="1:32">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4136</v>
      </c>
    </row>
    <row r="1132" spans="1:32">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4136</v>
      </c>
    </row>
    <row r="1133" spans="1:32">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4136</v>
      </c>
    </row>
    <row r="1134" spans="1:32">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4136</v>
      </c>
    </row>
    <row r="1135" spans="1:32">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4136</v>
      </c>
    </row>
    <row r="1136" spans="1:32">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4136</v>
      </c>
    </row>
    <row r="1137" spans="1:32">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4136</v>
      </c>
    </row>
    <row r="1138" spans="1:32">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4136</v>
      </c>
    </row>
    <row r="1139" spans="1:32">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4136</v>
      </c>
    </row>
    <row r="1140" spans="1:32">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4136</v>
      </c>
    </row>
    <row r="1141" spans="1:32">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4136</v>
      </c>
    </row>
    <row r="1142" spans="1:32">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4136</v>
      </c>
    </row>
    <row r="1143" spans="1:32">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4136</v>
      </c>
    </row>
    <row r="1144" spans="1:32">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4136</v>
      </c>
    </row>
    <row r="1145" spans="1:32">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4136</v>
      </c>
    </row>
    <row r="1146" spans="1:32">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4136</v>
      </c>
    </row>
    <row r="1147" spans="1:32">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4136</v>
      </c>
    </row>
    <row r="1148" spans="1:32">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4136</v>
      </c>
    </row>
    <row r="1149" spans="1:32">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4136</v>
      </c>
    </row>
    <row r="1150" spans="1:32">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4136</v>
      </c>
    </row>
    <row r="1151" spans="1:32">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4136</v>
      </c>
    </row>
    <row r="1152" spans="1:32">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4136</v>
      </c>
    </row>
    <row r="1153" spans="1:32">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4136</v>
      </c>
    </row>
    <row r="1154" spans="1:32">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4136</v>
      </c>
    </row>
    <row r="1155" spans="1:32">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4136</v>
      </c>
    </row>
    <row r="1156" spans="1:32">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4136</v>
      </c>
    </row>
    <row r="1157" spans="1:32">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4136</v>
      </c>
    </row>
    <row r="1158" spans="1:32">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4136</v>
      </c>
    </row>
    <row r="1159" spans="1:32">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4136</v>
      </c>
    </row>
    <row r="1160" spans="1:32">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4136</v>
      </c>
    </row>
    <row r="1161" spans="1:32">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4136</v>
      </c>
    </row>
    <row r="1162" spans="1:32">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4136</v>
      </c>
    </row>
    <row r="1163" spans="1:32">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4136</v>
      </c>
    </row>
    <row r="1164" spans="1:32">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4136</v>
      </c>
    </row>
    <row r="1165" spans="1:32">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4136</v>
      </c>
    </row>
    <row r="1166" spans="1:32">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4136</v>
      </c>
    </row>
    <row r="1167" spans="1:32">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4136</v>
      </c>
    </row>
    <row r="1168" spans="1:32">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4136</v>
      </c>
    </row>
    <row r="1169" spans="1:32">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4136</v>
      </c>
    </row>
    <row r="1170" spans="1:32">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4136</v>
      </c>
    </row>
    <row r="1171" spans="1:32">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4136</v>
      </c>
    </row>
    <row r="1172" spans="1:32">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4136</v>
      </c>
    </row>
    <row r="1173" spans="1:32">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4136</v>
      </c>
    </row>
    <row r="1174" spans="1:32">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4136</v>
      </c>
    </row>
    <row r="1175" spans="1:32">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4136</v>
      </c>
    </row>
    <row r="1176" spans="1:32">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4136</v>
      </c>
    </row>
    <row r="1177" spans="1:32">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4136</v>
      </c>
    </row>
    <row r="1178" spans="1:32">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4136</v>
      </c>
    </row>
    <row r="1179" spans="1:32">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4136</v>
      </c>
    </row>
    <row r="1180" spans="1:32">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4136</v>
      </c>
    </row>
    <row r="1181" spans="1:32">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4136</v>
      </c>
    </row>
    <row r="1182" spans="1:32">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4136</v>
      </c>
    </row>
    <row r="1183" spans="1:32">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4136</v>
      </c>
    </row>
    <row r="1184" spans="1:32">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4136</v>
      </c>
    </row>
    <row r="1185" spans="1:32">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4136</v>
      </c>
    </row>
    <row r="1186" spans="1:32">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4136</v>
      </c>
    </row>
    <row r="1187" spans="1:32">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4136</v>
      </c>
    </row>
    <row r="1188" spans="1:32">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4136</v>
      </c>
    </row>
    <row r="1189" spans="1:32">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4136</v>
      </c>
    </row>
    <row r="1190" spans="1:32">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4136</v>
      </c>
    </row>
    <row r="1191" spans="1:32">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4136</v>
      </c>
    </row>
    <row r="1192" spans="1:32">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4136</v>
      </c>
    </row>
    <row r="1193" spans="1:32">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4136</v>
      </c>
    </row>
    <row r="1194" spans="1:32">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4136</v>
      </c>
    </row>
    <row r="1195" spans="1:32">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4136</v>
      </c>
    </row>
    <row r="1196" spans="1:32">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4136</v>
      </c>
    </row>
    <row r="1197" spans="1:32">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4136</v>
      </c>
    </row>
    <row r="1198" spans="1:32">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4136</v>
      </c>
    </row>
    <row r="1199" spans="1:32">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4136</v>
      </c>
    </row>
    <row r="1200" spans="1:32">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4136</v>
      </c>
    </row>
    <row r="1201" spans="1:32">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4136</v>
      </c>
    </row>
    <row r="1202" spans="1:32">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4136</v>
      </c>
    </row>
    <row r="1203" spans="1:32">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4136</v>
      </c>
    </row>
    <row r="1204" spans="1:32">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4136</v>
      </c>
    </row>
    <row r="1205" spans="1:32">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4136</v>
      </c>
    </row>
    <row r="1206" spans="1:32">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4136</v>
      </c>
    </row>
    <row r="1207" spans="1:32">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4136</v>
      </c>
    </row>
    <row r="1208" spans="1:32">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4136</v>
      </c>
    </row>
    <row r="1209" spans="1:32">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4136</v>
      </c>
    </row>
    <row r="1210" spans="1:32">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4136</v>
      </c>
    </row>
    <row r="1211" spans="1:32">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4136</v>
      </c>
    </row>
    <row r="1212" spans="1:32">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4136</v>
      </c>
    </row>
    <row r="1213" spans="1:32">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4136</v>
      </c>
    </row>
    <row r="1214" spans="1:32">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4136</v>
      </c>
    </row>
    <row r="1215" spans="1:32">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4136</v>
      </c>
    </row>
    <row r="1216" spans="1:32">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4136</v>
      </c>
    </row>
    <row r="1217" spans="1:32">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4136</v>
      </c>
    </row>
    <row r="1218" spans="1:32">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4136</v>
      </c>
    </row>
    <row r="1219" spans="1:32">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4136</v>
      </c>
    </row>
    <row r="1220" spans="1:32">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4136</v>
      </c>
    </row>
    <row r="1221" spans="1:32">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4136</v>
      </c>
    </row>
    <row r="1222" spans="1:32">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4136</v>
      </c>
    </row>
    <row r="1223" spans="1:32">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4136</v>
      </c>
    </row>
    <row r="1224" spans="1:32">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4136</v>
      </c>
    </row>
    <row r="1225" spans="1:32">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4136</v>
      </c>
    </row>
    <row r="1226" spans="1:32">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4136</v>
      </c>
    </row>
    <row r="1227" spans="1:32">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4136</v>
      </c>
    </row>
    <row r="1228" spans="1:32">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4136</v>
      </c>
    </row>
    <row r="1229" spans="1:32">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4136</v>
      </c>
    </row>
    <row r="1230" spans="1:32">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4136</v>
      </c>
    </row>
    <row r="1231" spans="1:32">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4136</v>
      </c>
    </row>
    <row r="1232" spans="1:32">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4136</v>
      </c>
    </row>
    <row r="1233" spans="1:32">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4136</v>
      </c>
    </row>
    <row r="1234" spans="1:32">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4136</v>
      </c>
    </row>
    <row r="1235" spans="1:32">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4136</v>
      </c>
    </row>
    <row r="1236" spans="1:32">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4136</v>
      </c>
    </row>
    <row r="1237" spans="1:32">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4136</v>
      </c>
    </row>
    <row r="1238" spans="1:32">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4136</v>
      </c>
    </row>
    <row r="1239" spans="1:32">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4136</v>
      </c>
    </row>
    <row r="1240" spans="1:32">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4136</v>
      </c>
    </row>
    <row r="1241" spans="1:32">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4136</v>
      </c>
    </row>
    <row r="1242" spans="1:32">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4136</v>
      </c>
    </row>
    <row r="1243" spans="1:32">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4136</v>
      </c>
    </row>
    <row r="1244" spans="1:32">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4136</v>
      </c>
    </row>
    <row r="1245" spans="1:32">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4136</v>
      </c>
    </row>
    <row r="1246" spans="1:32">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4136</v>
      </c>
    </row>
    <row r="1247" spans="1:32">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4136</v>
      </c>
    </row>
    <row r="1248" spans="1:32">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4136</v>
      </c>
    </row>
    <row r="1249" spans="1:32">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4136</v>
      </c>
    </row>
    <row r="1250" spans="1:32">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4136</v>
      </c>
    </row>
    <row r="1251" spans="1:32">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4136</v>
      </c>
    </row>
    <row r="1252" spans="1:32">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4136</v>
      </c>
    </row>
    <row r="1253" spans="1:32">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4136</v>
      </c>
    </row>
    <row r="1254" spans="1:32">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4136</v>
      </c>
    </row>
    <row r="1255" spans="1:32">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4136</v>
      </c>
    </row>
    <row r="1256" spans="1:32">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4136</v>
      </c>
    </row>
    <row r="1257" spans="1:32">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4136</v>
      </c>
    </row>
    <row r="1258" spans="1:32">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4136</v>
      </c>
    </row>
    <row r="1259" spans="1:32">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4136</v>
      </c>
    </row>
    <row r="1260" spans="1:32">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4136</v>
      </c>
    </row>
    <row r="1261" spans="1:32">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4136</v>
      </c>
    </row>
    <row r="1262" spans="1:32">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4136</v>
      </c>
    </row>
    <row r="1263" spans="1:32">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4136</v>
      </c>
    </row>
    <row r="1264" spans="1:32">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4136</v>
      </c>
    </row>
    <row r="1265" spans="1:32">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4136</v>
      </c>
    </row>
    <row r="1266" spans="1:32">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4136</v>
      </c>
    </row>
    <row r="1267" spans="1:32">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4136</v>
      </c>
    </row>
    <row r="1268" spans="1:32">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4136</v>
      </c>
    </row>
    <row r="1269" spans="1:32">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4136</v>
      </c>
    </row>
    <row r="1270" spans="1:32">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4136</v>
      </c>
    </row>
    <row r="1271" spans="1:32">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4136</v>
      </c>
    </row>
    <row r="1272" spans="1:32">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4136</v>
      </c>
    </row>
    <row r="1273" spans="1:32">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4136</v>
      </c>
    </row>
    <row r="1274" spans="1:32">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4136</v>
      </c>
    </row>
    <row r="1275" spans="1:32">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4136</v>
      </c>
    </row>
    <row r="1276" spans="1:32">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4136</v>
      </c>
    </row>
    <row r="1277" spans="1:32">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4136</v>
      </c>
    </row>
    <row r="1278" spans="1:32">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4136</v>
      </c>
    </row>
    <row r="1279" spans="1:32">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4136</v>
      </c>
    </row>
    <row r="1280" spans="1:32">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4136</v>
      </c>
    </row>
    <row r="1281" spans="1:32">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4136</v>
      </c>
    </row>
    <row r="1282" spans="1:32">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4136</v>
      </c>
    </row>
    <row r="1283" spans="1:32">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4136</v>
      </c>
    </row>
    <row r="1284" spans="1:32">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4136</v>
      </c>
    </row>
    <row r="1285" spans="1:32">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4136</v>
      </c>
    </row>
    <row r="1286" spans="1:32">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4136</v>
      </c>
    </row>
    <row r="1287" spans="1:32">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4136</v>
      </c>
    </row>
    <row r="1288" spans="1:32">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4136</v>
      </c>
    </row>
    <row r="1289" spans="1:32">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4136</v>
      </c>
    </row>
    <row r="1290" spans="1:32">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4136</v>
      </c>
    </row>
    <row r="1291" spans="1:32">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4136</v>
      </c>
    </row>
    <row r="1292" spans="1:32">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4136</v>
      </c>
    </row>
    <row r="1293" spans="1:32">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4136</v>
      </c>
    </row>
    <row r="1294" spans="1:32">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4136</v>
      </c>
    </row>
    <row r="1295" spans="1:32">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4136</v>
      </c>
    </row>
    <row r="1296" spans="1:32">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4136</v>
      </c>
    </row>
    <row r="1297" spans="1:32">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4136</v>
      </c>
    </row>
    <row r="1298" spans="1:32">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4136</v>
      </c>
    </row>
    <row r="1299" spans="1:32">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4136</v>
      </c>
    </row>
    <row r="1300" spans="1:32">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4136</v>
      </c>
    </row>
    <row r="1301" spans="1:32">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4136</v>
      </c>
    </row>
    <row r="1302" spans="1:32">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4136</v>
      </c>
    </row>
    <row r="1303" spans="1:32">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4136</v>
      </c>
    </row>
    <row r="1304" spans="1:32">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4136</v>
      </c>
    </row>
    <row r="1305" spans="1:32">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4136</v>
      </c>
    </row>
    <row r="1306" spans="1:32">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4136</v>
      </c>
    </row>
    <row r="1307" spans="1:32">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4136</v>
      </c>
    </row>
    <row r="1308" spans="1:32">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4136</v>
      </c>
    </row>
    <row r="1309" spans="1:32">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4136</v>
      </c>
    </row>
    <row r="1310" spans="1:32">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4136</v>
      </c>
    </row>
    <row r="1311" spans="1:32">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4136</v>
      </c>
    </row>
    <row r="1312" spans="1:32">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4136</v>
      </c>
    </row>
    <row r="1313" spans="1:32">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4136</v>
      </c>
    </row>
    <row r="1314" spans="1:32">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4136</v>
      </c>
    </row>
    <row r="1315" spans="1:32">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4136</v>
      </c>
    </row>
    <row r="1316" spans="1:32">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4136</v>
      </c>
    </row>
    <row r="1317" spans="1:32">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4136</v>
      </c>
    </row>
    <row r="1318" spans="1:32">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4136</v>
      </c>
    </row>
    <row r="1319" spans="1:32">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4136</v>
      </c>
    </row>
    <row r="1320" spans="1:32">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4136</v>
      </c>
    </row>
    <row r="1321" spans="1:32">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4136</v>
      </c>
    </row>
    <row r="1322" spans="1:32">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4136</v>
      </c>
    </row>
    <row r="1323" spans="1:32">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4136</v>
      </c>
    </row>
    <row r="1324" spans="1:32">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4136</v>
      </c>
    </row>
    <row r="1325" spans="1:32">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4136</v>
      </c>
    </row>
    <row r="1326" spans="1:32">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4136</v>
      </c>
    </row>
    <row r="1327" spans="1:32">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4136</v>
      </c>
    </row>
    <row r="1328" spans="1:32">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4136</v>
      </c>
    </row>
    <row r="1329" spans="1:32">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4136</v>
      </c>
    </row>
    <row r="1330" spans="1:32">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4136</v>
      </c>
    </row>
    <row r="1331" spans="1:32">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4136</v>
      </c>
    </row>
    <row r="1332" spans="1:32">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4136</v>
      </c>
    </row>
    <row r="1333" spans="1:32">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4136</v>
      </c>
    </row>
    <row r="1334" spans="1:32">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4136</v>
      </c>
    </row>
    <row r="1335" spans="1:32">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4136</v>
      </c>
    </row>
    <row r="1336" spans="1:32">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4136</v>
      </c>
    </row>
    <row r="1337" spans="1:32">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4136</v>
      </c>
    </row>
    <row r="1338" spans="1:32">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4136</v>
      </c>
    </row>
    <row r="1339" spans="1:32">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4136</v>
      </c>
    </row>
    <row r="1340" spans="1:32">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4136</v>
      </c>
    </row>
    <row r="1341" spans="1:32">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4136</v>
      </c>
    </row>
    <row r="1342" spans="1:32">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4136</v>
      </c>
    </row>
    <row r="1343" spans="1:32">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4136</v>
      </c>
    </row>
    <row r="1344" spans="1:32">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4136</v>
      </c>
    </row>
    <row r="1345" spans="1:32">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4136</v>
      </c>
    </row>
    <row r="1346" spans="1:32">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4136</v>
      </c>
    </row>
    <row r="1347" spans="1:32">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4136</v>
      </c>
    </row>
    <row r="1348" spans="1:32">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4136</v>
      </c>
    </row>
    <row r="1349" spans="1:32">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4136</v>
      </c>
    </row>
    <row r="1350" spans="1:32">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4136</v>
      </c>
    </row>
    <row r="1351" spans="1:32">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4136</v>
      </c>
    </row>
    <row r="1352" spans="1:32">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4136</v>
      </c>
    </row>
    <row r="1353" spans="1:32">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4136</v>
      </c>
    </row>
    <row r="1354" spans="1:32">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4136</v>
      </c>
    </row>
    <row r="1355" spans="1:32">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4136</v>
      </c>
    </row>
    <row r="1356" spans="1:32">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4136</v>
      </c>
    </row>
    <row r="1357" spans="1:32">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4136</v>
      </c>
    </row>
    <row r="1358" spans="1:32">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4136</v>
      </c>
    </row>
    <row r="1359" spans="1:32">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4136</v>
      </c>
    </row>
    <row r="1360" spans="1:32">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4136</v>
      </c>
    </row>
    <row r="1361" spans="1:32">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4136</v>
      </c>
    </row>
    <row r="1362" spans="1:32">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4136</v>
      </c>
    </row>
    <row r="1363" spans="1:32">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4136</v>
      </c>
    </row>
    <row r="1364" spans="1:32">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4136</v>
      </c>
    </row>
    <row r="1365" spans="1:32">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4136</v>
      </c>
    </row>
    <row r="1366" spans="1:32">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4136</v>
      </c>
    </row>
    <row r="1367" spans="1:32">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4136</v>
      </c>
    </row>
    <row r="1368" spans="1:32">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4136</v>
      </c>
    </row>
    <row r="1369" spans="1:32">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4136</v>
      </c>
    </row>
    <row r="1370" spans="1:32">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4136</v>
      </c>
    </row>
    <row r="1371" spans="1:32">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4136</v>
      </c>
    </row>
    <row r="1372" spans="1:32">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4136</v>
      </c>
    </row>
    <row r="1373" spans="1:32">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4136</v>
      </c>
    </row>
    <row r="1374" spans="1:32">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4136</v>
      </c>
    </row>
    <row r="1375" spans="1:32">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4136</v>
      </c>
    </row>
    <row r="1376" spans="1:32">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4136</v>
      </c>
    </row>
    <row r="1377" spans="1:32">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4136</v>
      </c>
    </row>
    <row r="1378" spans="1:32">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4136</v>
      </c>
    </row>
    <row r="1379" spans="1:32">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4136</v>
      </c>
    </row>
    <row r="1380" spans="1:32">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4136</v>
      </c>
    </row>
    <row r="1381" spans="1:32">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4136</v>
      </c>
    </row>
    <row r="1382" spans="1:32">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4136</v>
      </c>
    </row>
    <row r="1383" spans="1:32">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4136</v>
      </c>
    </row>
    <row r="1384" spans="1:32">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4136</v>
      </c>
    </row>
    <row r="1385" spans="1:32">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4136</v>
      </c>
    </row>
    <row r="1386" spans="1:32">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4136</v>
      </c>
    </row>
    <row r="1387" spans="1:32">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4136</v>
      </c>
    </row>
    <row r="1388" spans="1:32">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4136</v>
      </c>
    </row>
    <row r="1389" spans="1:32">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4136</v>
      </c>
    </row>
    <row r="1390" spans="1:32">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4136</v>
      </c>
    </row>
    <row r="1391" spans="1:32">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4136</v>
      </c>
    </row>
    <row r="1392" spans="1:32">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4136</v>
      </c>
    </row>
    <row r="1393" spans="1:32">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4136</v>
      </c>
    </row>
    <row r="1394" spans="1:32">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4136</v>
      </c>
    </row>
    <row r="1395" spans="1:32">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4136</v>
      </c>
    </row>
    <row r="1396" spans="1:32">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4136</v>
      </c>
    </row>
    <row r="1397" spans="1:32">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4136</v>
      </c>
    </row>
    <row r="1398" spans="1:32">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4136</v>
      </c>
    </row>
    <row r="1399" spans="1:32">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4136</v>
      </c>
    </row>
    <row r="1400" spans="1:32">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4136</v>
      </c>
    </row>
    <row r="1401" spans="1:32">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4136</v>
      </c>
    </row>
    <row r="1402" spans="1:32">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4136</v>
      </c>
    </row>
    <row r="1403" spans="1:32">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4136</v>
      </c>
    </row>
    <row r="1404" spans="1:32">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4136</v>
      </c>
    </row>
    <row r="1405" spans="1:32">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4136</v>
      </c>
    </row>
    <row r="1406" spans="1:32">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4136</v>
      </c>
    </row>
    <row r="1407" spans="1:32">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4136</v>
      </c>
    </row>
    <row r="1408" spans="1:32">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4136</v>
      </c>
    </row>
    <row r="1409" spans="1:32">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4136</v>
      </c>
    </row>
    <row r="1410" spans="1:32">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4136</v>
      </c>
    </row>
    <row r="1411" spans="1:32">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4136</v>
      </c>
    </row>
    <row r="1412" spans="1:32">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4136</v>
      </c>
    </row>
    <row r="1413" spans="1:32">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4136</v>
      </c>
    </row>
    <row r="1414" spans="1:32">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4136</v>
      </c>
    </row>
    <row r="1415" spans="1:32">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4136</v>
      </c>
    </row>
    <row r="1416" spans="1:32">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4136</v>
      </c>
    </row>
    <row r="1417" spans="1:32">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4136</v>
      </c>
    </row>
    <row r="1418" spans="1:32">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4136</v>
      </c>
    </row>
    <row r="1419" spans="1:32">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4136</v>
      </c>
    </row>
    <row r="1420" spans="1:32">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4136</v>
      </c>
    </row>
    <row r="1421" spans="1:32">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4136</v>
      </c>
    </row>
    <row r="1422" spans="1:32">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4136</v>
      </c>
    </row>
    <row r="1423" spans="1:32">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4136</v>
      </c>
    </row>
    <row r="1424" spans="1:32">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4136</v>
      </c>
    </row>
    <row r="1425" spans="1:32">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4136</v>
      </c>
    </row>
    <row r="1426" spans="1:32">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4136</v>
      </c>
    </row>
    <row r="1427" spans="1:32">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4136</v>
      </c>
    </row>
    <row r="1428" spans="1:32">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4136</v>
      </c>
    </row>
    <row r="1429" spans="1:32">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4136</v>
      </c>
    </row>
    <row r="1430" spans="1:32">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4136</v>
      </c>
    </row>
    <row r="1431" spans="1:32">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4136</v>
      </c>
    </row>
    <row r="1432" spans="1:32">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4136</v>
      </c>
    </row>
    <row r="1433" spans="1:32">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4136</v>
      </c>
    </row>
    <row r="1434" spans="1:32">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4136</v>
      </c>
    </row>
    <row r="1435" spans="1:32">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4136</v>
      </c>
    </row>
    <row r="1436" spans="1:32">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4136</v>
      </c>
    </row>
    <row r="1437" spans="1:32">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4136</v>
      </c>
    </row>
    <row r="1438" spans="1:32">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4136</v>
      </c>
    </row>
    <row r="1439" spans="1:32">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4136</v>
      </c>
    </row>
    <row r="1440" spans="1:32">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4136</v>
      </c>
    </row>
    <row r="1441" spans="1:32">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4136</v>
      </c>
    </row>
    <row r="1442" spans="1:32">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4136</v>
      </c>
    </row>
    <row r="1443" spans="1:32">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4136</v>
      </c>
    </row>
    <row r="1444" spans="1:32">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4136</v>
      </c>
    </row>
    <row r="1445" spans="1:32">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4136</v>
      </c>
    </row>
    <row r="1446" spans="1:32">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4136</v>
      </c>
    </row>
    <row r="1447" spans="1:32">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4136</v>
      </c>
    </row>
    <row r="1448" spans="1:32">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4136</v>
      </c>
    </row>
    <row r="1449" spans="1:32">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4136</v>
      </c>
    </row>
    <row r="1450" spans="1:32">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4136</v>
      </c>
    </row>
    <row r="1451" spans="1:32">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4136</v>
      </c>
    </row>
    <row r="1452" spans="1:32">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4136</v>
      </c>
    </row>
    <row r="1453" spans="1:32">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4136</v>
      </c>
    </row>
    <row r="1454" spans="1:32">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4136</v>
      </c>
    </row>
    <row r="1455" spans="1:32">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4136</v>
      </c>
    </row>
    <row r="1456" spans="1:32">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4136</v>
      </c>
    </row>
    <row r="1457" spans="1:32">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4136</v>
      </c>
    </row>
    <row r="1458" spans="1:32">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4136</v>
      </c>
    </row>
    <row r="1459" spans="1:32">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4136</v>
      </c>
    </row>
    <row r="1460" spans="1:32">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4136</v>
      </c>
    </row>
    <row r="1461" spans="1:32">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4136</v>
      </c>
    </row>
    <row r="1462" spans="1:32">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4136</v>
      </c>
    </row>
    <row r="1463" spans="1:32">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4136</v>
      </c>
    </row>
    <row r="1464" spans="1:32">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4136</v>
      </c>
    </row>
    <row r="1465" spans="1:32">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4136</v>
      </c>
    </row>
    <row r="1466" spans="1:32">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4136</v>
      </c>
    </row>
    <row r="1467" spans="1:32">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4136</v>
      </c>
    </row>
    <row r="1468" spans="1:32">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4136</v>
      </c>
    </row>
    <row r="1469" spans="1:32">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4136</v>
      </c>
    </row>
    <row r="1470" spans="1:32">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4136</v>
      </c>
    </row>
    <row r="1471" spans="1:32">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4136</v>
      </c>
    </row>
    <row r="1472" spans="1:32">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4136</v>
      </c>
    </row>
    <row r="1473" spans="1:32">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4136</v>
      </c>
    </row>
    <row r="1474" spans="1:32">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4136</v>
      </c>
    </row>
    <row r="1475" spans="1:32">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4136</v>
      </c>
    </row>
    <row r="1476" spans="1:32">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4136</v>
      </c>
    </row>
    <row r="1477" spans="1:32">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4136</v>
      </c>
    </row>
    <row r="1478" spans="1:32">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4136</v>
      </c>
    </row>
    <row r="1479" spans="1:32">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4136</v>
      </c>
    </row>
    <row r="1480" spans="1:32">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4136</v>
      </c>
    </row>
    <row r="1481" spans="1:32">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4136</v>
      </c>
    </row>
    <row r="1482" spans="1:32">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4136</v>
      </c>
    </row>
    <row r="1483" spans="1:32">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4136</v>
      </c>
    </row>
    <row r="1484" spans="1:32">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4136</v>
      </c>
    </row>
    <row r="1485" spans="1:32">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4136</v>
      </c>
    </row>
    <row r="1486" spans="1:32">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4136</v>
      </c>
    </row>
    <row r="1487" spans="1:32">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4136</v>
      </c>
    </row>
    <row r="1488" spans="1:32">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4136</v>
      </c>
    </row>
    <row r="1489" spans="1:32">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4136</v>
      </c>
    </row>
    <row r="1490" spans="1:32">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4136</v>
      </c>
    </row>
    <row r="1491" spans="1:32">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4136</v>
      </c>
    </row>
    <row r="1492" spans="1:32">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4136</v>
      </c>
    </row>
    <row r="1493" spans="1:32">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4136</v>
      </c>
    </row>
    <row r="1494" spans="1:32">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4136</v>
      </c>
    </row>
    <row r="1495" spans="1:32">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4136</v>
      </c>
    </row>
    <row r="1496" spans="1:32">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4136</v>
      </c>
    </row>
    <row r="1497" spans="1:32">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4136</v>
      </c>
    </row>
    <row r="1498" spans="1:32">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4136</v>
      </c>
    </row>
    <row r="1499" spans="1:32">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4136</v>
      </c>
    </row>
    <row r="1500" spans="1:32">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4136</v>
      </c>
    </row>
    <row r="1501" spans="1:32">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4136</v>
      </c>
    </row>
    <row r="1502" spans="1:32">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4136</v>
      </c>
    </row>
    <row r="1503" spans="1:32">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4136</v>
      </c>
    </row>
    <row r="1504" spans="1:32">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4136</v>
      </c>
    </row>
    <row r="1505" spans="1:32">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4136</v>
      </c>
    </row>
    <row r="1506" spans="1:32">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4136</v>
      </c>
    </row>
    <row r="1507" spans="1:32">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4136</v>
      </c>
    </row>
    <row r="1508" spans="1:32">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4136</v>
      </c>
    </row>
    <row r="1509" spans="1:32">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4136</v>
      </c>
    </row>
    <row r="1510" spans="1:32">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4136</v>
      </c>
    </row>
    <row r="1511" spans="1:32">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4136</v>
      </c>
    </row>
    <row r="1512" spans="1:32">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4136</v>
      </c>
    </row>
    <row r="1513" spans="1:32">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4136</v>
      </c>
    </row>
    <row r="1514" spans="1:32">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4136</v>
      </c>
    </row>
    <row r="1515" spans="1:32">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4136</v>
      </c>
    </row>
    <row r="1516" spans="1:32">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4136</v>
      </c>
    </row>
    <row r="1517" spans="1:32">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4136</v>
      </c>
    </row>
    <row r="1518" spans="1:32">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4136</v>
      </c>
    </row>
    <row r="1519" spans="1:32">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4136</v>
      </c>
    </row>
    <row r="1520" spans="1:32">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4136</v>
      </c>
    </row>
    <row r="1521" spans="1:32">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4136</v>
      </c>
    </row>
    <row r="1522" spans="1:32">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4136</v>
      </c>
    </row>
    <row r="1523" spans="1:32">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4136</v>
      </c>
    </row>
    <row r="1524" spans="1:32">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4136</v>
      </c>
    </row>
    <row r="1525" spans="1:32">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4136</v>
      </c>
    </row>
    <row r="1526" spans="1:32">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4136</v>
      </c>
    </row>
    <row r="1527" spans="1:32">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4136</v>
      </c>
    </row>
    <row r="1528" spans="1:32">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4136</v>
      </c>
    </row>
    <row r="1529" spans="1:32">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4136</v>
      </c>
    </row>
    <row r="1530" spans="1:32">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4136</v>
      </c>
    </row>
    <row r="1531" spans="1:32">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4136</v>
      </c>
    </row>
    <row r="1532" spans="1:32">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4136</v>
      </c>
    </row>
    <row r="1533" spans="1:32">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4136</v>
      </c>
    </row>
    <row r="1534" spans="1:32">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4136</v>
      </c>
    </row>
    <row r="1535" spans="1:32">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4136</v>
      </c>
    </row>
    <row r="1536" spans="1:32">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4136</v>
      </c>
    </row>
    <row r="1537" spans="1:32">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4136</v>
      </c>
    </row>
    <row r="1538" spans="1:32">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4136</v>
      </c>
    </row>
    <row r="1539" spans="1:32">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4136</v>
      </c>
    </row>
    <row r="1540" spans="1:32">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4136</v>
      </c>
    </row>
    <row r="1541" spans="1:32">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4136</v>
      </c>
    </row>
    <row r="1542" spans="1:32">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4136</v>
      </c>
    </row>
    <row r="1543" spans="1:32">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4136</v>
      </c>
    </row>
    <row r="1544" spans="1:32">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4136</v>
      </c>
    </row>
    <row r="1545" spans="1:32">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4136</v>
      </c>
    </row>
    <row r="1546" spans="1:32">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4136</v>
      </c>
    </row>
    <row r="1547" spans="1:32">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4136</v>
      </c>
    </row>
    <row r="1548" spans="1:32">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4136</v>
      </c>
    </row>
    <row r="1549" spans="1:32">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4136</v>
      </c>
    </row>
    <row r="1550" spans="1:32">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4136</v>
      </c>
    </row>
    <row r="1551" spans="1:32">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4136</v>
      </c>
    </row>
    <row r="1552" spans="1:32">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4136</v>
      </c>
    </row>
    <row r="1553" spans="1:32">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4136</v>
      </c>
    </row>
    <row r="1554" spans="1:32">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4136</v>
      </c>
    </row>
    <row r="1555" spans="1:32">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4136</v>
      </c>
    </row>
    <row r="1556" spans="1:32">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4136</v>
      </c>
    </row>
    <row r="1557" spans="1:32">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4136</v>
      </c>
    </row>
    <row r="1558" spans="1:32">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4136</v>
      </c>
    </row>
    <row r="1559" spans="1:32">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4136</v>
      </c>
    </row>
    <row r="1560" spans="1:32">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4136</v>
      </c>
    </row>
    <row r="1561" spans="1:32">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4136</v>
      </c>
    </row>
    <row r="1562" spans="1:32">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4136</v>
      </c>
    </row>
    <row r="1563" spans="1:32">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4136</v>
      </c>
    </row>
    <row r="1564" spans="1:32">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4136</v>
      </c>
    </row>
    <row r="1565" spans="1:32">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4136</v>
      </c>
    </row>
    <row r="1566" spans="1:32">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4136</v>
      </c>
    </row>
    <row r="1567" spans="1:32">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4136</v>
      </c>
    </row>
    <row r="1568" spans="1:32">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4136</v>
      </c>
    </row>
    <row r="1569" spans="1:32">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4136</v>
      </c>
    </row>
    <row r="1570" spans="1:32">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4136</v>
      </c>
    </row>
    <row r="1571" spans="1:32">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4136</v>
      </c>
    </row>
    <row r="1572" spans="1:32">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4136</v>
      </c>
    </row>
    <row r="1573" spans="1:32">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4136</v>
      </c>
    </row>
    <row r="1574" spans="1:32">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4136</v>
      </c>
    </row>
    <row r="1575" spans="1:32">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4136</v>
      </c>
    </row>
    <row r="1576" spans="1:32">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4136</v>
      </c>
    </row>
    <row r="1577" spans="1:32">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4136</v>
      </c>
    </row>
    <row r="1578" spans="1:32">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4136</v>
      </c>
    </row>
    <row r="1579" spans="1:32">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4136</v>
      </c>
    </row>
    <row r="1580" spans="1:32">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4136</v>
      </c>
    </row>
    <row r="1581" spans="1:32">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4136</v>
      </c>
    </row>
    <row r="1582" spans="1:32">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4136</v>
      </c>
    </row>
    <row r="1583" spans="1:32">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4136</v>
      </c>
    </row>
    <row r="1584" spans="1:32">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4136</v>
      </c>
    </row>
    <row r="1585" spans="1:32">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4136</v>
      </c>
    </row>
    <row r="1586" spans="1:32">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4136</v>
      </c>
    </row>
    <row r="1587" spans="1:32">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4136</v>
      </c>
    </row>
    <row r="1588" spans="1:32">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4136</v>
      </c>
    </row>
    <row r="1589" spans="1:32">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4136</v>
      </c>
    </row>
    <row r="1590" spans="1:32">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4136</v>
      </c>
    </row>
    <row r="1591" spans="1:32">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4136</v>
      </c>
    </row>
    <row r="1592" spans="1:32">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4136</v>
      </c>
    </row>
    <row r="1593" spans="1:32">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4136</v>
      </c>
    </row>
    <row r="1594" spans="1:32">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4136</v>
      </c>
    </row>
    <row r="1595" spans="1:32">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4136</v>
      </c>
    </row>
    <row r="1596" spans="1:32">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4136</v>
      </c>
    </row>
    <row r="1597" spans="1:32">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4136</v>
      </c>
    </row>
    <row r="1598" spans="1:32">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4136</v>
      </c>
    </row>
    <row r="1599" spans="1:32">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4136</v>
      </c>
    </row>
    <row r="1600" spans="1:32">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4136</v>
      </c>
    </row>
    <row r="1601" spans="1:32">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4136</v>
      </c>
    </row>
    <row r="1602" spans="1:32">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4136</v>
      </c>
    </row>
    <row r="1603" spans="1:32">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4136</v>
      </c>
    </row>
    <row r="1604" spans="1:32">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4136</v>
      </c>
    </row>
    <row r="1605" spans="1:32">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4136</v>
      </c>
    </row>
    <row r="1606" spans="1:32">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4136</v>
      </c>
    </row>
    <row r="1607" spans="1:32">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4136</v>
      </c>
    </row>
    <row r="1608" spans="1:32">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4136</v>
      </c>
    </row>
    <row r="1609" spans="1:32">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4136</v>
      </c>
    </row>
    <row r="1610" spans="1:32">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4136</v>
      </c>
    </row>
    <row r="1611" spans="1:32">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4136</v>
      </c>
    </row>
    <row r="1612" spans="1:32">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4136</v>
      </c>
    </row>
    <row r="1613" spans="1:32">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4136</v>
      </c>
    </row>
    <row r="1614" spans="1:32">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4136</v>
      </c>
    </row>
    <row r="1615" spans="1:32">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4136</v>
      </c>
    </row>
    <row r="1616" spans="1:32">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4136</v>
      </c>
    </row>
    <row r="1617" spans="1:32">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4136</v>
      </c>
    </row>
    <row r="1618" spans="1:32">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4136</v>
      </c>
    </row>
    <row r="1619" spans="1:32">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4136</v>
      </c>
    </row>
    <row r="1620" spans="1:32">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4136</v>
      </c>
    </row>
    <row r="1621" spans="1:32">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4136</v>
      </c>
    </row>
    <row r="1622" spans="1:32">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4136</v>
      </c>
    </row>
    <row r="1623" spans="1:32">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4136</v>
      </c>
    </row>
    <row r="1624" spans="1:32">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4136</v>
      </c>
    </row>
    <row r="1625" spans="1:32">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4136</v>
      </c>
    </row>
    <row r="1626" spans="1:32">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4136</v>
      </c>
    </row>
    <row r="1627" spans="1:32">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4136</v>
      </c>
    </row>
    <row r="1628" spans="1:32">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4136</v>
      </c>
    </row>
    <row r="1629" spans="1:32">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4136</v>
      </c>
    </row>
    <row r="1630" spans="1:32">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4136</v>
      </c>
    </row>
    <row r="1631" spans="1:32">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4136</v>
      </c>
    </row>
    <row r="1632" spans="1:32">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4136</v>
      </c>
    </row>
    <row r="1633" spans="1:32">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4136</v>
      </c>
    </row>
    <row r="1634" spans="1:32">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4136</v>
      </c>
    </row>
    <row r="1635" spans="1:32">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4136</v>
      </c>
    </row>
    <row r="1636" spans="1:32">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4136</v>
      </c>
    </row>
    <row r="1637" spans="1:32">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4136</v>
      </c>
    </row>
    <row r="1638" spans="1:32">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4136</v>
      </c>
    </row>
    <row r="1639" spans="1:32">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4136</v>
      </c>
    </row>
    <row r="1640" spans="1:32">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4136</v>
      </c>
    </row>
    <row r="1641" spans="1:32">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4136</v>
      </c>
    </row>
    <row r="1642" spans="1:32">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4136</v>
      </c>
    </row>
    <row r="1643" spans="1:32">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4136</v>
      </c>
    </row>
    <row r="1644" spans="1:32">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4136</v>
      </c>
    </row>
    <row r="1645" spans="1:32">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4136</v>
      </c>
    </row>
    <row r="1646" spans="1:32">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4136</v>
      </c>
    </row>
    <row r="1647" spans="1:32">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4136</v>
      </c>
    </row>
    <row r="1648" spans="1:32">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4136</v>
      </c>
    </row>
    <row r="1649" spans="1:32">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4136</v>
      </c>
    </row>
    <row r="1650" spans="1:32">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4136</v>
      </c>
    </row>
    <row r="1651" spans="1:32">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4136</v>
      </c>
    </row>
    <row r="1652" spans="1:32">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4136</v>
      </c>
    </row>
    <row r="1653" spans="1:32">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4136</v>
      </c>
    </row>
    <row r="1654" spans="1:32">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4136</v>
      </c>
    </row>
    <row r="1655" spans="1:32">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4136</v>
      </c>
    </row>
    <row r="1656" spans="1:32">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4136</v>
      </c>
    </row>
    <row r="1657" spans="1:32">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4136</v>
      </c>
    </row>
    <row r="1658" spans="1:32">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4136</v>
      </c>
    </row>
    <row r="1659" spans="1:32">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4136</v>
      </c>
    </row>
    <row r="1660" spans="1:32">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4136</v>
      </c>
    </row>
    <row r="1661" spans="1:32">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4136</v>
      </c>
    </row>
    <row r="1662" spans="1:32">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4136</v>
      </c>
    </row>
    <row r="1663" spans="1:32">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4136</v>
      </c>
    </row>
    <row r="1664" spans="1:32">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4136</v>
      </c>
    </row>
    <row r="1665" spans="1:32">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4136</v>
      </c>
    </row>
    <row r="1666" spans="1:32">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4136</v>
      </c>
    </row>
    <row r="1667" spans="1:32">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4136</v>
      </c>
    </row>
    <row r="1668" spans="1:32">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4136</v>
      </c>
    </row>
    <row r="1669" spans="1:32">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4136</v>
      </c>
    </row>
    <row r="1670" spans="1:32">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4136</v>
      </c>
    </row>
    <row r="1671" spans="1:32">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4136</v>
      </c>
    </row>
    <row r="1672" spans="1:32">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4136</v>
      </c>
    </row>
    <row r="1673" spans="1:32">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4136</v>
      </c>
    </row>
    <row r="1674" spans="1:32">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4136</v>
      </c>
    </row>
    <row r="1675" spans="1:32">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4136</v>
      </c>
    </row>
    <row r="1676" spans="1:32">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4136</v>
      </c>
    </row>
    <row r="1677" spans="1:32">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4136</v>
      </c>
    </row>
    <row r="1678" spans="1:32">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4136</v>
      </c>
    </row>
    <row r="1679" spans="1:32">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4136</v>
      </c>
    </row>
    <row r="1680" spans="1:32">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4136</v>
      </c>
    </row>
    <row r="1681" spans="1:32">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4136</v>
      </c>
    </row>
    <row r="1682" spans="1:32">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4136</v>
      </c>
    </row>
    <row r="1683" spans="1:32">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4136</v>
      </c>
    </row>
    <row r="1684" spans="1:32">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4136</v>
      </c>
    </row>
    <row r="1685" spans="1:32">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4136</v>
      </c>
    </row>
    <row r="1686" spans="1:32">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4136</v>
      </c>
    </row>
    <row r="1687" spans="1:32">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4136</v>
      </c>
    </row>
    <row r="1688" spans="1:32">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4136</v>
      </c>
    </row>
    <row r="1689" spans="1:32">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4136</v>
      </c>
    </row>
    <row r="1690" spans="1:32">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4136</v>
      </c>
    </row>
    <row r="1691" spans="1:32">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4136</v>
      </c>
    </row>
    <row r="1692" spans="1:32">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4136</v>
      </c>
    </row>
    <row r="1693" spans="1:32">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4136</v>
      </c>
    </row>
    <row r="1694" spans="1:32">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4136</v>
      </c>
    </row>
    <row r="1695" spans="1:32">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4136</v>
      </c>
    </row>
    <row r="1696" spans="1:32">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4136</v>
      </c>
    </row>
    <row r="1697" spans="1:32">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4136</v>
      </c>
    </row>
    <row r="1698" spans="1:32">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4136</v>
      </c>
    </row>
    <row r="1699" spans="1:32">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4136</v>
      </c>
    </row>
    <row r="1700" spans="1:32">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4136</v>
      </c>
    </row>
    <row r="1701" spans="1:32">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4136</v>
      </c>
    </row>
    <row r="1702" spans="1:32">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4136</v>
      </c>
    </row>
    <row r="1703" spans="1:32">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4136</v>
      </c>
    </row>
    <row r="1704" spans="1:32">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4136</v>
      </c>
    </row>
    <row r="1705" spans="1:32">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4136</v>
      </c>
    </row>
    <row r="1706" spans="1:32">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4136</v>
      </c>
    </row>
    <row r="1707" spans="1:32">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4136</v>
      </c>
    </row>
    <row r="1708" spans="1:32">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4136</v>
      </c>
    </row>
    <row r="1709" spans="1:32">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4136</v>
      </c>
    </row>
    <row r="1710" spans="1:32">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4136</v>
      </c>
    </row>
    <row r="1711" spans="1:32">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4136</v>
      </c>
    </row>
    <row r="1712" spans="1:32">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4136</v>
      </c>
    </row>
    <row r="1713" spans="1:32">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4136</v>
      </c>
    </row>
    <row r="1714" spans="1:32">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4136</v>
      </c>
    </row>
    <row r="1715" spans="1:32">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4136</v>
      </c>
    </row>
    <row r="1716" spans="1:32">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4136</v>
      </c>
    </row>
    <row r="1717" spans="1:32">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4136</v>
      </c>
    </row>
    <row r="1718" spans="1:32">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4136</v>
      </c>
    </row>
    <row r="1719" spans="1:32">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4136</v>
      </c>
    </row>
    <row r="1720" spans="1:32">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4136</v>
      </c>
    </row>
    <row r="1721" spans="1:32">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4136</v>
      </c>
    </row>
    <row r="1722" spans="1:32">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4136</v>
      </c>
    </row>
    <row r="1723" spans="1:32">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4136</v>
      </c>
    </row>
    <row r="1724" spans="1:32">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4136</v>
      </c>
    </row>
    <row r="1725" spans="1:32">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4136</v>
      </c>
    </row>
    <row r="1726" spans="1:32">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4136</v>
      </c>
    </row>
    <row r="1727" spans="1:32">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4136</v>
      </c>
    </row>
    <row r="1728" spans="1:32">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4136</v>
      </c>
    </row>
    <row r="1729" spans="1:32">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4136</v>
      </c>
    </row>
    <row r="1730" spans="1:32">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4136</v>
      </c>
    </row>
    <row r="1731" spans="1:32">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4136</v>
      </c>
    </row>
    <row r="1732" spans="1:32">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4136</v>
      </c>
    </row>
    <row r="1733" spans="1:32">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4136</v>
      </c>
    </row>
    <row r="1734" spans="1:32">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4136</v>
      </c>
    </row>
    <row r="1735" spans="1:32">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4136</v>
      </c>
    </row>
    <row r="1736" spans="1:32">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4136</v>
      </c>
    </row>
    <row r="1737" spans="1:32">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4136</v>
      </c>
    </row>
    <row r="1738" spans="1:32">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4136</v>
      </c>
    </row>
    <row r="1739" spans="1:32">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4136</v>
      </c>
    </row>
    <row r="1740" spans="1:32">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4136</v>
      </c>
    </row>
    <row r="1741" spans="1:32">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4136</v>
      </c>
    </row>
    <row r="1742" spans="1:32">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4136</v>
      </c>
    </row>
    <row r="1743" spans="1:32">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4136</v>
      </c>
    </row>
    <row r="1744" spans="1:32">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4136</v>
      </c>
    </row>
    <row r="1745" spans="1:32">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4136</v>
      </c>
    </row>
    <row r="1746" spans="1:32">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4136</v>
      </c>
    </row>
    <row r="1747" spans="1:32">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4136</v>
      </c>
    </row>
    <row r="1748" spans="1:32">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4136</v>
      </c>
    </row>
    <row r="1749" spans="1:32">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4136</v>
      </c>
    </row>
    <row r="1750" spans="1:32">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4136</v>
      </c>
    </row>
    <row r="1751" spans="1:32">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4136</v>
      </c>
    </row>
    <row r="1752" spans="1:32">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4136</v>
      </c>
    </row>
    <row r="1753" spans="1:32">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4136</v>
      </c>
    </row>
    <row r="1754" spans="1:32">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4136</v>
      </c>
    </row>
    <row r="1755" spans="1:32">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4136</v>
      </c>
    </row>
    <row r="1756" spans="1:32">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4136</v>
      </c>
    </row>
    <row r="1757" spans="1:32">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4136</v>
      </c>
    </row>
    <row r="1758" spans="1:32">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4136</v>
      </c>
    </row>
    <row r="1759" spans="1:32">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4136</v>
      </c>
    </row>
    <row r="1760" spans="1:32">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4136</v>
      </c>
    </row>
    <row r="1761" spans="1:32">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4136</v>
      </c>
    </row>
    <row r="1762" spans="1:32">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4136</v>
      </c>
    </row>
    <row r="1763" spans="1:32">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4136</v>
      </c>
    </row>
    <row r="1764" spans="1:32">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4136</v>
      </c>
    </row>
    <row r="1765" spans="1:32">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4136</v>
      </c>
    </row>
    <row r="1766" spans="1:32">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4136</v>
      </c>
    </row>
    <row r="1767" spans="1:32">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4136</v>
      </c>
    </row>
    <row r="1768" spans="1:32">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4136</v>
      </c>
    </row>
    <row r="1769" spans="1:32">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4136</v>
      </c>
    </row>
    <row r="1770" spans="1:32">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4136</v>
      </c>
    </row>
    <row r="1771" spans="1:32">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4136</v>
      </c>
    </row>
    <row r="1772" spans="1:32">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4136</v>
      </c>
    </row>
    <row r="1773" spans="1:32">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4136</v>
      </c>
    </row>
    <row r="1774" spans="1:32">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4136</v>
      </c>
    </row>
    <row r="1775" spans="1:32">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4136</v>
      </c>
    </row>
    <row r="1776" spans="1:32">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4136</v>
      </c>
    </row>
    <row r="1777" spans="1:32">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4136</v>
      </c>
    </row>
    <row r="1778" spans="1:32">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4136</v>
      </c>
    </row>
    <row r="1779" spans="1:32">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4136</v>
      </c>
    </row>
    <row r="1780" spans="1:32">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4136</v>
      </c>
    </row>
    <row r="1781" spans="1:32">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4136</v>
      </c>
    </row>
    <row r="1782" spans="1:32">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4136</v>
      </c>
    </row>
    <row r="1783" spans="1:32">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4136</v>
      </c>
    </row>
    <row r="1784" spans="1:32">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4136</v>
      </c>
    </row>
    <row r="1785" spans="1:32">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4136</v>
      </c>
    </row>
    <row r="1786" spans="1:32">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4136</v>
      </c>
    </row>
    <row r="1787" spans="1:32">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4136</v>
      </c>
    </row>
    <row r="1788" spans="1:32">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4136</v>
      </c>
    </row>
    <row r="1789" spans="1:32">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4136</v>
      </c>
    </row>
    <row r="1790" spans="1:32">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4136</v>
      </c>
    </row>
    <row r="1791" spans="1:32">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4136</v>
      </c>
    </row>
    <row r="1792" spans="1:32">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4136</v>
      </c>
    </row>
    <row r="1793" spans="1:32">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4136</v>
      </c>
    </row>
    <row r="1794" spans="1:32">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4136</v>
      </c>
    </row>
    <row r="1795" spans="1:32">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4136</v>
      </c>
    </row>
    <row r="1796" spans="1:32">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4136</v>
      </c>
    </row>
    <row r="1797" spans="1:32">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4136</v>
      </c>
    </row>
    <row r="1798" spans="1:32">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4136</v>
      </c>
    </row>
    <row r="1799" spans="1:32">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4136</v>
      </c>
    </row>
    <row r="1800" spans="1:32">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4136</v>
      </c>
    </row>
    <row r="1801" spans="1:32">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4136</v>
      </c>
    </row>
    <row r="1802" spans="1:32">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4136</v>
      </c>
    </row>
    <row r="1803" spans="1:32">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4136</v>
      </c>
    </row>
    <row r="1804" spans="1:32">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4136</v>
      </c>
    </row>
    <row r="1805" spans="1:32">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4136</v>
      </c>
    </row>
    <row r="1806" spans="1:32">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4136</v>
      </c>
    </row>
    <row r="1807" spans="1:32">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4136</v>
      </c>
    </row>
    <row r="1808" spans="1:32">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4136</v>
      </c>
    </row>
    <row r="1809" spans="1:32">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4136</v>
      </c>
    </row>
    <row r="1810" spans="1:32">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4136</v>
      </c>
    </row>
    <row r="1811" spans="1:32">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4136</v>
      </c>
    </row>
    <row r="1812" spans="1:32">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4136</v>
      </c>
    </row>
    <row r="1813" spans="1:32">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4136</v>
      </c>
    </row>
    <row r="1814" spans="1:32">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4136</v>
      </c>
    </row>
    <row r="1815" spans="1:32">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4136</v>
      </c>
    </row>
    <row r="1816" spans="1:32">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4136</v>
      </c>
    </row>
    <row r="1817" spans="1:32">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4136</v>
      </c>
    </row>
    <row r="1818" spans="1:32">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4136</v>
      </c>
    </row>
    <row r="1819" spans="1:32">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4136</v>
      </c>
    </row>
    <row r="1820" spans="1:32">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4136</v>
      </c>
    </row>
    <row r="1821" spans="1:32">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4136</v>
      </c>
    </row>
    <row r="1822" spans="1:32">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4136</v>
      </c>
    </row>
    <row r="1823" spans="1:32">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4136</v>
      </c>
    </row>
    <row r="1824" spans="1:32">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4136</v>
      </c>
    </row>
    <row r="1825" spans="1:32">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4136</v>
      </c>
    </row>
    <row r="1826" spans="1:32">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4136</v>
      </c>
    </row>
    <row r="1827" spans="1:32">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4136</v>
      </c>
    </row>
    <row r="1828" spans="1:32">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4136</v>
      </c>
    </row>
    <row r="1829" spans="1:32">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4136</v>
      </c>
    </row>
    <row r="1830" spans="1:32">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4136</v>
      </c>
    </row>
    <row r="1831" spans="1:32">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4136</v>
      </c>
    </row>
    <row r="1832" spans="1:32">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4136</v>
      </c>
    </row>
    <row r="1833" spans="1:32">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4136</v>
      </c>
    </row>
    <row r="1834" spans="1:32">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4136</v>
      </c>
    </row>
    <row r="1835" spans="1:32">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4136</v>
      </c>
    </row>
    <row r="1836" spans="1:32">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4136</v>
      </c>
    </row>
    <row r="1837" spans="1:32">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4136</v>
      </c>
    </row>
    <row r="1838" spans="1:32">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4136</v>
      </c>
    </row>
    <row r="1839" spans="1:32">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4136</v>
      </c>
    </row>
    <row r="1840" spans="1:32">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4136</v>
      </c>
    </row>
    <row r="1841" spans="1:32">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4136</v>
      </c>
    </row>
    <row r="1842" spans="1:32">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4136</v>
      </c>
    </row>
    <row r="1843" spans="1:32">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4136</v>
      </c>
    </row>
    <row r="1844" spans="1:32">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4136</v>
      </c>
    </row>
    <row r="1845" spans="1:32">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4136</v>
      </c>
    </row>
    <row r="1846" spans="1:32">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4136</v>
      </c>
    </row>
    <row r="1847" spans="1:32">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4136</v>
      </c>
    </row>
    <row r="1848" spans="1:32">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4136</v>
      </c>
    </row>
    <row r="1849" spans="1:32">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4136</v>
      </c>
    </row>
    <row r="1850" spans="1:32">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4136</v>
      </c>
    </row>
    <row r="1851" spans="1:32">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4136</v>
      </c>
    </row>
    <row r="1852" spans="1:32">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4136</v>
      </c>
    </row>
    <row r="1853" spans="1:32">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4136</v>
      </c>
    </row>
    <row r="1854" spans="1:32">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4136</v>
      </c>
    </row>
    <row r="1855" spans="1:32">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4136</v>
      </c>
    </row>
    <row r="1856" spans="1:32">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4136</v>
      </c>
    </row>
    <row r="1857" spans="1:32">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4136</v>
      </c>
    </row>
    <row r="1858" spans="1:32">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4136</v>
      </c>
    </row>
    <row r="1859" spans="1:32">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4136</v>
      </c>
    </row>
    <row r="1860" spans="1:32">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4136</v>
      </c>
    </row>
    <row r="1861" spans="1:32">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4136</v>
      </c>
    </row>
    <row r="1862" spans="1:32">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4136</v>
      </c>
    </row>
    <row r="1863" spans="1:32">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4136</v>
      </c>
    </row>
    <row r="1864" spans="1:32">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4136</v>
      </c>
    </row>
    <row r="1865" spans="1:32">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4136</v>
      </c>
    </row>
    <row r="1866" spans="1:32">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4136</v>
      </c>
    </row>
    <row r="1867" spans="1:32">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4136</v>
      </c>
    </row>
    <row r="1868" spans="1:32">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4136</v>
      </c>
    </row>
    <row r="1869" spans="1:32">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4136</v>
      </c>
    </row>
    <row r="1870" spans="1:32">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4136</v>
      </c>
    </row>
    <row r="1871" spans="1:32">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4136</v>
      </c>
    </row>
    <row r="1872" spans="1:32">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4136</v>
      </c>
    </row>
    <row r="1873" spans="1:32">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4136</v>
      </c>
    </row>
    <row r="1874" spans="1:32">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4136</v>
      </c>
    </row>
    <row r="1875" spans="1:32">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4136</v>
      </c>
    </row>
    <row r="1876" spans="1:32">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4136</v>
      </c>
    </row>
    <row r="1877" spans="1:32">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4136</v>
      </c>
    </row>
    <row r="1878" spans="1:32">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4136</v>
      </c>
    </row>
    <row r="1879" spans="1:32">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4136</v>
      </c>
    </row>
    <row r="1880" spans="1:32">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4136</v>
      </c>
    </row>
    <row r="1881" spans="1:32">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4136</v>
      </c>
    </row>
    <row r="1882" spans="1:32">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4136</v>
      </c>
    </row>
    <row r="1883" spans="1:32">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4136</v>
      </c>
    </row>
    <row r="1884" spans="1:32">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4136</v>
      </c>
    </row>
    <row r="1885" spans="1:32">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4136</v>
      </c>
    </row>
    <row r="1886" spans="1:32">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4136</v>
      </c>
    </row>
    <row r="1887" spans="1:32">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4136</v>
      </c>
    </row>
    <row r="1888" spans="1:32">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4136</v>
      </c>
    </row>
    <row r="1889" spans="1:32">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4136</v>
      </c>
    </row>
    <row r="1890" spans="1:32">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4136</v>
      </c>
    </row>
    <row r="1891" spans="1:32">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4136</v>
      </c>
    </row>
    <row r="1892" spans="1:32">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4136</v>
      </c>
    </row>
    <row r="1893" spans="1:32">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4136</v>
      </c>
    </row>
    <row r="1894" spans="1:32">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4136</v>
      </c>
    </row>
    <row r="1895" spans="1:32">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4136</v>
      </c>
    </row>
    <row r="1896" spans="1:32">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4136</v>
      </c>
    </row>
    <row r="1897" spans="1:32">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4136</v>
      </c>
    </row>
    <row r="1898" spans="1:32">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4136</v>
      </c>
    </row>
    <row r="1899" spans="1:32">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4136</v>
      </c>
    </row>
    <row r="1900" spans="1:32">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4136</v>
      </c>
    </row>
    <row r="1901" spans="1:32">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4136</v>
      </c>
    </row>
    <row r="1902" spans="1:32">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4136</v>
      </c>
    </row>
    <row r="1903" spans="1:32">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4136</v>
      </c>
    </row>
    <row r="1904" spans="1:32">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4136</v>
      </c>
    </row>
    <row r="1905" spans="1:32">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4136</v>
      </c>
    </row>
    <row r="1906" spans="1:32">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4136</v>
      </c>
    </row>
    <row r="1907" spans="1:32">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4136</v>
      </c>
    </row>
    <row r="1908" spans="1:32">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4136</v>
      </c>
    </row>
    <row r="1909" spans="1:32">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4136</v>
      </c>
    </row>
    <row r="1910" spans="1:32">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4136</v>
      </c>
    </row>
    <row r="1911" spans="1:32">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4136</v>
      </c>
    </row>
    <row r="1912" spans="1:32">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4136</v>
      </c>
    </row>
    <row r="1913" spans="1:32">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4136</v>
      </c>
    </row>
    <row r="1914" spans="1:32">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4136</v>
      </c>
    </row>
    <row r="1915" spans="1:32">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4136</v>
      </c>
    </row>
    <row r="1916" spans="1:32">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4136</v>
      </c>
    </row>
    <row r="1917" spans="1:32">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4136</v>
      </c>
    </row>
    <row r="1918" spans="1:32">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4136</v>
      </c>
    </row>
    <row r="1919" spans="1:32">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4136</v>
      </c>
    </row>
    <row r="1920" spans="1:32">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4136</v>
      </c>
    </row>
    <row r="1921" spans="1:32">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4136</v>
      </c>
    </row>
    <row r="1922" spans="1:32">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4136</v>
      </c>
    </row>
    <row r="1923" spans="1:32">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4136</v>
      </c>
    </row>
    <row r="1924" spans="1:32">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4136</v>
      </c>
    </row>
    <row r="1925" spans="1:32">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4136</v>
      </c>
    </row>
    <row r="1926" spans="1:32">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4136</v>
      </c>
    </row>
    <row r="1927" spans="1:32">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4136</v>
      </c>
    </row>
    <row r="1928" spans="1:32">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4136</v>
      </c>
    </row>
    <row r="1929" spans="1:32">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4136</v>
      </c>
    </row>
    <row r="1930" spans="1:32">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4136</v>
      </c>
    </row>
    <row r="1931" spans="1:32">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4136</v>
      </c>
    </row>
    <row r="1932" spans="1:32">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4136</v>
      </c>
    </row>
    <row r="1933" spans="1:32">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4136</v>
      </c>
    </row>
    <row r="1934" spans="1:32">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4136</v>
      </c>
    </row>
    <row r="1935" spans="1:32">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4136</v>
      </c>
    </row>
    <row r="1936" spans="1:32">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4136</v>
      </c>
    </row>
    <row r="1937" spans="1:32">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4136</v>
      </c>
    </row>
    <row r="1938" spans="1:32">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4136</v>
      </c>
    </row>
    <row r="1939" spans="1:32">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4136</v>
      </c>
    </row>
    <row r="1940" spans="1:32">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4136</v>
      </c>
    </row>
    <row r="1941" spans="1:32">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4136</v>
      </c>
    </row>
    <row r="1942" spans="1:32">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4136</v>
      </c>
    </row>
    <row r="1943" spans="1:32">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4136</v>
      </c>
    </row>
    <row r="1944" spans="1:32">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4136</v>
      </c>
    </row>
    <row r="1945" spans="1:32">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4136</v>
      </c>
    </row>
    <row r="1946" spans="1:32">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4136</v>
      </c>
    </row>
    <row r="1947" spans="1:32">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4136</v>
      </c>
    </row>
    <row r="1948" spans="1:32">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4136</v>
      </c>
    </row>
    <row r="1949" spans="1:32">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4136</v>
      </c>
    </row>
    <row r="1950" spans="1:32">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4136</v>
      </c>
    </row>
    <row r="1951" spans="1:32">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4136</v>
      </c>
    </row>
    <row r="1952" spans="1:32">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4136</v>
      </c>
    </row>
    <row r="1953" spans="1:32">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4136</v>
      </c>
    </row>
    <row r="1954" spans="1:32">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4136</v>
      </c>
    </row>
    <row r="1955" spans="1:32">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4136</v>
      </c>
    </row>
    <row r="1956" spans="1:32">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4136</v>
      </c>
    </row>
    <row r="1957" spans="1:32">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4136</v>
      </c>
    </row>
    <row r="1958" spans="1:32">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4136</v>
      </c>
    </row>
    <row r="1959" spans="1:32">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4136</v>
      </c>
    </row>
    <row r="1960" spans="1:32">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4136</v>
      </c>
    </row>
    <row r="1961" spans="1:32">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4136</v>
      </c>
    </row>
    <row r="1962" spans="1:32">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4136</v>
      </c>
    </row>
    <row r="1963" spans="1:32">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4136</v>
      </c>
    </row>
    <row r="1964" spans="1:32">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4136</v>
      </c>
    </row>
    <row r="1965" spans="1:32">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4136</v>
      </c>
    </row>
    <row r="1966" spans="1:32">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4136</v>
      </c>
    </row>
    <row r="1967" spans="1:32">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4136</v>
      </c>
    </row>
    <row r="1968" spans="1:32">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4136</v>
      </c>
    </row>
    <row r="1969" spans="1:32">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4136</v>
      </c>
    </row>
    <row r="1970" spans="1:32">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4136</v>
      </c>
    </row>
    <row r="1971" spans="1:32">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4136</v>
      </c>
    </row>
    <row r="1972" spans="1:32">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4136</v>
      </c>
    </row>
    <row r="1973" spans="1:32">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4136</v>
      </c>
    </row>
    <row r="1974" spans="1:32">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4136</v>
      </c>
    </row>
    <row r="1975" spans="1:32">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4136</v>
      </c>
    </row>
    <row r="1976" spans="1:32">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4136</v>
      </c>
    </row>
    <row r="1977" spans="1:32">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4136</v>
      </c>
    </row>
    <row r="1978" spans="1:32">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4136</v>
      </c>
    </row>
    <row r="1979" spans="1:32">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4136</v>
      </c>
    </row>
    <row r="1980" spans="1:32">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4136</v>
      </c>
    </row>
    <row r="1981" spans="1:32">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4136</v>
      </c>
    </row>
    <row r="1982" spans="1:32">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4136</v>
      </c>
    </row>
    <row r="1983" spans="1:32">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4136</v>
      </c>
    </row>
    <row r="1984" spans="1:32">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4136</v>
      </c>
    </row>
    <row r="1985" spans="1:32">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4136</v>
      </c>
    </row>
    <row r="1986" spans="1:32">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4136</v>
      </c>
    </row>
    <row r="1987" spans="1:32">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4136</v>
      </c>
    </row>
    <row r="1988" spans="1:32">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4136</v>
      </c>
    </row>
    <row r="1989" spans="1:32">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4136</v>
      </c>
    </row>
    <row r="1990" spans="1:32">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4136</v>
      </c>
    </row>
    <row r="1991" spans="1:32">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4136</v>
      </c>
    </row>
    <row r="1992" spans="1:32">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4136</v>
      </c>
    </row>
    <row r="1993" spans="1:32">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4136</v>
      </c>
    </row>
    <row r="1994" spans="1:32">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4136</v>
      </c>
    </row>
    <row r="1995" spans="1:32">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4136</v>
      </c>
    </row>
    <row r="1996" spans="1:32">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4136</v>
      </c>
    </row>
    <row r="1997" spans="1:32">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4136</v>
      </c>
    </row>
    <row r="1998" spans="1:32">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4136</v>
      </c>
    </row>
    <row r="1999" spans="1:32">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4136</v>
      </c>
    </row>
    <row r="2000" spans="1:32">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4136</v>
      </c>
    </row>
    <row r="2001" spans="1:32">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4136</v>
      </c>
    </row>
    <row r="2002" spans="1:32">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4136</v>
      </c>
    </row>
    <row r="2003" spans="1:32">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4136</v>
      </c>
    </row>
    <row r="2004" spans="1:32">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4136</v>
      </c>
    </row>
    <row r="2005" spans="1:32">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4136</v>
      </c>
    </row>
    <row r="2006" spans="1:32">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4136</v>
      </c>
    </row>
    <row r="2007" spans="1:32">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4136</v>
      </c>
    </row>
    <row r="2008" spans="1:32">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4136</v>
      </c>
    </row>
    <row r="2009" spans="1:32">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4136</v>
      </c>
    </row>
    <row r="2010" spans="1:32">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4136</v>
      </c>
    </row>
    <row r="2011" spans="1:32">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4136</v>
      </c>
    </row>
    <row r="2012" spans="1:32">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4136</v>
      </c>
    </row>
    <row r="2013" spans="1:32">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4136</v>
      </c>
    </row>
    <row r="2014" spans="1:32">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4136</v>
      </c>
    </row>
    <row r="2015" spans="1:32">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4136</v>
      </c>
    </row>
    <row r="2016" spans="1:32">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4136</v>
      </c>
    </row>
    <row r="2017" spans="1:32">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4136</v>
      </c>
    </row>
    <row r="2018" spans="1:32">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4136</v>
      </c>
    </row>
    <row r="2019" spans="1:32">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4136</v>
      </c>
    </row>
    <row r="2020" spans="1:32">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4136</v>
      </c>
    </row>
    <row r="2021" spans="1:32">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4136</v>
      </c>
    </row>
    <row r="2022" spans="1:32">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4136</v>
      </c>
    </row>
    <row r="2023" spans="1:32">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4136</v>
      </c>
    </row>
    <row r="2024" spans="1:32">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4136</v>
      </c>
    </row>
    <row r="2025" spans="1:32">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4136</v>
      </c>
    </row>
    <row r="2026" spans="1:32">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4136</v>
      </c>
    </row>
    <row r="2027" spans="1:32">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4136</v>
      </c>
    </row>
    <row r="2028" spans="1:32">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4136</v>
      </c>
    </row>
    <row r="2029" spans="1:32">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4136</v>
      </c>
    </row>
    <row r="2030" spans="1:32">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4136</v>
      </c>
    </row>
    <row r="2031" spans="1:32">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4136</v>
      </c>
    </row>
    <row r="2032" spans="1:32">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4136</v>
      </c>
    </row>
    <row r="2033" spans="1:32">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4136</v>
      </c>
    </row>
    <row r="2034" spans="1:32">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4136</v>
      </c>
    </row>
    <row r="2035" spans="1:32">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4136</v>
      </c>
    </row>
    <row r="2036" spans="1:32">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4136</v>
      </c>
    </row>
    <row r="2037" spans="1:32">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4136</v>
      </c>
    </row>
    <row r="2038" spans="1:32">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4136</v>
      </c>
    </row>
    <row r="2039" spans="1:32">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4136</v>
      </c>
    </row>
    <row r="2040" spans="1:32">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4136</v>
      </c>
    </row>
    <row r="2041" spans="1:32">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4136</v>
      </c>
    </row>
    <row r="2042" spans="1:32">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4136</v>
      </c>
    </row>
    <row r="2043" spans="1:32">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4136</v>
      </c>
    </row>
    <row r="2044" spans="1:32">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4136</v>
      </c>
    </row>
    <row r="2045" spans="1:32">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4136</v>
      </c>
    </row>
    <row r="2046" spans="1:32">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4136</v>
      </c>
    </row>
    <row r="2047" spans="1:32">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4136</v>
      </c>
    </row>
    <row r="2048" spans="1:32">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4136</v>
      </c>
    </row>
    <row r="2049" spans="1:32">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4136</v>
      </c>
    </row>
    <row r="2050" spans="1:32">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4136</v>
      </c>
    </row>
    <row r="2051" spans="1:32">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4136</v>
      </c>
    </row>
    <row r="2052" spans="1:32">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4136</v>
      </c>
    </row>
    <row r="2053" spans="1:32">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4136</v>
      </c>
    </row>
    <row r="2054" spans="1:32">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4136</v>
      </c>
    </row>
    <row r="2055" spans="1:32">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4136</v>
      </c>
    </row>
    <row r="2056" spans="1:32">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4136</v>
      </c>
    </row>
    <row r="2057" spans="1:32">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4136</v>
      </c>
    </row>
    <row r="2058" spans="1:32">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4136</v>
      </c>
    </row>
    <row r="2059" spans="1:32">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4136</v>
      </c>
    </row>
    <row r="2060" spans="1:32">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4136</v>
      </c>
    </row>
    <row r="2061" spans="1:32">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4136</v>
      </c>
    </row>
    <row r="2062" spans="1:32">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4136</v>
      </c>
    </row>
    <row r="2063" spans="1:32">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4136</v>
      </c>
    </row>
    <row r="2064" spans="1:32">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4136</v>
      </c>
    </row>
    <row r="2065" spans="1:32">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4136</v>
      </c>
    </row>
    <row r="2066" spans="1:32">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4136</v>
      </c>
    </row>
    <row r="2067" spans="1:32">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4136</v>
      </c>
    </row>
    <row r="2068" spans="1:32">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4136</v>
      </c>
    </row>
    <row r="2069" spans="1:32">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4136</v>
      </c>
    </row>
    <row r="2070" spans="1:32">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4136</v>
      </c>
    </row>
    <row r="2071" spans="1:32">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4136</v>
      </c>
    </row>
    <row r="2072" spans="1:32">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4136</v>
      </c>
    </row>
    <row r="2073" spans="1:32">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4136</v>
      </c>
    </row>
    <row r="2074" spans="1:32">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4136</v>
      </c>
    </row>
    <row r="2075" spans="1:32">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4136</v>
      </c>
    </row>
    <row r="2076" spans="1:32">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4136</v>
      </c>
    </row>
    <row r="2077" spans="1:32">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4136</v>
      </c>
    </row>
    <row r="2078" spans="1:32">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4136</v>
      </c>
    </row>
    <row r="2079" spans="1:32">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4136</v>
      </c>
    </row>
    <row r="2080" spans="1:32">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4136</v>
      </c>
    </row>
    <row r="2081" spans="1:32">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4136</v>
      </c>
    </row>
    <row r="2082" spans="1:32">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4136</v>
      </c>
    </row>
    <row r="2083" spans="1:32">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4136</v>
      </c>
    </row>
    <row r="2084" spans="1:32">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4136</v>
      </c>
    </row>
    <row r="2085" spans="1:32">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4136</v>
      </c>
    </row>
    <row r="2086" spans="1:32">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4136</v>
      </c>
    </row>
    <row r="2087" spans="1:32">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4136</v>
      </c>
    </row>
    <row r="2088" spans="1:32">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4136</v>
      </c>
    </row>
    <row r="2089" spans="1:32">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4136</v>
      </c>
    </row>
    <row r="2090" spans="1:32">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4136</v>
      </c>
    </row>
    <row r="2091" spans="1:32">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4136</v>
      </c>
    </row>
    <row r="2092" spans="1:32">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4136</v>
      </c>
    </row>
    <row r="2093" spans="1:32">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4136</v>
      </c>
    </row>
    <row r="2094" spans="1:32">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4136</v>
      </c>
    </row>
    <row r="2095" spans="1:32">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4136</v>
      </c>
    </row>
    <row r="2096" spans="1:32">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4136</v>
      </c>
    </row>
    <row r="2097" spans="1:32">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4136</v>
      </c>
    </row>
    <row r="2098" spans="1:32">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4136</v>
      </c>
    </row>
    <row r="2099" spans="1:32">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4136</v>
      </c>
    </row>
    <row r="2100" spans="1:32">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4136</v>
      </c>
    </row>
    <row r="2101" spans="1:32">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4136</v>
      </c>
    </row>
    <row r="2102" spans="1:32">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4136</v>
      </c>
    </row>
    <row r="2103" spans="1:32">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4136</v>
      </c>
    </row>
    <row r="2104" spans="1:32">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4136</v>
      </c>
    </row>
    <row r="2105" spans="1:32">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4136</v>
      </c>
    </row>
    <row r="2106" spans="1:32">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4136</v>
      </c>
    </row>
    <row r="2107" spans="1:32">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4136</v>
      </c>
    </row>
    <row r="2108" spans="1:32">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4136</v>
      </c>
    </row>
    <row r="2109" spans="1:32">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4136</v>
      </c>
    </row>
    <row r="2110" spans="1:32">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4136</v>
      </c>
    </row>
    <row r="2111" spans="1:32">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4136</v>
      </c>
    </row>
    <row r="2112" spans="1:32">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4136</v>
      </c>
    </row>
    <row r="2113" spans="1:32">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4136</v>
      </c>
    </row>
    <row r="2114" spans="1:32">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4136</v>
      </c>
    </row>
    <row r="2115" spans="1:32">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4136</v>
      </c>
    </row>
    <row r="2116" spans="1:32">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4136</v>
      </c>
    </row>
    <row r="2117" spans="1:32">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4136</v>
      </c>
    </row>
    <row r="2118" spans="1:32">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4136</v>
      </c>
    </row>
    <row r="2119" spans="1:32">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4136</v>
      </c>
    </row>
    <row r="2120" spans="1:32">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4136</v>
      </c>
    </row>
    <row r="2121" spans="1:32">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4136</v>
      </c>
    </row>
    <row r="2122" spans="1:32">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4136</v>
      </c>
    </row>
    <row r="2123" spans="1:32">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4136</v>
      </c>
    </row>
    <row r="2124" spans="1:32">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4136</v>
      </c>
    </row>
    <row r="2125" spans="1:32">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4136</v>
      </c>
    </row>
    <row r="2126" spans="1:32">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4136</v>
      </c>
    </row>
    <row r="2127" spans="1:32">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4136</v>
      </c>
    </row>
    <row r="2128" spans="1:32">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4136</v>
      </c>
    </row>
    <row r="2129" spans="1:32">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4136</v>
      </c>
    </row>
    <row r="2130" spans="1:32">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4136</v>
      </c>
    </row>
    <row r="2131" spans="1:32">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4136</v>
      </c>
    </row>
    <row r="2132" spans="1:32">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4136</v>
      </c>
    </row>
    <row r="2133" spans="1:32">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4136</v>
      </c>
    </row>
    <row r="2134" spans="1:32">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4136</v>
      </c>
    </row>
    <row r="2135" spans="1:32">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4136</v>
      </c>
    </row>
    <row r="2136" spans="1:32">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4136</v>
      </c>
    </row>
    <row r="2137" spans="1:32">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4136</v>
      </c>
    </row>
    <row r="2138" spans="1:32">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4136</v>
      </c>
    </row>
    <row r="2139" spans="1:32">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4136</v>
      </c>
    </row>
    <row r="2140" spans="1:32">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4136</v>
      </c>
    </row>
    <row r="2141" spans="1:32">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4136</v>
      </c>
    </row>
    <row r="2142" spans="1:32">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4136</v>
      </c>
    </row>
    <row r="2143" spans="1:32">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4136</v>
      </c>
    </row>
    <row r="2144" spans="1:32">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4136</v>
      </c>
    </row>
    <row r="2145" spans="1:32">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4136</v>
      </c>
    </row>
    <row r="2146" spans="1:32">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4136</v>
      </c>
    </row>
    <row r="2147" spans="1:32">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4136</v>
      </c>
    </row>
    <row r="2148" spans="1:32">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4136</v>
      </c>
    </row>
    <row r="2149" spans="1:32">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4136</v>
      </c>
    </row>
    <row r="2150" spans="1:32">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4136</v>
      </c>
    </row>
    <row r="2151" spans="1:32">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4136</v>
      </c>
    </row>
    <row r="2152" spans="1:32">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4136</v>
      </c>
    </row>
    <row r="2153" spans="1:32">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4136</v>
      </c>
    </row>
    <row r="2154" spans="1:32">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4136</v>
      </c>
    </row>
    <row r="2155" spans="1:32">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4136</v>
      </c>
    </row>
    <row r="2156" spans="1:32">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4136</v>
      </c>
    </row>
    <row r="2157" spans="1:32">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4136</v>
      </c>
    </row>
    <row r="2158" spans="1:32">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4136</v>
      </c>
    </row>
    <row r="2159" spans="1:32">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4136</v>
      </c>
    </row>
    <row r="2160" spans="1:32">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4136</v>
      </c>
    </row>
    <row r="2161" spans="1:32">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4136</v>
      </c>
    </row>
    <row r="2162" spans="1:32">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4136</v>
      </c>
    </row>
    <row r="2163" spans="1:32">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4136</v>
      </c>
    </row>
    <row r="2164" spans="1:32">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4136</v>
      </c>
    </row>
    <row r="2165" spans="1:32">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4136</v>
      </c>
    </row>
    <row r="2166" spans="1:32">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4136</v>
      </c>
    </row>
    <row r="2167" spans="1:32">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4136</v>
      </c>
    </row>
    <row r="2168" spans="1:32">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4136</v>
      </c>
    </row>
    <row r="2169" spans="1:32">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4136</v>
      </c>
    </row>
    <row r="2170" spans="1:32">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4136</v>
      </c>
    </row>
    <row r="2171" spans="1:32">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4136</v>
      </c>
    </row>
    <row r="2172" spans="1:32">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4136</v>
      </c>
    </row>
    <row r="2173" spans="1:32">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4136</v>
      </c>
    </row>
    <row r="2174" spans="1:32">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4136</v>
      </c>
    </row>
    <row r="2175" spans="1:32">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4136</v>
      </c>
    </row>
    <row r="2176" spans="1:32">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4136</v>
      </c>
    </row>
    <row r="2177" spans="1:32">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4136</v>
      </c>
    </row>
    <row r="2178" spans="1:32">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4136</v>
      </c>
    </row>
    <row r="2179" spans="1:32">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4136</v>
      </c>
    </row>
    <row r="2180" spans="1:32">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4136</v>
      </c>
    </row>
    <row r="2181" spans="1:32">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4136</v>
      </c>
    </row>
    <row r="2182" spans="1:32">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4136</v>
      </c>
    </row>
    <row r="2183" spans="1:32">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4136</v>
      </c>
    </row>
    <row r="2184" spans="1:32">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4136</v>
      </c>
    </row>
    <row r="2185" spans="1:32">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4136</v>
      </c>
    </row>
    <row r="2186" spans="1:32">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4136</v>
      </c>
    </row>
    <row r="2187" spans="1:32">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4136</v>
      </c>
    </row>
    <row r="2188" spans="1:32">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4136</v>
      </c>
    </row>
    <row r="2189" spans="1:32">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4136</v>
      </c>
    </row>
    <row r="2190" spans="1:32">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4136</v>
      </c>
    </row>
    <row r="2191" spans="1:32">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4136</v>
      </c>
    </row>
    <row r="2192" spans="1:32">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4136</v>
      </c>
    </row>
    <row r="2193" spans="1:32">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4136</v>
      </c>
    </row>
    <row r="2194" spans="1:32">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4136</v>
      </c>
    </row>
    <row r="2195" spans="1:32">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4136</v>
      </c>
    </row>
    <row r="2196" spans="1:32">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4136</v>
      </c>
    </row>
    <row r="2197" spans="1:32">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4136</v>
      </c>
    </row>
    <row r="2198" spans="1:32">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4136</v>
      </c>
    </row>
    <row r="2199" spans="1:32">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4136</v>
      </c>
    </row>
    <row r="2200" spans="1:32">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4136</v>
      </c>
    </row>
    <row r="2201" spans="1:32">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4136</v>
      </c>
    </row>
    <row r="2202" spans="1:32">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4136</v>
      </c>
    </row>
    <row r="2203" spans="1:32">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4136</v>
      </c>
    </row>
    <row r="2204" spans="1:32">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4136</v>
      </c>
    </row>
    <row r="2205" spans="1:32">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4136</v>
      </c>
    </row>
    <row r="2206" spans="1:32">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4136</v>
      </c>
    </row>
    <row r="2207" spans="1:32">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4136</v>
      </c>
    </row>
    <row r="2208" spans="1:32">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4136</v>
      </c>
    </row>
    <row r="2209" spans="1:32">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4136</v>
      </c>
    </row>
    <row r="2210" spans="1:32">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4136</v>
      </c>
    </row>
    <row r="2211" spans="1:32">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4136</v>
      </c>
    </row>
    <row r="2212" spans="1:32">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4136</v>
      </c>
    </row>
    <row r="2213" spans="1:32">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4136</v>
      </c>
    </row>
    <row r="2214" spans="1:32">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4136</v>
      </c>
    </row>
    <row r="2215" spans="1:32">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4136</v>
      </c>
    </row>
    <row r="2216" spans="1:32">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4136</v>
      </c>
    </row>
    <row r="2217" spans="1:32">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4136</v>
      </c>
    </row>
    <row r="2218" spans="1:32">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4136</v>
      </c>
    </row>
    <row r="2219" spans="1:32">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4136</v>
      </c>
    </row>
    <row r="2220" spans="1:32">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4136</v>
      </c>
    </row>
    <row r="2221" spans="1:32">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4136</v>
      </c>
    </row>
    <row r="2222" spans="1:32">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4136</v>
      </c>
    </row>
    <row r="2223" spans="1:32">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4136</v>
      </c>
    </row>
    <row r="2224" spans="1:32">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4136</v>
      </c>
    </row>
    <row r="2225" spans="1:32">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4136</v>
      </c>
    </row>
    <row r="2226" spans="1:32">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4136</v>
      </c>
    </row>
    <row r="2227" spans="1:32">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4136</v>
      </c>
    </row>
    <row r="2228" spans="1:32">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4136</v>
      </c>
    </row>
    <row r="2229" spans="1:32">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4136</v>
      </c>
    </row>
    <row r="2230" spans="1:32">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4136</v>
      </c>
    </row>
    <row r="2231" spans="1:32">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4136</v>
      </c>
    </row>
    <row r="2232" spans="1:32">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4136</v>
      </c>
    </row>
    <row r="2233" spans="1:32">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4136</v>
      </c>
    </row>
    <row r="2234" spans="1:32">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4136</v>
      </c>
    </row>
    <row r="2235" spans="1:32">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4136</v>
      </c>
    </row>
    <row r="2236" spans="1:32">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4136</v>
      </c>
    </row>
    <row r="2237" spans="1:32">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4136</v>
      </c>
    </row>
    <row r="2238" spans="1:32">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4136</v>
      </c>
    </row>
    <row r="2239" spans="1:32">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4136</v>
      </c>
    </row>
    <row r="2240" spans="1:32">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4136</v>
      </c>
    </row>
    <row r="2241" spans="1:32">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4136</v>
      </c>
    </row>
    <row r="2242" spans="1:32">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4136</v>
      </c>
    </row>
    <row r="2243" spans="1:32">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4136</v>
      </c>
    </row>
    <row r="2244" spans="1:32">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4136</v>
      </c>
    </row>
    <row r="2245" spans="1:32">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4136</v>
      </c>
    </row>
    <row r="2246" spans="1:32">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4136</v>
      </c>
    </row>
    <row r="2247" spans="1:32">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4136</v>
      </c>
    </row>
    <row r="2248" spans="1:32">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4136</v>
      </c>
    </row>
    <row r="2249" spans="1:32">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4136</v>
      </c>
    </row>
    <row r="2250" spans="1:32">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4136</v>
      </c>
    </row>
    <row r="2251" spans="1:32">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4136</v>
      </c>
    </row>
    <row r="2252" spans="1:32">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4136</v>
      </c>
    </row>
    <row r="2253" spans="1:32">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4136</v>
      </c>
    </row>
    <row r="2254" spans="1:32">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4136</v>
      </c>
    </row>
    <row r="2255" spans="1:32">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4136</v>
      </c>
    </row>
    <row r="2256" spans="1:32">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4136</v>
      </c>
    </row>
    <row r="2257" spans="1:32">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4136</v>
      </c>
    </row>
    <row r="2258" spans="1:32">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4136</v>
      </c>
    </row>
    <row r="2259" spans="1:32">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4136</v>
      </c>
    </row>
    <row r="2260" spans="1:32">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4136</v>
      </c>
    </row>
    <row r="2261" spans="1:32">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4136</v>
      </c>
    </row>
    <row r="2262" spans="1:32">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4136</v>
      </c>
    </row>
    <row r="2263" spans="1:32">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4136</v>
      </c>
    </row>
    <row r="2264" spans="1:32">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4136</v>
      </c>
    </row>
    <row r="2265" spans="1:32">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4136</v>
      </c>
    </row>
    <row r="2266" spans="1:32">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4136</v>
      </c>
    </row>
    <row r="2267" spans="1:32">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4136</v>
      </c>
    </row>
    <row r="2268" spans="1:32">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4136</v>
      </c>
    </row>
    <row r="2269" spans="1:32">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4136</v>
      </c>
    </row>
    <row r="2270" spans="1:32">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4136</v>
      </c>
    </row>
    <row r="2271" spans="1:32">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4136</v>
      </c>
    </row>
    <row r="2272" spans="1:32">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4136</v>
      </c>
    </row>
    <row r="2273" spans="1:32">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4136</v>
      </c>
    </row>
    <row r="2274" spans="1:32">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4136</v>
      </c>
    </row>
    <row r="2275" spans="1:32">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4136</v>
      </c>
    </row>
    <row r="2276" spans="1:32">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4136</v>
      </c>
    </row>
    <row r="2277" spans="1:32">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4136</v>
      </c>
    </row>
    <row r="2278" spans="1:32">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4136</v>
      </c>
    </row>
    <row r="2279" spans="1:32">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4136</v>
      </c>
    </row>
    <row r="2280" spans="1:32">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4136</v>
      </c>
    </row>
    <row r="2281" spans="1:32">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4136</v>
      </c>
    </row>
    <row r="2282" spans="1:32">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4136</v>
      </c>
    </row>
    <row r="2283" spans="1:32">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4136</v>
      </c>
    </row>
    <row r="2284" spans="1:32">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4136</v>
      </c>
    </row>
    <row r="2285" spans="1:32">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4136</v>
      </c>
    </row>
    <row r="2286" spans="1:32">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4136</v>
      </c>
    </row>
    <row r="2287" spans="1:32">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4136</v>
      </c>
    </row>
    <row r="2288" spans="1:32">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4136</v>
      </c>
    </row>
    <row r="2289" spans="1:32">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4136</v>
      </c>
    </row>
    <row r="2290" spans="1:32">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4136</v>
      </c>
    </row>
    <row r="2291" spans="1:32">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4136</v>
      </c>
    </row>
    <row r="2292" spans="1:32">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4136</v>
      </c>
    </row>
    <row r="2293" spans="1:32">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4136</v>
      </c>
    </row>
    <row r="2294" spans="1:32">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4136</v>
      </c>
    </row>
    <row r="2295" spans="1:32">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4136</v>
      </c>
    </row>
    <row r="2296" spans="1:32">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4136</v>
      </c>
    </row>
    <row r="2297" spans="1:32">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4136</v>
      </c>
    </row>
    <row r="2298" spans="1:32">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4136</v>
      </c>
    </row>
    <row r="2299" spans="1:32">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4136</v>
      </c>
    </row>
    <row r="2300" spans="1:32">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4136</v>
      </c>
    </row>
    <row r="2301" spans="1:32">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4136</v>
      </c>
    </row>
    <row r="2302" spans="1:32">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4136</v>
      </c>
    </row>
    <row r="2303" spans="1:32">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4136</v>
      </c>
    </row>
    <row r="2304" spans="1:32">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4136</v>
      </c>
    </row>
    <row r="2305" spans="1:32">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4136</v>
      </c>
    </row>
    <row r="2306" spans="1:32">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4136</v>
      </c>
    </row>
    <row r="2307" spans="1:32">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4136</v>
      </c>
    </row>
    <row r="2308" spans="1:32">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4136</v>
      </c>
    </row>
    <row r="2309" spans="1:32">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4136</v>
      </c>
    </row>
    <row r="2310" spans="1:32">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4136</v>
      </c>
    </row>
    <row r="2311" spans="1:32">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4136</v>
      </c>
    </row>
    <row r="2312" spans="1:32">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4136</v>
      </c>
    </row>
    <row r="2313" spans="1:32">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4136</v>
      </c>
    </row>
    <row r="2314" spans="1:32">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4136</v>
      </c>
    </row>
    <row r="2315" spans="1:32">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4136</v>
      </c>
    </row>
    <row r="2316" spans="1:32">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4136</v>
      </c>
    </row>
    <row r="2317" spans="1:32">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4136</v>
      </c>
    </row>
    <row r="2318" spans="1:32">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4136</v>
      </c>
    </row>
    <row r="2319" spans="1:32">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4136</v>
      </c>
    </row>
    <row r="2320" spans="1:32">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4136</v>
      </c>
    </row>
    <row r="2321" spans="1:32">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4136</v>
      </c>
    </row>
    <row r="2322" spans="1:32">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4136</v>
      </c>
    </row>
    <row r="2323" spans="1:32">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4136</v>
      </c>
    </row>
    <row r="2324" spans="1:32">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4136</v>
      </c>
    </row>
    <row r="2325" spans="1:32">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4136</v>
      </c>
    </row>
    <row r="2326" spans="1:32">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4136</v>
      </c>
    </row>
    <row r="2327" spans="1:32">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4136</v>
      </c>
    </row>
    <row r="2328" spans="1:32">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4136</v>
      </c>
    </row>
    <row r="2329" spans="1:32">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4136</v>
      </c>
    </row>
    <row r="2330" spans="1:32">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4136</v>
      </c>
    </row>
    <row r="2331" spans="1:32">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4136</v>
      </c>
    </row>
    <row r="2332" spans="1:32">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4136</v>
      </c>
    </row>
    <row r="2333" spans="1:32">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4136</v>
      </c>
    </row>
    <row r="2334" spans="1:32">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4136</v>
      </c>
    </row>
    <row r="2335" spans="1:32">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4136</v>
      </c>
    </row>
    <row r="2336" spans="1:32">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4136</v>
      </c>
    </row>
    <row r="2337" spans="1:32">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4136</v>
      </c>
    </row>
    <row r="2338" spans="1:32">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4136</v>
      </c>
    </row>
    <row r="2339" spans="1:32">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4136</v>
      </c>
    </row>
    <row r="2340" spans="1:32">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4136</v>
      </c>
    </row>
    <row r="2341" spans="1:32">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4136</v>
      </c>
    </row>
    <row r="2342" spans="1:32">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4136</v>
      </c>
    </row>
    <row r="2343" spans="1:32">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4136</v>
      </c>
    </row>
    <row r="2344" spans="1:32">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4136</v>
      </c>
    </row>
    <row r="2345" spans="1:32">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4136</v>
      </c>
    </row>
    <row r="2346" spans="1:32">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4136</v>
      </c>
    </row>
    <row r="2347" spans="1:32">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4136</v>
      </c>
    </row>
    <row r="2348" spans="1:32">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4136</v>
      </c>
    </row>
    <row r="2349" spans="1:32">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4136</v>
      </c>
    </row>
    <row r="2350" spans="1:32">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4136</v>
      </c>
    </row>
    <row r="2351" spans="1:32">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4136</v>
      </c>
    </row>
    <row r="2352" spans="1:32">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4136</v>
      </c>
    </row>
    <row r="2353" spans="1:32">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4136</v>
      </c>
    </row>
    <row r="2354" spans="1:32">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4136</v>
      </c>
    </row>
    <row r="2355" spans="1:32">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4136</v>
      </c>
    </row>
    <row r="2356" spans="1:32">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4136</v>
      </c>
    </row>
    <row r="2357" spans="1:32">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4136</v>
      </c>
    </row>
    <row r="2358" spans="1:32">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4136</v>
      </c>
    </row>
    <row r="2359" spans="1:32">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4136</v>
      </c>
    </row>
    <row r="2360" spans="1:32">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4136</v>
      </c>
    </row>
    <row r="2361" spans="1:32">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4136</v>
      </c>
    </row>
    <row r="2362" spans="1:32">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4136</v>
      </c>
    </row>
    <row r="2363" spans="1:32">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4136</v>
      </c>
    </row>
    <row r="2364" spans="1:32">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4136</v>
      </c>
    </row>
    <row r="2365" spans="1:32">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4136</v>
      </c>
    </row>
    <row r="2366" spans="1:32">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4136</v>
      </c>
    </row>
    <row r="2367" spans="1:32">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4136</v>
      </c>
    </row>
    <row r="2368" spans="1:32">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4136</v>
      </c>
    </row>
    <row r="2369" spans="1:32">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4136</v>
      </c>
    </row>
    <row r="2370" spans="1:32">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4136</v>
      </c>
    </row>
    <row r="2371" spans="1:32">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4136</v>
      </c>
    </row>
    <row r="2372" spans="1:32">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4136</v>
      </c>
    </row>
    <row r="2373" spans="1:32">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4136</v>
      </c>
    </row>
    <row r="2374" spans="1:32">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4136</v>
      </c>
    </row>
    <row r="2375" spans="1:32">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4136</v>
      </c>
    </row>
    <row r="2376" spans="1:32">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4136</v>
      </c>
    </row>
    <row r="2377" spans="1:32">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4136</v>
      </c>
    </row>
    <row r="2378" spans="1:32">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4136</v>
      </c>
    </row>
    <row r="2379" spans="1:32">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4136</v>
      </c>
    </row>
    <row r="2380" spans="1:32">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4136</v>
      </c>
    </row>
    <row r="2381" spans="1:32">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4136</v>
      </c>
    </row>
    <row r="2382" spans="1:32">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4136</v>
      </c>
    </row>
    <row r="2383" spans="1:32">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4136</v>
      </c>
    </row>
    <row r="2384" spans="1:32">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4136</v>
      </c>
    </row>
    <row r="2385" spans="1:32">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4136</v>
      </c>
    </row>
    <row r="2386" spans="1:32">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4136</v>
      </c>
    </row>
    <row r="2387" spans="1:32">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4136</v>
      </c>
    </row>
    <row r="2388" spans="1:32">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4136</v>
      </c>
    </row>
    <row r="2389" spans="1:32">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4136</v>
      </c>
    </row>
    <row r="2390" spans="1:32">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4136</v>
      </c>
    </row>
    <row r="2391" spans="1:32">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4136</v>
      </c>
    </row>
    <row r="2392" spans="1:32">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4136</v>
      </c>
    </row>
    <row r="2393" spans="1:32">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4136</v>
      </c>
    </row>
    <row r="2394" spans="1:32">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4136</v>
      </c>
    </row>
    <row r="2395" spans="1:32">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4136</v>
      </c>
    </row>
    <row r="2396" spans="1:32">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4136</v>
      </c>
    </row>
    <row r="2397" spans="1:32">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4136</v>
      </c>
    </row>
    <row r="2398" spans="1:32">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4136</v>
      </c>
    </row>
    <row r="2399" spans="1:32">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4136</v>
      </c>
    </row>
    <row r="2400" spans="1:32">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4136</v>
      </c>
    </row>
    <row r="2401" spans="1:32">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4136</v>
      </c>
    </row>
    <row r="2402" spans="1:32">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4136</v>
      </c>
    </row>
    <row r="2403" spans="1:32">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4136</v>
      </c>
    </row>
    <row r="2404" spans="1:32">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4136</v>
      </c>
    </row>
    <row r="2405" spans="1:32">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4136</v>
      </c>
    </row>
    <row r="2406" spans="1:32">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4136</v>
      </c>
    </row>
    <row r="2407" spans="1:32">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4136</v>
      </c>
    </row>
    <row r="2408" spans="1:32">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4136</v>
      </c>
    </row>
    <row r="2409" spans="1:32">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4136</v>
      </c>
    </row>
    <row r="2410" spans="1:32">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4136</v>
      </c>
    </row>
    <row r="2411" spans="1:32">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4136</v>
      </c>
    </row>
    <row r="2412" spans="1:32">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4136</v>
      </c>
    </row>
    <row r="2413" spans="1:32">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4136</v>
      </c>
    </row>
    <row r="2414" spans="1:32">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4136</v>
      </c>
    </row>
    <row r="2415" spans="1:32">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4136</v>
      </c>
    </row>
    <row r="2416" spans="1:32">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4136</v>
      </c>
    </row>
    <row r="2417" spans="1:32">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4136</v>
      </c>
    </row>
    <row r="2418" spans="1:32">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4136</v>
      </c>
    </row>
    <row r="2419" spans="1:32">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4136</v>
      </c>
    </row>
    <row r="2420" spans="1:32">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4136</v>
      </c>
    </row>
    <row r="2421" spans="1:32">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4136</v>
      </c>
    </row>
    <row r="2422" spans="1:32">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4136</v>
      </c>
    </row>
    <row r="2423" spans="1:32">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4136</v>
      </c>
    </row>
    <row r="2424" spans="1:32">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4136</v>
      </c>
    </row>
    <row r="2425" spans="1:32">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4136</v>
      </c>
    </row>
    <row r="2426" spans="1:32">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4136</v>
      </c>
    </row>
    <row r="2427" spans="1:32">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4136</v>
      </c>
    </row>
    <row r="2428" spans="1:32">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4136</v>
      </c>
    </row>
    <row r="2429" spans="1:32">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4136</v>
      </c>
    </row>
    <row r="2430" spans="1:32">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4136</v>
      </c>
    </row>
    <row r="2431" spans="1:32">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4136</v>
      </c>
    </row>
    <row r="2432" spans="1:32">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4136</v>
      </c>
    </row>
    <row r="2433" spans="1:32">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4136</v>
      </c>
    </row>
    <row r="2434" spans="1:32">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4136</v>
      </c>
    </row>
    <row r="2435" spans="1:32">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4136</v>
      </c>
    </row>
    <row r="2436" spans="1:32">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4136</v>
      </c>
    </row>
    <row r="2437" spans="1:32">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4136</v>
      </c>
    </row>
    <row r="2438" spans="1:32">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4136</v>
      </c>
    </row>
    <row r="2439" spans="1:32">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4136</v>
      </c>
    </row>
    <row r="2440" spans="1:32">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4136</v>
      </c>
    </row>
    <row r="2441" spans="1:32">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4136</v>
      </c>
    </row>
    <row r="2442" spans="1:32">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4136</v>
      </c>
    </row>
    <row r="2443" spans="1:32">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4136</v>
      </c>
    </row>
    <row r="2444" spans="1:32">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4136</v>
      </c>
    </row>
    <row r="2445" spans="1:32">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4136</v>
      </c>
    </row>
    <row r="2446" spans="1:32">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4136</v>
      </c>
    </row>
    <row r="2447" spans="1:32">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4136</v>
      </c>
    </row>
    <row r="2448" spans="1:32">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4136</v>
      </c>
    </row>
    <row r="2449" spans="1:32">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4136</v>
      </c>
    </row>
    <row r="2450" spans="1:32">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4136</v>
      </c>
    </row>
    <row r="2451" spans="1:32">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4136</v>
      </c>
    </row>
    <row r="2452" spans="1:32">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4136</v>
      </c>
    </row>
    <row r="2453" spans="1:32">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4136</v>
      </c>
    </row>
    <row r="2454" spans="1:32">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4136</v>
      </c>
    </row>
    <row r="2455" spans="1:32">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4136</v>
      </c>
    </row>
    <row r="2456" spans="1:32">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4136</v>
      </c>
    </row>
    <row r="2457" spans="1:32">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4136</v>
      </c>
    </row>
    <row r="2458" spans="1:32">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4136</v>
      </c>
    </row>
    <row r="2459" spans="1:32">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4136</v>
      </c>
    </row>
    <row r="2460" spans="1:32">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4136</v>
      </c>
    </row>
    <row r="2461" spans="1:32">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4136</v>
      </c>
    </row>
    <row r="2462" spans="1:32">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4136</v>
      </c>
    </row>
    <row r="2463" spans="1:32">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4136</v>
      </c>
    </row>
    <row r="2464" spans="1:32">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4136</v>
      </c>
    </row>
    <row r="2465" spans="1:32">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4136</v>
      </c>
    </row>
    <row r="2466" spans="1:32">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4136</v>
      </c>
    </row>
    <row r="2467" spans="1:32">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4136</v>
      </c>
    </row>
    <row r="2468" spans="1:32">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4136</v>
      </c>
    </row>
    <row r="2469" spans="1:32">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4136</v>
      </c>
    </row>
    <row r="2470" spans="1:32">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4136</v>
      </c>
    </row>
    <row r="2471" spans="1:32">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4136</v>
      </c>
    </row>
    <row r="2472" spans="1:32">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4136</v>
      </c>
    </row>
    <row r="2473" spans="1:32">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4136</v>
      </c>
    </row>
    <row r="2474" spans="1:32">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4136</v>
      </c>
    </row>
    <row r="2475" spans="1:32">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4136</v>
      </c>
    </row>
    <row r="2476" spans="1:32">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4136</v>
      </c>
    </row>
    <row r="2477" spans="1:32">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4136</v>
      </c>
    </row>
    <row r="2478" spans="1:32">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4136</v>
      </c>
    </row>
    <row r="2479" spans="1:32">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4136</v>
      </c>
    </row>
    <row r="2480" spans="1:32">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4136</v>
      </c>
    </row>
    <row r="2481" spans="1:32">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4136</v>
      </c>
    </row>
    <row r="2482" spans="1:32">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4136</v>
      </c>
    </row>
    <row r="2483" spans="1:32">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4136</v>
      </c>
    </row>
    <row r="2484" spans="1:32">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4136</v>
      </c>
    </row>
    <row r="2485" spans="1:32">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4136</v>
      </c>
    </row>
    <row r="2486" spans="1:32">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4136</v>
      </c>
    </row>
    <row r="2487" spans="1:32">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4136</v>
      </c>
    </row>
    <row r="2488" spans="1:32">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4136</v>
      </c>
    </row>
    <row r="2489" spans="1:32">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4136</v>
      </c>
    </row>
    <row r="2490" spans="1:32">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4136</v>
      </c>
    </row>
    <row r="2491" spans="1:32">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4136</v>
      </c>
    </row>
    <row r="2492" spans="1:32">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4136</v>
      </c>
    </row>
    <row r="2493" spans="1:32">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4136</v>
      </c>
    </row>
    <row r="2494" spans="1:32">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4136</v>
      </c>
    </row>
    <row r="2495" spans="1:32">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4136</v>
      </c>
    </row>
    <row r="2496" spans="1:32">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4136</v>
      </c>
    </row>
    <row r="2497" spans="1:32">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4136</v>
      </c>
    </row>
    <row r="2498" spans="1:32">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4136</v>
      </c>
    </row>
    <row r="2499" spans="1:32">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4136</v>
      </c>
    </row>
    <row r="2500" spans="1:32">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4136</v>
      </c>
    </row>
    <row r="2501" spans="1:32">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4136</v>
      </c>
    </row>
    <row r="2502" spans="1:32">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4136</v>
      </c>
    </row>
    <row r="2503" spans="1:32">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4136</v>
      </c>
    </row>
    <row r="2504" spans="1:32">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4136</v>
      </c>
    </row>
    <row r="2505" spans="1:32">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4136</v>
      </c>
    </row>
    <row r="2506" spans="1:32">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4136</v>
      </c>
    </row>
    <row r="2507" spans="1:32">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4136</v>
      </c>
    </row>
    <row r="2508" spans="1:32">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4136</v>
      </c>
    </row>
    <row r="2509" spans="1:32">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4136</v>
      </c>
    </row>
    <row r="2510" spans="1:32">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4136</v>
      </c>
    </row>
    <row r="2511" spans="1:32">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4136</v>
      </c>
    </row>
    <row r="2512" spans="1:32">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4136</v>
      </c>
    </row>
    <row r="2513" spans="1:32">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4136</v>
      </c>
    </row>
    <row r="2514" spans="1:32">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4136</v>
      </c>
    </row>
    <row r="2515" spans="1:32">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4136</v>
      </c>
    </row>
    <row r="2516" spans="1:32">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4136</v>
      </c>
    </row>
    <row r="2517" spans="1:32">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4136</v>
      </c>
    </row>
    <row r="2518" spans="1:32">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4136</v>
      </c>
    </row>
    <row r="2519" spans="1:32">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4136</v>
      </c>
    </row>
    <row r="2520" spans="1:32">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4136</v>
      </c>
    </row>
    <row r="2521" spans="1:32">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4136</v>
      </c>
    </row>
    <row r="2522" spans="1:32">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4136</v>
      </c>
    </row>
    <row r="2523" spans="1:32">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4136</v>
      </c>
    </row>
    <row r="2524" spans="1:32">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4136</v>
      </c>
    </row>
    <row r="2525" spans="1:32">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4136</v>
      </c>
    </row>
    <row r="2526" spans="1:32">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4136</v>
      </c>
    </row>
    <row r="2527" spans="1:32">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4136</v>
      </c>
    </row>
    <row r="2528" spans="1:32">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4136</v>
      </c>
    </row>
    <row r="2529" spans="1:32">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4136</v>
      </c>
    </row>
    <row r="2530" spans="1:32">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4136</v>
      </c>
    </row>
    <row r="2531" spans="1:32">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4136</v>
      </c>
    </row>
    <row r="2532" spans="1:32">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4136</v>
      </c>
    </row>
    <row r="2533" spans="1:32">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4136</v>
      </c>
    </row>
    <row r="2534" spans="1:32">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4136</v>
      </c>
    </row>
    <row r="2535" spans="1:32">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4136</v>
      </c>
    </row>
    <row r="2536" spans="1:32">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4136</v>
      </c>
    </row>
    <row r="2537" spans="1:32">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4136</v>
      </c>
    </row>
    <row r="2538" spans="1:32">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4136</v>
      </c>
    </row>
    <row r="2539" spans="1:32">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4136</v>
      </c>
    </row>
    <row r="2540" spans="1:32">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4136</v>
      </c>
    </row>
    <row r="2541" spans="1:32">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4136</v>
      </c>
    </row>
    <row r="2542" spans="1:32">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4136</v>
      </c>
    </row>
    <row r="2543" spans="1:32">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4136</v>
      </c>
    </row>
    <row r="2544" spans="1:32">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4136</v>
      </c>
    </row>
    <row r="2545" spans="1:32">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4136</v>
      </c>
    </row>
    <row r="2546" spans="1:32">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4136</v>
      </c>
    </row>
    <row r="2547" spans="1:32">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4136</v>
      </c>
    </row>
    <row r="2548" spans="1:32">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4136</v>
      </c>
    </row>
    <row r="2549" spans="1:32">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4136</v>
      </c>
    </row>
    <row r="2550" spans="1:32">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4136</v>
      </c>
    </row>
    <row r="2551" spans="1:32">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4136</v>
      </c>
    </row>
    <row r="2552" spans="1:32">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4136</v>
      </c>
    </row>
    <row r="2553" spans="1:32">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4136</v>
      </c>
    </row>
    <row r="2554" spans="1:32">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4136</v>
      </c>
    </row>
    <row r="2555" spans="1:32">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4136</v>
      </c>
    </row>
    <row r="2556" spans="1:32">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4136</v>
      </c>
    </row>
    <row r="2557" spans="1:32">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4136</v>
      </c>
    </row>
    <row r="2558" spans="1:32">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4136</v>
      </c>
    </row>
    <row r="2559" spans="1:32">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4136</v>
      </c>
    </row>
    <row r="2560" spans="1:32">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4136</v>
      </c>
    </row>
    <row r="2561" spans="1:32">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4136</v>
      </c>
    </row>
    <row r="2562" spans="1:32">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4136</v>
      </c>
    </row>
    <row r="2563" spans="1:32">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4136</v>
      </c>
    </row>
    <row r="2564" spans="1:32">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4136</v>
      </c>
    </row>
    <row r="2565" spans="1:32">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4136</v>
      </c>
    </row>
    <row r="2566" spans="1:32">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4136</v>
      </c>
    </row>
    <row r="2567" spans="1:32">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4136</v>
      </c>
    </row>
    <row r="2568" spans="1:32">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4136</v>
      </c>
    </row>
    <row r="2569" spans="1:32">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4136</v>
      </c>
    </row>
    <row r="2570" spans="1:32">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4136</v>
      </c>
    </row>
    <row r="2571" spans="1:32">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4136</v>
      </c>
    </row>
    <row r="2572" spans="1:32">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4136</v>
      </c>
    </row>
    <row r="2573" spans="1:32">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4136</v>
      </c>
    </row>
    <row r="2574" spans="1:32">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4136</v>
      </c>
    </row>
    <row r="2575" spans="1:32">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4136</v>
      </c>
    </row>
    <row r="2576" spans="1:32">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4136</v>
      </c>
    </row>
    <row r="2577" spans="1:32">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4136</v>
      </c>
    </row>
    <row r="2578" spans="1:32">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4136</v>
      </c>
    </row>
    <row r="2579" spans="1:32">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4136</v>
      </c>
    </row>
    <row r="2580" spans="1:32">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4136</v>
      </c>
    </row>
    <row r="2581" spans="1:32">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4136</v>
      </c>
    </row>
    <row r="2582" spans="1:32">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4136</v>
      </c>
    </row>
    <row r="2583" spans="1:32">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4136</v>
      </c>
    </row>
    <row r="2584" spans="1:32">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4136</v>
      </c>
    </row>
    <row r="2585" spans="1:32">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4136</v>
      </c>
    </row>
    <row r="2586" spans="1:32">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4136</v>
      </c>
    </row>
    <row r="2587" spans="1:32">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4136</v>
      </c>
    </row>
    <row r="2588" spans="1:32">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4136</v>
      </c>
    </row>
    <row r="2589" spans="1:32">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4136</v>
      </c>
    </row>
    <row r="2590" spans="1:32">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4136</v>
      </c>
    </row>
    <row r="2591" spans="1:32">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4136</v>
      </c>
    </row>
    <row r="2592" spans="1:32">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4136</v>
      </c>
    </row>
    <row r="2593" spans="1:32">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4136</v>
      </c>
    </row>
    <row r="2594" spans="1:32">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4136</v>
      </c>
    </row>
    <row r="2595" spans="1:32">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4136</v>
      </c>
    </row>
    <row r="2596" spans="1:32">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4136</v>
      </c>
    </row>
    <row r="2597" spans="1:32">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4136</v>
      </c>
    </row>
    <row r="2598" spans="1:32">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4136</v>
      </c>
    </row>
    <row r="2599" spans="1:32">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4136</v>
      </c>
    </row>
    <row r="2600" spans="1:32">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4136</v>
      </c>
    </row>
    <row r="2601" spans="1:32">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4136</v>
      </c>
    </row>
    <row r="2602" spans="1:32">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4136</v>
      </c>
    </row>
    <row r="2603" spans="1:32">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4136</v>
      </c>
    </row>
    <row r="2604" spans="1:32">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4136</v>
      </c>
    </row>
    <row r="2605" spans="1:32">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4136</v>
      </c>
    </row>
    <row r="2606" spans="1:32">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4136</v>
      </c>
    </row>
    <row r="2607" spans="1:32">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4136</v>
      </c>
    </row>
    <row r="2608" spans="1:32">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4136</v>
      </c>
    </row>
    <row r="2609" spans="1:32">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4136</v>
      </c>
    </row>
    <row r="2610" spans="1:32">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4136</v>
      </c>
    </row>
    <row r="2611" spans="1:32">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4136</v>
      </c>
    </row>
    <row r="2612" spans="1:32">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4136</v>
      </c>
    </row>
    <row r="2613" spans="1:32">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4136</v>
      </c>
    </row>
    <row r="2614" spans="1:32">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4136</v>
      </c>
    </row>
    <row r="2615" spans="1:32">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4136</v>
      </c>
    </row>
    <row r="2616" spans="1:32">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4136</v>
      </c>
    </row>
    <row r="2617" spans="1:32">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4136</v>
      </c>
    </row>
    <row r="2618" spans="1:32">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4136</v>
      </c>
    </row>
    <row r="2619" spans="1:32">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4136</v>
      </c>
    </row>
    <row r="2620" spans="1:32">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4136</v>
      </c>
    </row>
    <row r="2621" spans="1:32">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4136</v>
      </c>
    </row>
    <row r="2622" spans="1:32">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4136</v>
      </c>
    </row>
    <row r="2623" spans="1:32">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4136</v>
      </c>
    </row>
    <row r="2624" spans="1:32">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4136</v>
      </c>
    </row>
    <row r="2625" spans="1:32">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4136</v>
      </c>
    </row>
    <row r="2626" spans="1:32">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4136</v>
      </c>
    </row>
    <row r="2627" spans="1:32">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4136</v>
      </c>
    </row>
    <row r="2628" spans="1:32">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4136</v>
      </c>
    </row>
    <row r="2629" spans="1:32">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4136</v>
      </c>
    </row>
    <row r="2630" spans="1:32">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4136</v>
      </c>
    </row>
    <row r="2631" spans="1:32">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4136</v>
      </c>
    </row>
    <row r="2632" spans="1:32">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4136</v>
      </c>
    </row>
    <row r="2633" spans="1:32">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4136</v>
      </c>
    </row>
    <row r="2634" spans="1:32">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4136</v>
      </c>
    </row>
    <row r="2635" spans="1:32">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4136</v>
      </c>
    </row>
    <row r="2636" spans="1:32">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4136</v>
      </c>
    </row>
    <row r="2637" spans="1:32">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4136</v>
      </c>
    </row>
    <row r="2638" spans="1:32">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4136</v>
      </c>
    </row>
    <row r="2639" spans="1:32">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4136</v>
      </c>
    </row>
    <row r="2640" spans="1:32">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4136</v>
      </c>
    </row>
    <row r="2641" spans="1:32">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4136</v>
      </c>
    </row>
    <row r="2642" spans="1:32">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4136</v>
      </c>
    </row>
    <row r="2643" spans="1:32">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4136</v>
      </c>
    </row>
    <row r="2644" spans="1:32">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4136</v>
      </c>
    </row>
    <row r="2645" spans="1:32">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4136</v>
      </c>
    </row>
    <row r="2646" spans="1:32">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4136</v>
      </c>
    </row>
    <row r="2647" spans="1:32">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4136</v>
      </c>
    </row>
    <row r="2648" spans="1:32">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4136</v>
      </c>
    </row>
    <row r="2649" spans="1:32">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4136</v>
      </c>
    </row>
    <row r="2650" spans="1:32">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4136</v>
      </c>
    </row>
    <row r="2651" spans="1:32">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4136</v>
      </c>
    </row>
    <row r="2652" spans="1:32">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4136</v>
      </c>
    </row>
    <row r="2653" spans="1:32">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4136</v>
      </c>
    </row>
    <row r="2654" spans="1:32">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4136</v>
      </c>
    </row>
    <row r="2655" spans="1:32">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4136</v>
      </c>
    </row>
    <row r="2656" spans="1:32">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4136</v>
      </c>
    </row>
    <row r="2657" spans="1:32">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4136</v>
      </c>
    </row>
    <row r="2658" spans="1:32">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4136</v>
      </c>
    </row>
    <row r="2659" spans="1:32">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4136</v>
      </c>
    </row>
    <row r="2660" spans="1:32">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4136</v>
      </c>
    </row>
    <row r="2661" spans="1:32">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4136</v>
      </c>
    </row>
    <row r="2662" spans="1:32">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4136</v>
      </c>
    </row>
    <row r="2663" spans="1:32">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4136</v>
      </c>
    </row>
    <row r="2664" spans="1:32">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4136</v>
      </c>
    </row>
    <row r="2665" spans="1:32">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4136</v>
      </c>
    </row>
    <row r="2666" spans="1:32">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4136</v>
      </c>
    </row>
    <row r="2667" spans="1:32">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4136</v>
      </c>
    </row>
    <row r="2668" spans="1:32">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4136</v>
      </c>
    </row>
    <row r="2669" spans="1:32">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4136</v>
      </c>
    </row>
    <row r="2670" spans="1:32">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4136</v>
      </c>
    </row>
    <row r="2671" spans="1:32">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4136</v>
      </c>
    </row>
    <row r="2672" spans="1:32">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4136</v>
      </c>
    </row>
    <row r="2673" spans="1:32">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4136</v>
      </c>
    </row>
    <row r="2674" spans="1:32">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4136</v>
      </c>
    </row>
    <row r="2675" spans="1:32">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4136</v>
      </c>
    </row>
    <row r="2676" spans="1:32">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4136</v>
      </c>
    </row>
    <row r="2677" spans="1:32">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4136</v>
      </c>
    </row>
    <row r="2678" spans="1:32">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4136</v>
      </c>
    </row>
    <row r="2679" spans="1:32">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4136</v>
      </c>
    </row>
    <row r="2680" spans="1:32">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4136</v>
      </c>
    </row>
    <row r="2681" spans="1:32">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4136</v>
      </c>
    </row>
    <row r="2682" spans="1:32">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4136</v>
      </c>
    </row>
    <row r="2683" spans="1:32">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4136</v>
      </c>
    </row>
    <row r="2684" spans="1:32">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4136</v>
      </c>
    </row>
    <row r="2685" spans="1:32">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4136</v>
      </c>
    </row>
    <row r="2686" spans="1:32">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4136</v>
      </c>
    </row>
    <row r="2687" spans="1:32">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4136</v>
      </c>
    </row>
    <row r="2688" spans="1:32">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4136</v>
      </c>
    </row>
    <row r="2689" spans="1:32">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4136</v>
      </c>
    </row>
    <row r="2690" spans="1:32">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4136</v>
      </c>
    </row>
    <row r="2691" spans="1:32">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4136</v>
      </c>
    </row>
    <row r="2692" spans="1:32">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4136</v>
      </c>
    </row>
    <row r="2693" spans="1:32">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4136</v>
      </c>
    </row>
    <row r="2694" spans="1:32">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4136</v>
      </c>
    </row>
    <row r="2695" spans="1:32">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4136</v>
      </c>
    </row>
    <row r="2696" spans="1:32">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4136</v>
      </c>
    </row>
    <row r="2697" spans="1:32">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4136</v>
      </c>
    </row>
    <row r="2698" spans="1:32">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4136</v>
      </c>
    </row>
    <row r="2699" spans="1:32">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4136</v>
      </c>
    </row>
    <row r="2700" spans="1:32">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4136</v>
      </c>
    </row>
    <row r="2701" spans="1:32">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4136</v>
      </c>
    </row>
    <row r="2702" spans="1:32">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4136</v>
      </c>
    </row>
    <row r="2703" spans="1:32">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4136</v>
      </c>
    </row>
    <row r="2704" spans="1:32">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4136</v>
      </c>
    </row>
    <row r="2705" spans="1:32">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4136</v>
      </c>
    </row>
    <row r="2706" spans="1:32">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4136</v>
      </c>
    </row>
    <row r="2707" spans="1:32">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4136</v>
      </c>
    </row>
    <row r="2708" spans="1:32">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4136</v>
      </c>
    </row>
    <row r="2709" spans="1:32">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4136</v>
      </c>
    </row>
    <row r="2710" spans="1:32">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4136</v>
      </c>
    </row>
    <row r="2711" spans="1:32">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4136</v>
      </c>
    </row>
    <row r="2712" spans="1:32">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4136</v>
      </c>
    </row>
    <row r="2713" spans="1:32">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4136</v>
      </c>
    </row>
    <row r="2714" spans="1:32">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4136</v>
      </c>
    </row>
    <row r="2715" spans="1:32">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4136</v>
      </c>
    </row>
    <row r="2716" spans="1:32">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4136</v>
      </c>
    </row>
    <row r="2717" spans="1:32">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4136</v>
      </c>
    </row>
    <row r="2718" spans="1:32">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4136</v>
      </c>
    </row>
    <row r="2719" spans="1:32">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4136</v>
      </c>
    </row>
    <row r="2720" spans="1:32">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4136</v>
      </c>
    </row>
    <row r="2721" spans="1:32">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4136</v>
      </c>
    </row>
    <row r="2722" spans="1:32">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4136</v>
      </c>
    </row>
    <row r="2723" spans="1:32">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4136</v>
      </c>
    </row>
    <row r="2724" spans="1:32">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4136</v>
      </c>
    </row>
    <row r="2725" spans="1:32">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4136</v>
      </c>
    </row>
    <row r="2726" spans="1:32">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4136</v>
      </c>
    </row>
    <row r="2727" spans="1:32">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4136</v>
      </c>
    </row>
    <row r="2728" spans="1:32">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4136</v>
      </c>
    </row>
    <row r="2729" spans="1:32">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4136</v>
      </c>
    </row>
    <row r="2730" spans="1:32">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4136</v>
      </c>
    </row>
    <row r="2731" spans="1:32">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4136</v>
      </c>
    </row>
    <row r="2732" spans="1:32">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4136</v>
      </c>
    </row>
    <row r="2733" spans="1:32">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4136</v>
      </c>
    </row>
    <row r="2734" spans="1:32">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4136</v>
      </c>
    </row>
    <row r="2735" spans="1:32">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4136</v>
      </c>
    </row>
    <row r="2736" spans="1:32">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4136</v>
      </c>
    </row>
    <row r="2737" spans="1:32">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4136</v>
      </c>
    </row>
    <row r="2738" spans="1:32">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4136</v>
      </c>
    </row>
    <row r="2739" spans="1:32">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4136</v>
      </c>
    </row>
    <row r="2740" spans="1:32">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4136</v>
      </c>
    </row>
    <row r="2741" spans="1:32">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4136</v>
      </c>
    </row>
    <row r="2742" spans="1:32">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4136</v>
      </c>
    </row>
    <row r="2743" spans="1:32">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4136</v>
      </c>
    </row>
    <row r="2744" spans="1:32">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4136</v>
      </c>
    </row>
    <row r="2745" spans="1:32">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4136</v>
      </c>
    </row>
    <row r="2746" spans="1:32">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4136</v>
      </c>
    </row>
    <row r="2747" spans="1:32">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4136</v>
      </c>
    </row>
    <row r="2748" spans="1:32">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4136</v>
      </c>
    </row>
    <row r="2749" spans="1:32">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4136</v>
      </c>
    </row>
    <row r="2750" spans="1:32">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4136</v>
      </c>
    </row>
    <row r="2751" spans="1:32">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4136</v>
      </c>
    </row>
    <row r="2752" spans="1:32">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4136</v>
      </c>
    </row>
    <row r="2753" spans="1:32">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4136</v>
      </c>
    </row>
    <row r="2754" spans="1:32">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4136</v>
      </c>
    </row>
    <row r="2755" spans="1:32">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4136</v>
      </c>
    </row>
    <row r="2756" spans="1:32">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4136</v>
      </c>
    </row>
    <row r="2757" spans="1:32">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4136</v>
      </c>
    </row>
    <row r="2758" spans="1:32">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4136</v>
      </c>
    </row>
    <row r="2759" spans="1:32">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4136</v>
      </c>
    </row>
    <row r="2760" spans="1:32">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4136</v>
      </c>
    </row>
    <row r="2761" spans="1:32">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4136</v>
      </c>
    </row>
    <row r="2762" spans="1:32">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4136</v>
      </c>
    </row>
    <row r="2763" spans="1:32">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4136</v>
      </c>
    </row>
    <row r="2764" spans="1:32">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4136</v>
      </c>
    </row>
    <row r="2765" spans="1:32">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4136</v>
      </c>
    </row>
    <row r="2766" spans="1:32">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4136</v>
      </c>
    </row>
    <row r="2767" spans="1:32">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4136</v>
      </c>
    </row>
    <row r="2768" spans="1:32">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4136</v>
      </c>
    </row>
    <row r="2769" spans="1:32">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4136</v>
      </c>
    </row>
    <row r="2770" spans="1:32">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4136</v>
      </c>
    </row>
    <row r="2771" spans="1:32">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4136</v>
      </c>
    </row>
    <row r="2772" spans="1:32">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4136</v>
      </c>
    </row>
    <row r="2773" spans="1:32">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4136</v>
      </c>
    </row>
    <row r="2774" spans="1:32">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4136</v>
      </c>
    </row>
    <row r="2775" spans="1:32">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4136</v>
      </c>
    </row>
    <row r="2776" spans="1:32">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4136</v>
      </c>
    </row>
    <row r="2777" spans="1:32">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4136</v>
      </c>
    </row>
    <row r="2778" spans="1:32">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4136</v>
      </c>
    </row>
    <row r="2779" spans="1:32">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4136</v>
      </c>
    </row>
    <row r="2780" spans="1:32">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4136</v>
      </c>
    </row>
    <row r="2781" spans="1:32">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4136</v>
      </c>
    </row>
    <row r="2782" spans="1:32">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4136</v>
      </c>
    </row>
    <row r="2783" spans="1:32">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4136</v>
      </c>
    </row>
    <row r="2784" spans="1:32">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4136</v>
      </c>
    </row>
    <row r="2785" spans="1:32">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4136</v>
      </c>
    </row>
    <row r="2786" spans="1:32">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4136</v>
      </c>
    </row>
    <row r="2787" spans="1:32">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4136</v>
      </c>
    </row>
    <row r="2788" spans="1:32">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4136</v>
      </c>
    </row>
    <row r="2789" spans="1:32">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4136</v>
      </c>
    </row>
    <row r="2790" spans="1:32">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4136</v>
      </c>
    </row>
    <row r="2791" spans="1:32">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4136</v>
      </c>
    </row>
    <row r="2792" spans="1:32">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4136</v>
      </c>
    </row>
    <row r="2793" spans="1:32">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4136</v>
      </c>
    </row>
    <row r="2794" spans="1:32">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4136</v>
      </c>
    </row>
    <row r="2795" spans="1:32">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4136</v>
      </c>
    </row>
    <row r="2796" spans="1:32">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4136</v>
      </c>
    </row>
    <row r="2797" spans="1:32">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4136</v>
      </c>
    </row>
    <row r="2798" spans="1:32">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4136</v>
      </c>
    </row>
    <row r="2799" spans="1:32">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4136</v>
      </c>
    </row>
    <row r="2800" spans="1:32">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4136</v>
      </c>
    </row>
    <row r="2801" spans="1:32">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4136</v>
      </c>
    </row>
    <row r="2802" spans="1:32">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4136</v>
      </c>
    </row>
    <row r="2803" spans="1:32">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4136</v>
      </c>
    </row>
    <row r="2804" spans="1:32">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4136</v>
      </c>
    </row>
    <row r="2805" spans="1:32">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4136</v>
      </c>
    </row>
    <row r="2806" spans="1:32">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4136</v>
      </c>
    </row>
    <row r="2807" spans="1:32">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4136</v>
      </c>
    </row>
    <row r="2808" spans="1:32">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4136</v>
      </c>
    </row>
    <row r="2809" spans="1:32">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4136</v>
      </c>
    </row>
    <row r="2810" spans="1:32">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4136</v>
      </c>
    </row>
    <row r="2811" spans="1:32">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4136</v>
      </c>
    </row>
    <row r="2812" spans="1:32">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4136</v>
      </c>
    </row>
    <row r="2813" spans="1:32">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4136</v>
      </c>
    </row>
    <row r="2814" spans="1:32">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4136</v>
      </c>
    </row>
    <row r="2815" spans="1:32">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4136</v>
      </c>
    </row>
    <row r="2816" spans="1:32">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4136</v>
      </c>
    </row>
    <row r="2817" spans="1:32">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4136</v>
      </c>
    </row>
    <row r="2818" spans="1:32">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4136</v>
      </c>
    </row>
    <row r="2819" spans="1:32">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4136</v>
      </c>
    </row>
    <row r="2820" spans="1:32">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4136</v>
      </c>
    </row>
    <row r="2821" spans="1:32">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4136</v>
      </c>
    </row>
    <row r="2822" spans="1:32">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4136</v>
      </c>
    </row>
    <row r="2823" spans="1:32">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4136</v>
      </c>
    </row>
    <row r="2824" spans="1:32">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4136</v>
      </c>
    </row>
    <row r="2825" spans="1:32">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4136</v>
      </c>
    </row>
    <row r="2826" spans="1:32">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4136</v>
      </c>
    </row>
    <row r="2827" spans="1:32">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4136</v>
      </c>
    </row>
    <row r="2828" spans="1:32">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4136</v>
      </c>
    </row>
    <row r="2829" spans="1:32">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4136</v>
      </c>
    </row>
    <row r="2830" spans="1:32">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4136</v>
      </c>
    </row>
    <row r="2831" spans="1:32">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4136</v>
      </c>
    </row>
    <row r="2832" spans="1:32">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4136</v>
      </c>
    </row>
    <row r="2833" spans="1:32">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4136</v>
      </c>
    </row>
    <row r="2834" spans="1:32">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4136</v>
      </c>
    </row>
    <row r="2835" spans="1:32">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4136</v>
      </c>
    </row>
    <row r="2836" spans="1:32">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4136</v>
      </c>
    </row>
    <row r="2837" spans="1:32">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4136</v>
      </c>
    </row>
    <row r="2838" spans="1:32">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4136</v>
      </c>
    </row>
    <row r="2839" spans="1:32">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4136</v>
      </c>
    </row>
    <row r="2840" spans="1:32">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4136</v>
      </c>
    </row>
    <row r="2841" spans="1:32">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4136</v>
      </c>
    </row>
    <row r="2842" spans="1:32">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4136</v>
      </c>
    </row>
    <row r="2843" spans="1:32">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4136</v>
      </c>
    </row>
    <row r="2844" spans="1:32">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4136</v>
      </c>
    </row>
    <row r="2845" spans="1:32">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4136</v>
      </c>
    </row>
    <row r="2846" spans="1:32">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4136</v>
      </c>
    </row>
    <row r="2847" spans="1:32">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4136</v>
      </c>
    </row>
    <row r="2848" spans="1:32">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4136</v>
      </c>
    </row>
    <row r="2849" spans="1:32">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4136</v>
      </c>
    </row>
    <row r="2850" spans="1:32">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4136</v>
      </c>
    </row>
    <row r="2851" spans="1:32">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4136</v>
      </c>
    </row>
    <row r="2852" spans="1:32">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4136</v>
      </c>
    </row>
    <row r="2853" spans="1:32">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4136</v>
      </c>
    </row>
    <row r="2854" spans="1:32">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4136</v>
      </c>
    </row>
    <row r="2855" spans="1:32">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4136</v>
      </c>
    </row>
    <row r="2856" spans="1:32">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4136</v>
      </c>
    </row>
    <row r="2857" spans="1:32">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4136</v>
      </c>
    </row>
    <row r="2858" spans="1:32">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4136</v>
      </c>
    </row>
    <row r="2859" spans="1:32">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4136</v>
      </c>
    </row>
    <row r="2860" spans="1:32">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4136</v>
      </c>
    </row>
    <row r="2861" spans="1:32">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4136</v>
      </c>
    </row>
    <row r="2862" spans="1:32">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4136</v>
      </c>
    </row>
    <row r="2863" spans="1:32">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4136</v>
      </c>
    </row>
    <row r="2864" spans="1:32">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4136</v>
      </c>
    </row>
    <row r="2865" spans="1:32">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4136</v>
      </c>
    </row>
    <row r="2866" spans="1:32">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4136</v>
      </c>
    </row>
    <row r="2867" spans="1:32">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4136</v>
      </c>
    </row>
    <row r="2868" spans="1:32">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4136</v>
      </c>
    </row>
    <row r="2869" spans="1:32">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4136</v>
      </c>
    </row>
    <row r="2870" spans="1:32">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4136</v>
      </c>
    </row>
    <row r="2871" spans="1:32">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4136</v>
      </c>
    </row>
    <row r="2872" spans="1:32">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4136</v>
      </c>
    </row>
    <row r="2873" spans="1:32">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4136</v>
      </c>
    </row>
    <row r="2874" spans="1:32">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4136</v>
      </c>
    </row>
    <row r="2875" spans="1:32">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4136</v>
      </c>
    </row>
    <row r="2876" spans="1:32">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4136</v>
      </c>
    </row>
    <row r="2877" spans="1:32">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4136</v>
      </c>
    </row>
    <row r="2878" spans="1:32">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4136</v>
      </c>
    </row>
    <row r="2879" spans="1:32">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4136</v>
      </c>
    </row>
    <row r="2880" spans="1:32">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4136</v>
      </c>
    </row>
    <row r="2881" spans="1:32">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4136</v>
      </c>
    </row>
    <row r="2882" spans="1:32">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4136</v>
      </c>
    </row>
    <row r="2883" spans="1:32">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4136</v>
      </c>
    </row>
    <row r="2884" spans="1:32">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4136</v>
      </c>
    </row>
    <row r="2885" spans="1:32">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4136</v>
      </c>
    </row>
    <row r="2886" spans="1:32">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4136</v>
      </c>
    </row>
    <row r="2887" spans="1:32">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4136</v>
      </c>
    </row>
    <row r="2888" spans="1:32">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4136</v>
      </c>
    </row>
    <row r="2889" spans="1:32">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4136</v>
      </c>
    </row>
    <row r="2890" spans="1:32">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4136</v>
      </c>
    </row>
    <row r="2891" spans="1:32">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4136</v>
      </c>
    </row>
    <row r="2892" spans="1:32">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4136</v>
      </c>
    </row>
    <row r="2893" spans="1:32">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4136</v>
      </c>
    </row>
    <row r="2894" spans="1:32">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4136</v>
      </c>
    </row>
    <row r="2895" spans="1:32">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4136</v>
      </c>
    </row>
    <row r="2896" spans="1:32">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4136</v>
      </c>
    </row>
    <row r="2897" spans="1:32">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4136</v>
      </c>
    </row>
    <row r="2898" spans="1:32">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4136</v>
      </c>
    </row>
    <row r="2899" spans="1:32">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4136</v>
      </c>
    </row>
    <row r="2900" spans="1:32">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4136</v>
      </c>
    </row>
    <row r="2901" spans="1:32">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4136</v>
      </c>
    </row>
    <row r="2902" spans="1:32">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4136</v>
      </c>
    </row>
    <row r="2903" spans="1:32">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4136</v>
      </c>
    </row>
    <row r="2904" spans="1:32">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4136</v>
      </c>
    </row>
    <row r="2905" spans="1:32">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4136</v>
      </c>
    </row>
    <row r="2906" spans="1:32">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4136</v>
      </c>
    </row>
    <row r="2907" spans="1:32">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4136</v>
      </c>
    </row>
    <row r="2908" spans="1:32">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4136</v>
      </c>
    </row>
    <row r="2909" spans="1:32">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4136</v>
      </c>
    </row>
    <row r="2910" spans="1:32">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4136</v>
      </c>
    </row>
    <row r="2911" spans="1:32">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4136</v>
      </c>
    </row>
    <row r="2912" spans="1:32">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4136</v>
      </c>
    </row>
    <row r="2913" spans="1:32">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4136</v>
      </c>
    </row>
    <row r="2914" spans="1:32">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4136</v>
      </c>
    </row>
    <row r="2915" spans="1:32">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4136</v>
      </c>
    </row>
    <row r="2916" spans="1:32">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4136</v>
      </c>
    </row>
    <row r="2917" spans="1:32">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4136</v>
      </c>
    </row>
    <row r="2918" spans="1:32">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4136</v>
      </c>
    </row>
    <row r="2919" spans="1:32">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4136</v>
      </c>
    </row>
    <row r="2920" spans="1:32">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4136</v>
      </c>
    </row>
    <row r="2921" spans="1:32">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4136</v>
      </c>
    </row>
    <row r="2922" spans="1:32">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4136</v>
      </c>
    </row>
    <row r="2923" spans="1:32">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4136</v>
      </c>
    </row>
    <row r="2924" spans="1:32">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4136</v>
      </c>
    </row>
    <row r="2925" spans="1:32">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4136</v>
      </c>
    </row>
    <row r="2926" spans="1:32">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4136</v>
      </c>
    </row>
    <row r="2927" spans="1:32">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4136</v>
      </c>
    </row>
    <row r="2928" spans="1:32">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4136</v>
      </c>
    </row>
    <row r="2929" spans="1:32">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4136</v>
      </c>
    </row>
    <row r="2930" spans="1:32">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4136</v>
      </c>
    </row>
    <row r="2931" spans="1:32">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4136</v>
      </c>
    </row>
    <row r="2932" spans="1:32">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4136</v>
      </c>
    </row>
    <row r="2933" spans="1:32">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4136</v>
      </c>
    </row>
    <row r="2934" spans="1:32">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4136</v>
      </c>
    </row>
    <row r="2935" spans="1:32">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4136</v>
      </c>
    </row>
    <row r="2936" spans="1:32">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4136</v>
      </c>
    </row>
    <row r="2937" spans="1:32">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4136</v>
      </c>
    </row>
    <row r="2938" spans="1:32">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4136</v>
      </c>
    </row>
    <row r="2939" spans="1:32">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4136</v>
      </c>
    </row>
    <row r="2940" spans="1:32">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4136</v>
      </c>
    </row>
    <row r="2941" spans="1:32">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4136</v>
      </c>
    </row>
    <row r="2942" spans="1:32">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4136</v>
      </c>
    </row>
    <row r="2943" spans="1:32">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4136</v>
      </c>
    </row>
    <row r="2944" spans="1:32">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4136</v>
      </c>
    </row>
    <row r="2945" spans="1:32">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4136</v>
      </c>
    </row>
    <row r="2946" spans="1:32">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4136</v>
      </c>
    </row>
    <row r="2947" spans="1:32">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4136</v>
      </c>
    </row>
    <row r="2948" spans="1:32">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4136</v>
      </c>
    </row>
    <row r="2949" spans="1:32">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4136</v>
      </c>
    </row>
    <row r="2950" spans="1:32">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4136</v>
      </c>
    </row>
    <row r="2951" spans="1:32">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4136</v>
      </c>
    </row>
    <row r="2952" spans="1:32">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4136</v>
      </c>
    </row>
    <row r="2953" spans="1:32">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4136</v>
      </c>
    </row>
    <row r="2954" spans="1:32">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4136</v>
      </c>
    </row>
    <row r="2955" spans="1:32">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4136</v>
      </c>
    </row>
    <row r="2956" spans="1:32">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4136</v>
      </c>
    </row>
    <row r="2957" spans="1:32">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4136</v>
      </c>
    </row>
    <row r="2958" spans="1:32">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4136</v>
      </c>
    </row>
    <row r="2959" spans="1:32">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4136</v>
      </c>
    </row>
    <row r="2960" spans="1:32">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4136</v>
      </c>
    </row>
    <row r="2961" spans="1:32">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4136</v>
      </c>
    </row>
    <row r="2962" spans="1:32">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4136</v>
      </c>
    </row>
    <row r="2963" spans="1:32">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4136</v>
      </c>
    </row>
    <row r="2964" spans="1:32">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4136</v>
      </c>
    </row>
    <row r="2965" spans="1:32">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4136</v>
      </c>
    </row>
    <row r="2966" spans="1:32">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4136</v>
      </c>
    </row>
    <row r="2967" spans="1:32">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4136</v>
      </c>
    </row>
    <row r="2968" spans="1:32">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4136</v>
      </c>
    </row>
    <row r="2969" spans="1:32">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4136</v>
      </c>
    </row>
    <row r="2970" spans="1:32">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4136</v>
      </c>
    </row>
    <row r="2971" spans="1:32">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4136</v>
      </c>
    </row>
    <row r="2972" spans="1:32">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4136</v>
      </c>
    </row>
    <row r="2973" spans="1:32">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4136</v>
      </c>
    </row>
    <row r="2974" spans="1:32">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4136</v>
      </c>
    </row>
    <row r="2975" spans="1:32">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4136</v>
      </c>
    </row>
    <row r="2976" spans="1:32">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4136</v>
      </c>
    </row>
    <row r="2977" spans="1:32">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4136</v>
      </c>
    </row>
    <row r="2978" spans="1:32">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4136</v>
      </c>
    </row>
    <row r="2979" spans="1:32">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4136</v>
      </c>
    </row>
    <row r="2980" spans="1:32">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4136</v>
      </c>
    </row>
    <row r="2981" spans="1:32">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4136</v>
      </c>
    </row>
    <row r="2982" spans="1:32">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4136</v>
      </c>
    </row>
    <row r="2983" spans="1:32">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4136</v>
      </c>
    </row>
    <row r="2984" spans="1:32">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4136</v>
      </c>
    </row>
    <row r="2985" spans="1:32">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4136</v>
      </c>
    </row>
    <row r="2986" spans="1:32">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4136</v>
      </c>
    </row>
    <row r="2987" spans="1:32">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4136</v>
      </c>
    </row>
    <row r="2988" spans="1:32">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4136</v>
      </c>
    </row>
    <row r="2989" spans="1:32">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4136</v>
      </c>
    </row>
    <row r="2990" spans="1:32">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4136</v>
      </c>
    </row>
    <row r="2991" spans="1:32">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4136</v>
      </c>
    </row>
    <row r="2992" spans="1:32">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4136</v>
      </c>
    </row>
    <row r="2993" spans="1:32">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4136</v>
      </c>
    </row>
    <row r="2994" spans="1:32">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4136</v>
      </c>
    </row>
    <row r="2995" spans="1:32">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4136</v>
      </c>
    </row>
    <row r="2996" spans="1:32">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4136</v>
      </c>
    </row>
    <row r="2997" spans="1:32">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4136</v>
      </c>
    </row>
    <row r="2998" spans="1:32">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4136</v>
      </c>
    </row>
    <row r="2999" spans="1:32">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4136</v>
      </c>
    </row>
    <row r="3000" spans="1:32">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4136</v>
      </c>
    </row>
    <row r="3001" spans="1:32">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4136</v>
      </c>
    </row>
    <row r="3002" spans="1:32">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4136</v>
      </c>
    </row>
    <row r="3003" spans="1:32">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4136</v>
      </c>
    </row>
    <row r="3004" spans="1:32">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4136</v>
      </c>
    </row>
    <row r="3005" spans="1:32">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4136</v>
      </c>
    </row>
    <row r="3006" spans="1:32">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4136</v>
      </c>
    </row>
    <row r="3007" spans="1:32">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4136</v>
      </c>
    </row>
    <row r="3008" spans="1:32">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4136</v>
      </c>
    </row>
    <row r="3009" spans="1:32">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4136</v>
      </c>
    </row>
    <row r="3010" spans="1:32">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4136</v>
      </c>
    </row>
    <row r="3011" spans="1:32">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4136</v>
      </c>
    </row>
    <row r="3012" spans="1:32">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4136</v>
      </c>
    </row>
    <row r="3013" spans="1:32">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4136</v>
      </c>
    </row>
    <row r="3014" spans="1:32">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4136</v>
      </c>
    </row>
    <row r="3015" spans="1:32">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4136</v>
      </c>
    </row>
    <row r="3016" spans="1:32">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4136</v>
      </c>
    </row>
    <row r="3017" spans="1:32">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4136</v>
      </c>
    </row>
    <row r="3018" spans="1:32">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4136</v>
      </c>
    </row>
    <row r="3019" spans="1:32">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4136</v>
      </c>
    </row>
    <row r="3020" spans="1:32">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4136</v>
      </c>
    </row>
    <row r="3021" spans="1:32">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4136</v>
      </c>
    </row>
    <row r="3022" spans="1:32">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4136</v>
      </c>
    </row>
    <row r="3023" spans="1:32">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4136</v>
      </c>
    </row>
    <row r="3024" spans="1:32">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4136</v>
      </c>
    </row>
    <row r="3025" spans="1:32">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4136</v>
      </c>
    </row>
    <row r="3026" spans="1:32">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4136</v>
      </c>
    </row>
    <row r="3027" spans="1:32">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4136</v>
      </c>
    </row>
    <row r="3028" spans="1:32">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4136</v>
      </c>
    </row>
    <row r="3029" spans="1:32">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4136</v>
      </c>
    </row>
    <row r="3030" spans="1:32">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4136</v>
      </c>
    </row>
    <row r="3031" spans="1:32">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4136</v>
      </c>
    </row>
    <row r="3032" spans="1:32">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4136</v>
      </c>
    </row>
    <row r="3033" spans="1:32">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4136</v>
      </c>
    </row>
    <row r="3034" spans="1:32">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4136</v>
      </c>
    </row>
    <row r="3035" spans="1:32">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4136</v>
      </c>
    </row>
    <row r="3036" spans="1:32">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4136</v>
      </c>
    </row>
    <row r="3037" spans="1:32">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4136</v>
      </c>
    </row>
    <row r="3038" spans="1:32">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4136</v>
      </c>
    </row>
    <row r="3039" spans="1:32">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4136</v>
      </c>
    </row>
    <row r="3040" spans="1:32">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4136</v>
      </c>
    </row>
    <row r="3041" spans="1:32">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4136</v>
      </c>
    </row>
    <row r="3042" spans="1:32">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4136</v>
      </c>
    </row>
    <row r="3043" spans="1:32">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4136</v>
      </c>
    </row>
    <row r="3044" spans="1:32">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4136</v>
      </c>
    </row>
    <row r="3045" spans="1:32">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4136</v>
      </c>
    </row>
    <row r="3046" spans="1:32">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4136</v>
      </c>
    </row>
    <row r="3047" spans="1:32">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4136</v>
      </c>
    </row>
    <row r="3048" spans="1:32">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4136</v>
      </c>
    </row>
    <row r="3049" spans="1:32">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4136</v>
      </c>
    </row>
    <row r="3050" spans="1:32">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4136</v>
      </c>
    </row>
    <row r="3051" spans="1:32">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4136</v>
      </c>
    </row>
    <row r="3052" spans="1:32">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4136</v>
      </c>
    </row>
    <row r="3053" spans="1:32">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4136</v>
      </c>
    </row>
    <row r="3054" spans="1:32">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4136</v>
      </c>
    </row>
    <row r="3055" spans="1:32">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4136</v>
      </c>
    </row>
    <row r="3056" spans="1:32">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4136</v>
      </c>
    </row>
    <row r="3057" spans="1:32">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4136</v>
      </c>
    </row>
    <row r="3058" spans="1:32">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4136</v>
      </c>
    </row>
    <row r="3059" spans="1:32">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4136</v>
      </c>
    </row>
    <row r="3060" spans="1:32">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4136</v>
      </c>
    </row>
    <row r="3061" spans="1:32">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4136</v>
      </c>
    </row>
    <row r="3062" spans="1:32">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4136</v>
      </c>
    </row>
    <row r="3063" spans="1:32">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4136</v>
      </c>
    </row>
    <row r="3064" spans="1:32">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4136</v>
      </c>
    </row>
    <row r="3065" spans="1:32">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4136</v>
      </c>
    </row>
    <row r="3066" spans="1:32">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4136</v>
      </c>
    </row>
    <row r="3067" spans="1:32">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4136</v>
      </c>
    </row>
    <row r="3068" spans="1:32">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4136</v>
      </c>
    </row>
    <row r="3069" spans="1:32">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4136</v>
      </c>
    </row>
    <row r="3070" spans="1:32">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4136</v>
      </c>
    </row>
    <row r="3071" spans="1:32">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4136</v>
      </c>
    </row>
    <row r="3072" spans="1:32">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4136</v>
      </c>
    </row>
    <row r="3073" spans="1:32">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4136</v>
      </c>
    </row>
    <row r="3074" spans="1:32">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4136</v>
      </c>
    </row>
    <row r="3075" spans="1:32">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4136</v>
      </c>
    </row>
    <row r="3076" spans="1:32">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4136</v>
      </c>
    </row>
    <row r="3077" spans="1:32">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4136</v>
      </c>
    </row>
    <row r="3078" spans="1:32">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4136</v>
      </c>
    </row>
    <row r="3079" spans="1:32">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4136</v>
      </c>
    </row>
    <row r="3080" spans="1:32">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4136</v>
      </c>
    </row>
    <row r="3081" spans="1:32">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4136</v>
      </c>
    </row>
    <row r="3082" spans="1:32">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4136</v>
      </c>
    </row>
    <row r="3083" spans="1:32">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4136</v>
      </c>
    </row>
    <row r="3084" spans="1:32">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4136</v>
      </c>
    </row>
    <row r="3085" spans="1:32">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4136</v>
      </c>
    </row>
    <row r="3086" spans="1:32">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4136</v>
      </c>
    </row>
    <row r="3087" spans="1:32">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4136</v>
      </c>
    </row>
    <row r="3088" spans="1:32">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4136</v>
      </c>
    </row>
    <row r="3089" spans="1:32">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4136</v>
      </c>
    </row>
    <row r="3090" spans="1:32">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4136</v>
      </c>
    </row>
    <row r="3091" spans="1:32">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4136</v>
      </c>
    </row>
    <row r="3092" spans="1:32">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4136</v>
      </c>
    </row>
    <row r="3093" spans="1:32">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4136</v>
      </c>
    </row>
    <row r="3094" spans="1:32">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4136</v>
      </c>
    </row>
    <row r="3095" spans="1:32">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4136</v>
      </c>
    </row>
    <row r="3096" spans="1:32">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4136</v>
      </c>
    </row>
    <row r="3097" spans="1:32">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4136</v>
      </c>
    </row>
    <row r="3098" spans="1:32">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4136</v>
      </c>
    </row>
    <row r="3099" spans="1:32">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4136</v>
      </c>
    </row>
    <row r="3100" spans="1:32">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4136</v>
      </c>
    </row>
    <row r="3101" spans="1:32">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4136</v>
      </c>
    </row>
    <row r="3102" spans="1:32">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4136</v>
      </c>
    </row>
    <row r="3103" spans="1:32">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4136</v>
      </c>
    </row>
    <row r="3104" spans="1:32">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4136</v>
      </c>
    </row>
    <row r="3105" spans="1:32">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4136</v>
      </c>
    </row>
    <row r="3106" spans="1:32">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4136</v>
      </c>
    </row>
    <row r="3107" spans="1:32">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4136</v>
      </c>
    </row>
    <row r="3108" spans="1:32">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4136</v>
      </c>
    </row>
    <row r="3109" spans="1:32">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4136</v>
      </c>
    </row>
    <row r="3110" spans="1:32">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4136</v>
      </c>
    </row>
    <row r="3111" spans="1:32">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4136</v>
      </c>
    </row>
    <row r="3112" spans="1:32">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4136</v>
      </c>
    </row>
    <row r="3113" spans="1:32">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4136</v>
      </c>
    </row>
    <row r="3114" spans="1:32">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4136</v>
      </c>
    </row>
    <row r="3115" spans="1:32">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4136</v>
      </c>
    </row>
    <row r="3116" spans="1:32">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4136</v>
      </c>
    </row>
    <row r="3117" spans="1:32">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4136</v>
      </c>
    </row>
    <row r="3118" spans="1:32">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4136</v>
      </c>
    </row>
    <row r="3119" spans="1:32">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4136</v>
      </c>
    </row>
    <row r="3120" spans="1:32">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4136</v>
      </c>
    </row>
    <row r="3121" spans="1:32">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4136</v>
      </c>
    </row>
    <row r="3122" spans="1:32">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4136</v>
      </c>
    </row>
    <row r="3123" spans="1:32">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4136</v>
      </c>
    </row>
    <row r="3124" spans="1:32">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4136</v>
      </c>
    </row>
    <row r="3125" spans="1:32">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4136</v>
      </c>
    </row>
    <row r="3126" spans="1:32">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4136</v>
      </c>
    </row>
    <row r="3127" spans="1:32">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4136</v>
      </c>
    </row>
    <row r="3128" spans="1:32">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4136</v>
      </c>
    </row>
    <row r="3129" spans="1:32">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4136</v>
      </c>
    </row>
    <row r="3130" spans="1:32">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4136</v>
      </c>
    </row>
    <row r="3131" spans="1:32">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4136</v>
      </c>
    </row>
    <row r="3132" spans="1:32">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4136</v>
      </c>
    </row>
    <row r="3133" spans="1:32">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4136</v>
      </c>
    </row>
    <row r="3134" spans="1:32">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4136</v>
      </c>
    </row>
    <row r="3135" spans="1:32">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4136</v>
      </c>
    </row>
    <row r="3136" spans="1:32">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4136</v>
      </c>
    </row>
    <row r="3137" spans="1:32">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4136</v>
      </c>
    </row>
    <row r="3138" spans="1:32">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4136</v>
      </c>
    </row>
    <row r="3139" spans="1:32">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4136</v>
      </c>
    </row>
    <row r="3140" spans="1:32">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4136</v>
      </c>
    </row>
    <row r="3141" spans="1:32">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4136</v>
      </c>
    </row>
    <row r="3142" spans="1:32">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4136</v>
      </c>
    </row>
    <row r="3143" spans="1:32">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4136</v>
      </c>
    </row>
    <row r="3144" spans="1:32">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4136</v>
      </c>
    </row>
    <row r="3145" spans="1:32">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4136</v>
      </c>
    </row>
    <row r="3146" spans="1:32">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4136</v>
      </c>
    </row>
    <row r="3147" spans="1:32">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4136</v>
      </c>
    </row>
    <row r="3148" spans="1:32">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4136</v>
      </c>
    </row>
    <row r="3149" spans="1:32">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4136</v>
      </c>
    </row>
    <row r="3150" spans="1:32">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4136</v>
      </c>
    </row>
    <row r="3151" spans="1:32">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4136</v>
      </c>
    </row>
    <row r="3152" spans="1:32">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4136</v>
      </c>
    </row>
    <row r="3153" spans="1:32">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4136</v>
      </c>
    </row>
    <row r="3154" spans="1:32">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4136</v>
      </c>
    </row>
    <row r="3155" spans="1:32">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4136</v>
      </c>
    </row>
    <row r="3156" spans="1:32">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4136</v>
      </c>
    </row>
    <row r="3157" spans="1:32">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4136</v>
      </c>
    </row>
    <row r="3158" spans="1:32">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4136</v>
      </c>
    </row>
    <row r="3159" spans="1:32">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4136</v>
      </c>
    </row>
    <row r="3160" spans="1:32">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4136</v>
      </c>
    </row>
    <row r="3161" spans="1:32">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4136</v>
      </c>
    </row>
    <row r="3162" spans="1:32">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4136</v>
      </c>
    </row>
    <row r="3163" spans="1:32">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4136</v>
      </c>
    </row>
    <row r="3164" spans="1:32">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4136</v>
      </c>
    </row>
    <row r="3165" spans="1:32">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4136</v>
      </c>
    </row>
    <row r="3166" spans="1:32">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4136</v>
      </c>
    </row>
    <row r="3167" spans="1:32">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4136</v>
      </c>
    </row>
    <row r="3168" spans="1:32">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4136</v>
      </c>
    </row>
    <row r="3169" spans="1:32">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4136</v>
      </c>
    </row>
    <row r="3170" spans="1:32">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4136</v>
      </c>
    </row>
    <row r="3171" spans="1:32">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4136</v>
      </c>
    </row>
    <row r="3172" spans="1:32">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4136</v>
      </c>
    </row>
    <row r="3173" spans="1:32">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4136</v>
      </c>
    </row>
    <row r="3174" spans="1:32">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4136</v>
      </c>
    </row>
    <row r="3175" spans="1:32">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4136</v>
      </c>
    </row>
    <row r="3176" spans="1:32">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4136</v>
      </c>
    </row>
    <row r="3177" spans="1:32">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4136</v>
      </c>
    </row>
    <row r="3178" spans="1:32">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4136</v>
      </c>
    </row>
    <row r="3179" spans="1:32">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4136</v>
      </c>
    </row>
    <row r="3180" spans="1:32">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4136</v>
      </c>
    </row>
    <row r="3181" spans="1:32">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4136</v>
      </c>
    </row>
    <row r="3182" spans="1:32">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4136</v>
      </c>
    </row>
    <row r="3183" spans="1:32">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4136</v>
      </c>
    </row>
    <row r="3184" spans="1:32">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4136</v>
      </c>
    </row>
    <row r="3185" spans="1:32">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4136</v>
      </c>
    </row>
    <row r="3186" spans="1:32">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4136</v>
      </c>
    </row>
    <row r="3187" spans="1:32">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4136</v>
      </c>
    </row>
    <row r="3188" spans="1:32">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4136</v>
      </c>
    </row>
    <row r="3189" spans="1:32">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4136</v>
      </c>
    </row>
    <row r="3190" spans="1:32">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4136</v>
      </c>
    </row>
    <row r="3191" spans="1:32">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4136</v>
      </c>
    </row>
    <row r="3192" spans="1:32">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4136</v>
      </c>
    </row>
    <row r="3193" spans="1:32">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4136</v>
      </c>
    </row>
    <row r="3194" spans="1:32">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4136</v>
      </c>
    </row>
    <row r="3195" spans="1:32">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4136</v>
      </c>
    </row>
    <row r="3196" spans="1:32">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4136</v>
      </c>
    </row>
    <row r="3197" spans="1:32">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4136</v>
      </c>
    </row>
    <row r="3198" spans="1:32">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4136</v>
      </c>
    </row>
    <row r="3199" spans="1:32">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4136</v>
      </c>
    </row>
    <row r="3200" spans="1:32">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4136</v>
      </c>
    </row>
    <row r="3201" spans="1:32">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4136</v>
      </c>
    </row>
    <row r="3202" spans="1:32">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4136</v>
      </c>
    </row>
    <row r="3203" spans="1:32">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4136</v>
      </c>
    </row>
    <row r="3204" spans="1:32">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4136</v>
      </c>
    </row>
    <row r="3205" spans="1:32">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4136</v>
      </c>
    </row>
    <row r="3206" spans="1:32">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4136</v>
      </c>
    </row>
    <row r="3207" spans="1:32">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4136</v>
      </c>
    </row>
    <row r="3208" spans="1:32">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4136</v>
      </c>
    </row>
    <row r="3209" spans="1:32">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4136</v>
      </c>
    </row>
    <row r="3210" spans="1:32">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4136</v>
      </c>
    </row>
    <row r="3211" spans="1:32">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4136</v>
      </c>
    </row>
    <row r="3212" spans="1:32">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4136</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2015-03-20T15:23:41Z</dcterms:modified>
</cp:coreProperties>
</file>