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Types'!$A$3:$BL$1349</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List>
</comments>
</file>

<file path=xl/comments2.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3.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4.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<sst xmlns="http://schemas.openxmlformats.org/spreadsheetml/2006/main" count="98901" uniqueCount="5013">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</sst>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right"/>
    </xf>
    <xf borderId="0" fillId="0" fontId="0" numFmtId="0" xfId="0" applyAlignment="1" applyFont="1">
      <alignment horizontal="left"/>
    </xf>
    <xf borderId="0" fillId="0" fontId="0" numFmtId="11" xfId="0" applyAlignment="1" applyFont="1" applyNumberFormat="1">
      <alignment horizontal="righ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18.xml"/><Relationship Id="rId3"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3.xml"/><Relationship Id="rId3"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86:AJ186"/>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ht="14.25" hidden="1" customHeight="1">
      <c r="A4" s="8" t="s">
        <v>9</v>
      </c>
      <c r="B4" s="8" t="s">
        <v>134</v>
      </c>
      <c r="C4" s="8" t="s">
        <v>1026</v>
      </c>
      <c r="D4" s="1" t="s">
        <v>4546</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4547</v>
      </c>
      <c r="AY4" s="1">
        <v>0.7</v>
      </c>
      <c r="AZ4" s="1">
        <v>4000.0</v>
      </c>
      <c r="BA4" s="1" t="str">
        <f t="shared" ref="BA4:BA37" si="4">IF(ISBLANK(BC4),"",BC4/(AZ4/AY4))</f>
        <v>0.1215379059</v>
      </c>
      <c r="BB4" s="1">
        <v>0.338</v>
      </c>
      <c r="BC4" s="1">
        <v>694.5023196377475</v>
      </c>
      <c r="BD4" s="1">
        <v>0.5</v>
      </c>
      <c r="BE4" s="1"/>
      <c r="BF4" s="1" t="s">
        <v>4548</v>
      </c>
      <c r="BG4" s="1"/>
      <c r="BH4" s="1"/>
      <c r="BJ4" s="1"/>
      <c r="BK4" s="1"/>
      <c r="BL4" s="1"/>
    </row>
    <row r="5" ht="14.25" hidden="1" customHeight="1">
      <c r="A5" s="8" t="s">
        <v>9</v>
      </c>
      <c r="B5" s="8" t="s">
        <v>134</v>
      </c>
      <c r="C5" s="8" t="s">
        <v>1004</v>
      </c>
      <c r="D5" s="1" t="s">
        <v>4549</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4550</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8" t="s">
        <v>9</v>
      </c>
      <c r="B6" s="8" t="s">
        <v>150</v>
      </c>
      <c r="C6" s="8" t="s">
        <v>1002</v>
      </c>
      <c r="D6" s="1" t="s">
        <v>4551</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8" t="s">
        <v>9</v>
      </c>
      <c r="B7" s="8" t="s">
        <v>150</v>
      </c>
      <c r="C7" s="8" t="s">
        <v>1004</v>
      </c>
      <c r="D7" s="1" t="s">
        <v>4549</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4550</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hidden="1" customHeight="1">
      <c r="A8" s="8" t="s">
        <v>9</v>
      </c>
      <c r="B8" s="8" t="s">
        <v>150</v>
      </c>
      <c r="C8" s="8" t="s">
        <v>1010</v>
      </c>
      <c r="D8" s="1" t="s">
        <v>4552</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4553</v>
      </c>
      <c r="AY8" s="1"/>
      <c r="AZ8" s="1"/>
      <c r="BA8" s="1" t="str">
        <f t="shared" si="4"/>
        <v/>
      </c>
      <c r="BB8" s="1"/>
      <c r="BC8" s="1"/>
      <c r="BD8" s="1"/>
      <c r="BE8" s="1"/>
      <c r="BF8" s="1"/>
      <c r="BG8" s="1"/>
      <c r="BH8" s="1"/>
      <c r="BJ8" s="1"/>
      <c r="BK8" s="1"/>
      <c r="BL8" s="1"/>
    </row>
    <row r="9" ht="14.25" hidden="1" customHeight="1">
      <c r="A9" s="8" t="s">
        <v>9</v>
      </c>
      <c r="B9" s="8" t="s">
        <v>150</v>
      </c>
      <c r="C9" s="8" t="s">
        <v>1011</v>
      </c>
      <c r="D9" s="1" t="s">
        <v>4554</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8" t="s">
        <v>9</v>
      </c>
      <c r="B10" s="8" t="s">
        <v>150</v>
      </c>
      <c r="C10" s="8" t="s">
        <v>1012</v>
      </c>
      <c r="D10" s="1" t="s">
        <v>4552</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4553</v>
      </c>
      <c r="AY10" s="1"/>
      <c r="AZ10" s="1"/>
      <c r="BA10" s="1" t="str">
        <f t="shared" si="4"/>
        <v/>
      </c>
      <c r="BB10" s="1"/>
      <c r="BC10" s="1"/>
      <c r="BD10" s="1"/>
      <c r="BE10" s="1"/>
      <c r="BF10" s="1"/>
      <c r="BG10" s="1"/>
      <c r="BH10" s="1"/>
      <c r="BJ10" s="1"/>
      <c r="BK10" s="1"/>
      <c r="BL10" s="1"/>
    </row>
    <row r="11" ht="14.25" hidden="1" customHeight="1">
      <c r="A11" s="8" t="s">
        <v>9</v>
      </c>
      <c r="B11" s="8" t="s">
        <v>150</v>
      </c>
      <c r="C11" s="8" t="s">
        <v>1013</v>
      </c>
      <c r="D11" s="1" t="s">
        <v>4552</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4553</v>
      </c>
      <c r="AY11" s="1"/>
      <c r="AZ11" s="1"/>
      <c r="BA11" s="1" t="str">
        <f t="shared" si="4"/>
        <v/>
      </c>
      <c r="BB11" s="1"/>
      <c r="BC11" s="1"/>
      <c r="BD11" s="1"/>
      <c r="BE11" s="1"/>
      <c r="BF11" s="1"/>
      <c r="BG11" s="1"/>
      <c r="BH11" s="1"/>
      <c r="BJ11" s="1"/>
      <c r="BK11" s="1"/>
      <c r="BL11" s="1"/>
    </row>
    <row r="12" ht="14.25" hidden="1" customHeight="1">
      <c r="A12" s="8" t="s">
        <v>9</v>
      </c>
      <c r="B12" s="8" t="s">
        <v>150</v>
      </c>
      <c r="C12" s="8" t="s">
        <v>1021</v>
      </c>
      <c r="D12" s="1" t="s">
        <v>4554</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8" t="s">
        <v>9</v>
      </c>
      <c r="B13" s="8" t="s">
        <v>150</v>
      </c>
      <c r="C13" s="8" t="s">
        <v>1022</v>
      </c>
      <c r="D13" s="1" t="s">
        <v>4555</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8" t="s">
        <v>9</v>
      </c>
      <c r="B14" s="8" t="s">
        <v>150</v>
      </c>
      <c r="C14" s="8" t="s">
        <v>1023</v>
      </c>
      <c r="D14" s="1" t="s">
        <v>4555</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8" t="s">
        <v>9</v>
      </c>
      <c r="B15" s="8" t="s">
        <v>150</v>
      </c>
      <c r="C15" s="8" t="s">
        <v>1026</v>
      </c>
      <c r="D15" s="1" t="s">
        <v>4546</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4553</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hidden="1" customHeight="1">
      <c r="A16" s="8" t="s">
        <v>9</v>
      </c>
      <c r="B16" s="8" t="s">
        <v>150</v>
      </c>
      <c r="C16" s="8" t="s">
        <v>1027</v>
      </c>
      <c r="D16" s="1" t="s">
        <v>4556</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4557</v>
      </c>
      <c r="AY16" s="1"/>
      <c r="AZ16" s="1"/>
      <c r="BA16" s="1" t="str">
        <f t="shared" si="4"/>
        <v/>
      </c>
      <c r="BB16" s="1"/>
      <c r="BC16" s="1"/>
      <c r="BD16" s="1"/>
      <c r="BE16" s="1"/>
      <c r="BF16" s="1"/>
      <c r="BG16" s="1"/>
      <c r="BH16" s="1"/>
      <c r="BJ16" s="1"/>
      <c r="BK16" s="1"/>
      <c r="BL16" s="1"/>
    </row>
    <row r="17" ht="14.25" hidden="1" customHeight="1">
      <c r="A17" s="8" t="s">
        <v>9</v>
      </c>
      <c r="B17" s="8" t="s">
        <v>150</v>
      </c>
      <c r="C17" s="8" t="s">
        <v>684</v>
      </c>
      <c r="D17" s="1" t="s">
        <v>4554</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8" t="s">
        <v>9</v>
      </c>
      <c r="B18" s="8" t="s">
        <v>150</v>
      </c>
      <c r="C18" s="8" t="s">
        <v>1037</v>
      </c>
      <c r="D18" s="1" t="s">
        <v>4554</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4558</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8" t="s">
        <v>9</v>
      </c>
      <c r="B19" s="8" t="s">
        <v>150</v>
      </c>
      <c r="C19" s="8" t="s">
        <v>344</v>
      </c>
      <c r="D19" s="1" t="s">
        <v>4559</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4560</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8" t="s">
        <v>9</v>
      </c>
      <c r="B20" s="8" t="s">
        <v>150</v>
      </c>
      <c r="C20" s="8" t="s">
        <v>1039</v>
      </c>
      <c r="D20" s="1" t="s">
        <v>4552</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4557</v>
      </c>
      <c r="AY20" s="1"/>
      <c r="AZ20" s="1"/>
      <c r="BA20" s="1" t="str">
        <f t="shared" si="4"/>
        <v/>
      </c>
      <c r="BB20" s="1"/>
      <c r="BC20" s="1"/>
      <c r="BD20" s="1"/>
      <c r="BE20" s="1"/>
      <c r="BF20" s="1"/>
      <c r="BG20" s="1"/>
      <c r="BH20" s="1"/>
      <c r="BJ20" s="1"/>
      <c r="BK20" s="1"/>
      <c r="BL20" s="1"/>
    </row>
    <row r="21" ht="14.25" hidden="1" customHeight="1">
      <c r="A21" s="8" t="s">
        <v>9</v>
      </c>
      <c r="B21" s="8" t="s">
        <v>150</v>
      </c>
      <c r="C21" s="8" t="s">
        <v>1041</v>
      </c>
      <c r="D21" s="1" t="s">
        <v>4551</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8" t="s">
        <v>9</v>
      </c>
      <c r="B22" s="8" t="s">
        <v>150</v>
      </c>
      <c r="C22" s="8" t="s">
        <v>1042</v>
      </c>
      <c r="D22" s="1" t="s">
        <v>4555</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4553</v>
      </c>
      <c r="AY22" s="1"/>
      <c r="AZ22" s="1"/>
      <c r="BA22" s="1" t="str">
        <f t="shared" si="4"/>
        <v/>
      </c>
      <c r="BB22" s="1"/>
      <c r="BC22" s="1"/>
      <c r="BD22" s="1"/>
      <c r="BE22" s="1"/>
      <c r="BF22" s="1"/>
      <c r="BG22" s="1"/>
      <c r="BH22" s="5" t="s">
        <v>1297</v>
      </c>
      <c r="BJ22" s="1"/>
      <c r="BK22" s="1"/>
      <c r="BL22" s="1"/>
    </row>
    <row r="23" ht="14.25" hidden="1" customHeight="1">
      <c r="A23" s="8" t="s">
        <v>9</v>
      </c>
      <c r="B23" s="8" t="s">
        <v>150</v>
      </c>
      <c r="C23" s="8" t="s">
        <v>1044</v>
      </c>
      <c r="D23" s="1" t="s">
        <v>4561</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4557</v>
      </c>
      <c r="AY23" s="1"/>
      <c r="AZ23" s="1"/>
      <c r="BA23" s="1" t="str">
        <f t="shared" si="4"/>
        <v/>
      </c>
      <c r="BB23" s="1"/>
      <c r="BC23" s="1"/>
      <c r="BD23" s="1"/>
      <c r="BE23" s="1"/>
      <c r="BF23" s="1"/>
      <c r="BG23" s="1"/>
      <c r="BH23" s="1"/>
      <c r="BJ23" s="1"/>
      <c r="BK23" s="1"/>
      <c r="BL23" s="1"/>
    </row>
    <row r="24" ht="14.25" hidden="1" customHeight="1">
      <c r="A24" s="8" t="s">
        <v>9</v>
      </c>
      <c r="B24" s="8" t="s">
        <v>150</v>
      </c>
      <c r="C24" s="8" t="s">
        <v>923</v>
      </c>
      <c r="D24" s="1" t="s">
        <v>4562</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4553</v>
      </c>
      <c r="AY24" s="1"/>
      <c r="AZ24" s="1"/>
      <c r="BA24" s="1" t="str">
        <f t="shared" si="4"/>
        <v/>
      </c>
      <c r="BB24" s="1"/>
      <c r="BC24" s="1"/>
      <c r="BD24" s="1"/>
      <c r="BE24" s="1"/>
      <c r="BF24" s="1"/>
      <c r="BG24" s="1"/>
      <c r="BH24" s="1"/>
      <c r="BJ24" s="1"/>
      <c r="BK24" s="1"/>
      <c r="BL24" s="1"/>
    </row>
    <row r="25" ht="14.25" hidden="1" customHeight="1">
      <c r="A25" s="8" t="s">
        <v>9</v>
      </c>
      <c r="B25" s="1" t="s">
        <v>166</v>
      </c>
      <c r="C25" s="1" t="s">
        <v>993</v>
      </c>
      <c r="D25" s="1" t="s">
        <v>4563</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9</v>
      </c>
      <c r="B26" s="1" t="s">
        <v>166</v>
      </c>
      <c r="C26" s="1" t="s">
        <v>997</v>
      </c>
      <c r="D26" s="1" t="s">
        <v>4549</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9</v>
      </c>
      <c r="B27" s="1" t="s">
        <v>166</v>
      </c>
      <c r="C27" s="1" t="s">
        <v>1002</v>
      </c>
      <c r="D27" s="1" t="s">
        <v>4551</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9</v>
      </c>
      <c r="B28" s="1" t="s">
        <v>166</v>
      </c>
      <c r="C28" s="1" t="s">
        <v>1018</v>
      </c>
      <c r="D28" s="1" t="s">
        <v>4555</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4564</v>
      </c>
      <c r="AY28" s="1"/>
      <c r="AZ28" s="1"/>
      <c r="BA28" s="1" t="str">
        <f t="shared" si="4"/>
        <v/>
      </c>
      <c r="BB28" s="1"/>
      <c r="BC28" s="1"/>
      <c r="BD28" s="1"/>
      <c r="BE28" s="1"/>
      <c r="BF28" s="1"/>
      <c r="BG28" s="1"/>
      <c r="BH28" s="5" t="s">
        <v>1297</v>
      </c>
      <c r="BJ28" s="1"/>
      <c r="BK28" s="1"/>
      <c r="BL28" s="1"/>
    </row>
    <row r="29" ht="14.25" hidden="1" customHeight="1">
      <c r="A29" s="1" t="s">
        <v>9</v>
      </c>
      <c r="B29" s="1" t="s">
        <v>166</v>
      </c>
      <c r="C29" s="1" t="s">
        <v>1026</v>
      </c>
      <c r="D29" s="1" t="s">
        <v>4546</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4565</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hidden="1" customHeight="1">
      <c r="A30" s="1" t="s">
        <v>9</v>
      </c>
      <c r="B30" s="1" t="s">
        <v>166</v>
      </c>
      <c r="C30" s="1" t="s">
        <v>1028</v>
      </c>
      <c r="D30" s="1" t="s">
        <v>4566</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4567</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4568</v>
      </c>
      <c r="AY30" s="1">
        <v>0.5952276390725688</v>
      </c>
      <c r="AZ30" s="1">
        <v>500.0</v>
      </c>
      <c r="BA30" s="1" t="str">
        <f t="shared" si="4"/>
        <v>0.103845201</v>
      </c>
      <c r="BB30" s="1">
        <v>0.338</v>
      </c>
      <c r="BC30" s="1" t="str">
        <f>AZ30*BD30/BB30/8.52</f>
        <v>87.23150116</v>
      </c>
      <c r="BD30" s="1" t="str">
        <f>125/248.8</f>
        <v>0.5024115756</v>
      </c>
      <c r="BE30" s="1"/>
      <c r="BF30" s="1" t="s">
        <v>4569</v>
      </c>
      <c r="BG30" s="1"/>
      <c r="BH30" s="1"/>
      <c r="BJ30" s="1"/>
      <c r="BK30" s="1"/>
      <c r="BL30" s="1"/>
    </row>
    <row r="31" ht="14.25" hidden="1" customHeight="1">
      <c r="A31" s="1" t="s">
        <v>9</v>
      </c>
      <c r="B31" s="1" t="s">
        <v>166</v>
      </c>
      <c r="C31" s="1" t="s">
        <v>684</v>
      </c>
      <c r="D31" s="1" t="s">
        <v>4570</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hidden="1" customHeight="1">
      <c r="A32" s="8" t="s">
        <v>9</v>
      </c>
      <c r="B32" s="1" t="s">
        <v>166</v>
      </c>
      <c r="C32" s="1" t="s">
        <v>1031</v>
      </c>
      <c r="D32" s="1" t="s">
        <v>4571</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9</v>
      </c>
      <c r="B33" s="1" t="s">
        <v>166</v>
      </c>
      <c r="C33" s="1" t="s">
        <v>348</v>
      </c>
      <c r="D33" s="1" t="s">
        <v>4572</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9</v>
      </c>
      <c r="B34" s="1" t="s">
        <v>166</v>
      </c>
      <c r="C34" s="1" t="s">
        <v>975</v>
      </c>
      <c r="D34" s="1" t="s">
        <v>4566</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8" t="s">
        <v>9</v>
      </c>
      <c r="B35" s="1" t="s">
        <v>211</v>
      </c>
      <c r="C35" s="1" t="s">
        <v>990</v>
      </c>
      <c r="D35" s="1" t="s">
        <v>4555</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4573</v>
      </c>
      <c r="AY35" s="1"/>
      <c r="AZ35" s="1"/>
      <c r="BA35" s="1" t="str">
        <f t="shared" si="4"/>
        <v/>
      </c>
      <c r="BB35" s="1"/>
      <c r="BC35" s="1"/>
      <c r="BD35" s="1"/>
      <c r="BE35" s="1"/>
      <c r="BF35" s="1"/>
      <c r="BG35" s="1"/>
      <c r="BH35" s="5" t="s">
        <v>1297</v>
      </c>
      <c r="BJ35" s="1"/>
      <c r="BK35" s="1"/>
      <c r="BL35" s="1"/>
    </row>
    <row r="36" ht="14.25" hidden="1" customHeight="1">
      <c r="A36" s="8" t="s">
        <v>9</v>
      </c>
      <c r="B36" s="1" t="s">
        <v>211</v>
      </c>
      <c r="C36" s="1" t="s">
        <v>1002</v>
      </c>
      <c r="D36" s="1" t="s">
        <v>4551</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8" t="s">
        <v>9</v>
      </c>
      <c r="B37" s="1" t="s">
        <v>211</v>
      </c>
      <c r="C37" s="1" t="s">
        <v>344</v>
      </c>
      <c r="D37" s="1" t="s">
        <v>4559</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4560</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8" t="s">
        <v>9</v>
      </c>
      <c r="B38" s="8" t="s">
        <v>344</v>
      </c>
      <c r="C38" s="8" t="s">
        <v>1059</v>
      </c>
      <c r="D38" s="1" t="s">
        <v>4559</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4560</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4574</v>
      </c>
      <c r="AY38" s="1"/>
      <c r="AZ38" s="1"/>
      <c r="BA38" s="1"/>
      <c r="BB38" s="1"/>
      <c r="BC38" s="1"/>
      <c r="BD38" s="1"/>
      <c r="BE38" s="1"/>
      <c r="BF38" s="1"/>
      <c r="BG38" s="1"/>
      <c r="BH38" s="1"/>
      <c r="BJ38" s="1"/>
      <c r="BK38" s="1"/>
      <c r="BL38" s="1"/>
    </row>
    <row r="39" ht="14.25" hidden="1" customHeight="1">
      <c r="A39" s="8" t="s">
        <v>9</v>
      </c>
      <c r="B39" s="8" t="s">
        <v>344</v>
      </c>
      <c r="C39" s="8" t="s">
        <v>1058</v>
      </c>
      <c r="D39" s="1" t="s">
        <v>4559</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4560</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hidden="1" customHeight="1">
      <c r="A40" s="8" t="s">
        <v>9</v>
      </c>
      <c r="B40" s="8" t="s">
        <v>344</v>
      </c>
      <c r="C40" s="8" t="s">
        <v>1057</v>
      </c>
      <c r="D40" s="1" t="s">
        <v>4559</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4560</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4574</v>
      </c>
      <c r="AY40" s="1"/>
      <c r="AZ40" s="1"/>
      <c r="BA40" s="1" t="str">
        <f>IF(ISBLANK(BC40),"",BC40/(AZ40/AY40))</f>
        <v/>
      </c>
      <c r="BB40" s="1"/>
      <c r="BC40" s="1"/>
      <c r="BD40" s="1"/>
      <c r="BE40" s="1"/>
      <c r="BF40" s="1"/>
      <c r="BG40" s="1"/>
      <c r="BH40" s="1"/>
      <c r="BJ40" s="1"/>
      <c r="BK40" s="1"/>
      <c r="BL40" s="1"/>
    </row>
    <row r="41" ht="14.25" hidden="1" customHeight="1">
      <c r="A41" s="8" t="s">
        <v>9</v>
      </c>
      <c r="B41" s="8" t="s">
        <v>344</v>
      </c>
      <c r="C41" s="8" t="s">
        <v>1056</v>
      </c>
      <c r="D41" s="1" t="s">
        <v>4570</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8" t="s">
        <v>9</v>
      </c>
      <c r="B42" s="1" t="s">
        <v>344</v>
      </c>
      <c r="C42" s="1" t="s">
        <v>975</v>
      </c>
      <c r="D42" s="1" t="s">
        <v>4566</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8" t="s">
        <v>9</v>
      </c>
      <c r="B43" s="1" t="s">
        <v>344</v>
      </c>
      <c r="C43" s="1" t="s">
        <v>1054</v>
      </c>
      <c r="D43" s="1" t="s">
        <v>4570</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8" t="s">
        <v>9</v>
      </c>
      <c r="B44" s="1" t="s">
        <v>344</v>
      </c>
      <c r="C44" s="1" t="s">
        <v>1050</v>
      </c>
      <c r="D44" s="1" t="s">
        <v>4575</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hidden="1" customHeight="1">
      <c r="A45" s="8" t="s">
        <v>9</v>
      </c>
      <c r="B45" s="1" t="s">
        <v>344</v>
      </c>
      <c r="C45" s="1" t="s">
        <v>1047</v>
      </c>
      <c r="D45" s="1" t="s">
        <v>4571</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8" t="s">
        <v>9</v>
      </c>
      <c r="B46" s="1" t="s">
        <v>344</v>
      </c>
      <c r="C46" s="1" t="s">
        <v>1038</v>
      </c>
      <c r="D46" s="1" t="s">
        <v>4559</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4560</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8" t="s">
        <v>9</v>
      </c>
      <c r="B47" s="1" t="s">
        <v>344</v>
      </c>
      <c r="C47" s="1" t="s">
        <v>684</v>
      </c>
      <c r="D47" s="1" t="s">
        <v>4570</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4558</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8" t="s">
        <v>9</v>
      </c>
      <c r="B48" s="1" t="s">
        <v>344</v>
      </c>
      <c r="C48" s="1" t="s">
        <v>1024</v>
      </c>
      <c r="D48" s="1" t="s">
        <v>4571</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8" t="s">
        <v>9</v>
      </c>
      <c r="B49" s="1" t="s">
        <v>344</v>
      </c>
      <c r="C49" s="1" t="s">
        <v>1007</v>
      </c>
      <c r="D49" s="1" t="s">
        <v>4571</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4560</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8" t="s">
        <v>9</v>
      </c>
      <c r="B50" s="1" t="s">
        <v>344</v>
      </c>
      <c r="C50" s="1" t="s">
        <v>1002</v>
      </c>
      <c r="D50" s="1" t="s">
        <v>4551</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8" t="s">
        <v>9</v>
      </c>
      <c r="B51" s="1" t="s">
        <v>344</v>
      </c>
      <c r="C51" s="1" t="s">
        <v>1001</v>
      </c>
      <c r="D51" s="1" t="s">
        <v>4563</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8" t="s">
        <v>9</v>
      </c>
      <c r="B52" s="8" t="s">
        <v>344</v>
      </c>
      <c r="C52" s="8" t="s">
        <v>1000</v>
      </c>
      <c r="D52" s="1" t="s">
        <v>4559</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4560</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8" t="s">
        <v>9</v>
      </c>
      <c r="B53" s="8" t="s">
        <v>344</v>
      </c>
      <c r="C53" s="8" t="s">
        <v>995</v>
      </c>
      <c r="D53" s="1" t="s">
        <v>4570</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4558</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8" t="s">
        <v>9</v>
      </c>
      <c r="B54" s="8" t="s">
        <v>344</v>
      </c>
      <c r="C54" s="8" t="s">
        <v>991</v>
      </c>
      <c r="D54" s="1" t="s">
        <v>4566</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hidden="1" customHeight="1">
      <c r="A55" s="1" t="s">
        <v>9</v>
      </c>
      <c r="B55" s="1" t="s">
        <v>225</v>
      </c>
      <c r="C55" s="1" t="s">
        <v>989</v>
      </c>
      <c r="D55" s="1" t="s">
        <v>4556</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4576</v>
      </c>
      <c r="AY55" s="1">
        <v>1.3333346236599153</v>
      </c>
      <c r="AZ55" s="1">
        <v>144.0</v>
      </c>
      <c r="BA55" s="1" t="str">
        <f t="shared" ref="BA55:BA109" si="5">IF(ISBLANK(BC55),"",BC55/(AZ55/AY55))</f>
        <v>0.5048215295</v>
      </c>
      <c r="BB55" s="1">
        <v>0.31</v>
      </c>
      <c r="BC55" s="1">
        <v>54.520672421626536</v>
      </c>
      <c r="BD55" s="1">
        <v>1.0</v>
      </c>
      <c r="BE55" s="1"/>
      <c r="BF55" s="1" t="s">
        <v>4577</v>
      </c>
      <c r="BG55" s="1"/>
      <c r="BH55" s="1"/>
      <c r="BJ55" s="1"/>
      <c r="BK55" s="1"/>
      <c r="BL55" s="1"/>
    </row>
    <row r="56" ht="14.25" hidden="1" customHeight="1">
      <c r="A56" s="8" t="s">
        <v>9</v>
      </c>
      <c r="B56" s="8" t="s">
        <v>225</v>
      </c>
      <c r="C56" s="8" t="s">
        <v>994</v>
      </c>
      <c r="D56" s="1" t="s">
        <v>4556</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8" t="s">
        <v>9</v>
      </c>
      <c r="B57" s="8" t="s">
        <v>225</v>
      </c>
      <c r="C57" s="8" t="s">
        <v>997</v>
      </c>
      <c r="D57" s="1" t="s">
        <v>4549</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8" t="s">
        <v>9</v>
      </c>
      <c r="B58" s="8" t="s">
        <v>225</v>
      </c>
      <c r="C58" s="8" t="s">
        <v>999</v>
      </c>
      <c r="D58" s="1" t="s">
        <v>4556</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9</v>
      </c>
      <c r="B59" s="1" t="s">
        <v>225</v>
      </c>
      <c r="C59" s="1" t="s">
        <v>1001</v>
      </c>
      <c r="D59" s="1" t="s">
        <v>4563</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8" t="s">
        <v>9</v>
      </c>
      <c r="B60" s="1" t="s">
        <v>225</v>
      </c>
      <c r="C60" s="1" t="s">
        <v>1005</v>
      </c>
      <c r="D60" s="1" t="s">
        <v>4562</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9</v>
      </c>
      <c r="B61" s="1" t="s">
        <v>225</v>
      </c>
      <c r="C61" s="1" t="s">
        <v>1007</v>
      </c>
      <c r="D61" s="1" t="s">
        <v>4571</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9</v>
      </c>
      <c r="B62" s="1" t="s">
        <v>225</v>
      </c>
      <c r="C62" s="1" t="s">
        <v>1014</v>
      </c>
      <c r="D62" s="1" t="s">
        <v>4562</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9</v>
      </c>
      <c r="B63" s="1" t="s">
        <v>225</v>
      </c>
      <c r="C63" s="1" t="s">
        <v>1020</v>
      </c>
      <c r="D63" s="1" t="s">
        <v>4551</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hidden="1" customHeight="1">
      <c r="A64" s="1" t="s">
        <v>9</v>
      </c>
      <c r="B64" s="1" t="s">
        <v>225</v>
      </c>
      <c r="C64" s="1" t="s">
        <v>1024</v>
      </c>
      <c r="D64" s="1" t="s">
        <v>4571</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9</v>
      </c>
      <c r="B65" s="1" t="s">
        <v>225</v>
      </c>
      <c r="C65" s="1" t="s">
        <v>1025</v>
      </c>
      <c r="D65" s="1" t="s">
        <v>4566</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9</v>
      </c>
      <c r="B66" s="1" t="s">
        <v>225</v>
      </c>
      <c r="C66" s="1" t="s">
        <v>684</v>
      </c>
      <c r="D66" s="1" t="s">
        <v>4570</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8" t="s">
        <v>9</v>
      </c>
      <c r="B67" s="8" t="s">
        <v>225</v>
      </c>
      <c r="C67" s="8" t="s">
        <v>1029</v>
      </c>
      <c r="D67" s="1" t="s">
        <v>4575</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9</v>
      </c>
      <c r="B68" s="1" t="s">
        <v>225</v>
      </c>
      <c r="C68" s="1" t="s">
        <v>1030</v>
      </c>
      <c r="D68" s="1" t="s">
        <v>4570</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9</v>
      </c>
      <c r="B69" s="1" t="s">
        <v>225</v>
      </c>
      <c r="C69" s="1" t="s">
        <v>1032</v>
      </c>
      <c r="D69" s="1" t="s">
        <v>4556</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9</v>
      </c>
      <c r="B70" s="1" t="s">
        <v>225</v>
      </c>
      <c r="C70" s="1" t="s">
        <v>1034</v>
      </c>
      <c r="D70" s="1" t="s">
        <v>4552</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4576</v>
      </c>
      <c r="AY70" s="1">
        <v>1.0000009677449364</v>
      </c>
      <c r="AZ70" s="1">
        <v>440.0</v>
      </c>
      <c r="BA70" s="1" t="str">
        <f t="shared" si="5"/>
        <v>0.3786161471</v>
      </c>
      <c r="BB70" s="1">
        <v>0.31</v>
      </c>
      <c r="BC70" s="1">
        <v>166.5909435105255</v>
      </c>
      <c r="BD70" s="1">
        <v>1.0</v>
      </c>
      <c r="BE70" s="1"/>
      <c r="BF70" s="1" t="s">
        <v>4577</v>
      </c>
      <c r="BG70" s="1"/>
      <c r="BH70" s="1"/>
      <c r="BJ70" s="1"/>
      <c r="BK70" s="1"/>
      <c r="BL70" s="1"/>
    </row>
    <row r="71" ht="14.25" hidden="1" customHeight="1">
      <c r="A71" s="1" t="s">
        <v>9</v>
      </c>
      <c r="B71" s="1" t="s">
        <v>225</v>
      </c>
      <c r="C71" s="1" t="s">
        <v>1035</v>
      </c>
      <c r="D71" s="1" t="s">
        <v>4562</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4576</v>
      </c>
      <c r="AY71" s="1">
        <v>1.0000009677449364</v>
      </c>
      <c r="AZ71" s="1">
        <v>168.0</v>
      </c>
      <c r="BA71" s="1" t="str">
        <f t="shared" si="5"/>
        <v>0.3786161471</v>
      </c>
      <c r="BB71" s="1">
        <v>0.31</v>
      </c>
      <c r="BC71" s="1">
        <v>63.6074511585643</v>
      </c>
      <c r="BD71" s="1">
        <v>1.0</v>
      </c>
      <c r="BE71" s="1"/>
      <c r="BF71" s="1" t="s">
        <v>4577</v>
      </c>
      <c r="BG71" s="1"/>
      <c r="BH71" s="1"/>
      <c r="BJ71" s="1"/>
      <c r="BK71" s="1"/>
      <c r="BL71" s="1"/>
    </row>
    <row r="72" ht="14.25" hidden="1" customHeight="1">
      <c r="A72" s="1" t="s">
        <v>9</v>
      </c>
      <c r="B72" s="1" t="s">
        <v>225</v>
      </c>
      <c r="C72" s="1" t="s">
        <v>1036</v>
      </c>
      <c r="D72" s="1" t="s">
        <v>4554</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4560</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9</v>
      </c>
      <c r="B73" s="1" t="s">
        <v>225</v>
      </c>
      <c r="C73" s="1" t="s">
        <v>344</v>
      </c>
      <c r="D73" s="1" t="s">
        <v>4559</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4560</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9</v>
      </c>
      <c r="B74" s="1" t="s">
        <v>225</v>
      </c>
      <c r="C74" s="1" t="s">
        <v>1039</v>
      </c>
      <c r="D74" s="1" t="s">
        <v>4552</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4576</v>
      </c>
      <c r="AY74" s="1"/>
      <c r="AZ74" s="1"/>
      <c r="BA74" s="1" t="str">
        <f t="shared" si="5"/>
        <v/>
      </c>
      <c r="BB74" s="1"/>
      <c r="BC74" s="1"/>
      <c r="BD74" s="1"/>
      <c r="BE74" s="1"/>
      <c r="BF74" s="1"/>
      <c r="BG74" s="1"/>
      <c r="BH74" s="1"/>
      <c r="BJ74" s="1"/>
      <c r="BK74" s="1"/>
      <c r="BL74" s="1"/>
    </row>
    <row r="75" ht="14.25" hidden="1" customHeight="1">
      <c r="A75" s="1" t="s">
        <v>9</v>
      </c>
      <c r="B75" s="1" t="s">
        <v>225</v>
      </c>
      <c r="C75" s="1" t="s">
        <v>1040</v>
      </c>
      <c r="D75" s="1" t="s">
        <v>4552</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4576</v>
      </c>
      <c r="AY75" s="1"/>
      <c r="AZ75" s="1"/>
      <c r="BA75" s="1" t="str">
        <f t="shared" si="5"/>
        <v/>
      </c>
      <c r="BB75" s="1"/>
      <c r="BC75" s="1"/>
      <c r="BD75" s="1"/>
      <c r="BE75" s="1"/>
      <c r="BF75" s="1"/>
      <c r="BG75" s="1"/>
      <c r="BH75" s="1"/>
      <c r="BJ75" s="1"/>
      <c r="BK75" s="1"/>
      <c r="BL75" s="1"/>
    </row>
    <row r="76" ht="14.25" hidden="1" customHeight="1">
      <c r="A76" s="8" t="s">
        <v>9</v>
      </c>
      <c r="B76" s="1" t="s">
        <v>225</v>
      </c>
      <c r="C76" s="8" t="s">
        <v>1043</v>
      </c>
      <c r="D76" s="1" t="s">
        <v>4561</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4576</v>
      </c>
      <c r="AY76" s="1"/>
      <c r="AZ76" s="1"/>
      <c r="BA76" s="1" t="str">
        <f t="shared" si="5"/>
        <v/>
      </c>
      <c r="BB76" s="1"/>
      <c r="BC76" s="1"/>
      <c r="BD76" s="1"/>
      <c r="BE76" s="1"/>
      <c r="BF76" s="1"/>
      <c r="BG76" s="1"/>
      <c r="BH76" s="1"/>
      <c r="BJ76" s="1"/>
      <c r="BK76" s="1"/>
      <c r="BL76" s="1"/>
    </row>
    <row r="77" ht="14.25" hidden="1" customHeight="1">
      <c r="A77" s="1" t="s">
        <v>9</v>
      </c>
      <c r="B77" s="1" t="s">
        <v>225</v>
      </c>
      <c r="C77" s="1" t="s">
        <v>1046</v>
      </c>
      <c r="D77" s="1" t="s">
        <v>4552</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4576</v>
      </c>
      <c r="AY77" s="1"/>
      <c r="AZ77" s="1"/>
      <c r="BA77" s="1" t="str">
        <f t="shared" si="5"/>
        <v/>
      </c>
      <c r="BB77" s="1"/>
      <c r="BC77" s="1"/>
      <c r="BD77" s="1"/>
      <c r="BE77" s="1"/>
      <c r="BF77" s="1"/>
      <c r="BG77" s="1"/>
      <c r="BH77" s="1"/>
      <c r="BJ77" s="1"/>
      <c r="BK77" s="1"/>
      <c r="BL77" s="1"/>
    </row>
    <row r="78" ht="14.25" hidden="1" customHeight="1">
      <c r="A78" s="1" t="s">
        <v>9</v>
      </c>
      <c r="B78" s="1" t="s">
        <v>225</v>
      </c>
      <c r="C78" s="1" t="s">
        <v>1048</v>
      </c>
      <c r="D78" s="1" t="s">
        <v>4552</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4576</v>
      </c>
      <c r="AY78" s="1"/>
      <c r="AZ78" s="1"/>
      <c r="BA78" s="1" t="str">
        <f t="shared" si="5"/>
        <v/>
      </c>
      <c r="BB78" s="1"/>
      <c r="BC78" s="1"/>
      <c r="BD78" s="1"/>
      <c r="BE78" s="1"/>
      <c r="BF78" s="1"/>
      <c r="BG78" s="1"/>
      <c r="BH78" s="1"/>
      <c r="BJ78" s="1"/>
      <c r="BK78" s="1"/>
      <c r="BL78" s="1"/>
    </row>
    <row r="79" ht="14.25" hidden="1" customHeight="1">
      <c r="A79" s="1" t="s">
        <v>9</v>
      </c>
      <c r="B79" s="1" t="s">
        <v>225</v>
      </c>
      <c r="C79" s="1" t="s">
        <v>1052</v>
      </c>
      <c r="D79" s="1" t="s">
        <v>4556</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4577</v>
      </c>
      <c r="BG79" s="1"/>
      <c r="BH79" s="1"/>
      <c r="BJ79" s="1"/>
      <c r="BK79" s="1"/>
      <c r="BL79" s="1"/>
    </row>
    <row r="80" ht="14.25" hidden="1" customHeight="1">
      <c r="A80" s="1" t="s">
        <v>9</v>
      </c>
      <c r="B80" s="1" t="s">
        <v>225</v>
      </c>
      <c r="C80" s="1" t="s">
        <v>1054</v>
      </c>
      <c r="D80" s="1" t="s">
        <v>4570</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9</v>
      </c>
      <c r="B81" s="1" t="s">
        <v>225</v>
      </c>
      <c r="C81" s="1" t="s">
        <v>1055</v>
      </c>
      <c r="D81" s="1" t="s">
        <v>4575</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4577</v>
      </c>
      <c r="BG81" s="1"/>
      <c r="BH81" s="1"/>
      <c r="BJ81" s="1"/>
      <c r="BK81" s="1"/>
      <c r="BL81" s="1"/>
    </row>
    <row r="82" ht="14.25" hidden="1" customHeight="1">
      <c r="A82" s="1" t="s">
        <v>9</v>
      </c>
      <c r="B82" s="1" t="s">
        <v>225</v>
      </c>
      <c r="C82" s="1" t="s">
        <v>1060</v>
      </c>
      <c r="D82" s="1" t="s">
        <v>4552</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4576</v>
      </c>
      <c r="AY82" s="1"/>
      <c r="AZ82" s="1"/>
      <c r="BA82" s="1" t="str">
        <f t="shared" si="5"/>
        <v/>
      </c>
      <c r="BB82" s="1"/>
      <c r="BC82" s="1"/>
      <c r="BD82" s="1"/>
      <c r="BE82" s="1"/>
      <c r="BF82" s="1"/>
      <c r="BG82" s="1"/>
      <c r="BH82" s="1"/>
      <c r="BJ82" s="1"/>
      <c r="BK82" s="1"/>
      <c r="BL82" s="1"/>
    </row>
    <row r="83" ht="14.25" hidden="1" customHeight="1">
      <c r="A83" s="1" t="s">
        <v>9</v>
      </c>
      <c r="B83" s="1" t="s">
        <v>237</v>
      </c>
      <c r="C83" s="1" t="s">
        <v>1050</v>
      </c>
      <c r="D83" s="1" t="s">
        <v>4575</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4578</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9</v>
      </c>
      <c r="B84" s="1" t="s">
        <v>237</v>
      </c>
      <c r="C84" s="1" t="s">
        <v>344</v>
      </c>
      <c r="D84" s="1" t="s">
        <v>4559</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4560</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9</v>
      </c>
      <c r="B85" s="1" t="s">
        <v>237</v>
      </c>
      <c r="C85" s="1" t="s">
        <v>1031</v>
      </c>
      <c r="D85" s="1" t="s">
        <v>4571</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9</v>
      </c>
      <c r="B86" s="1" t="s">
        <v>237</v>
      </c>
      <c r="C86" s="1" t="s">
        <v>684</v>
      </c>
      <c r="D86" s="1" t="s">
        <v>4570</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9</v>
      </c>
      <c r="B87" s="1" t="s">
        <v>237</v>
      </c>
      <c r="C87" s="1" t="s">
        <v>726</v>
      </c>
      <c r="D87" s="1" t="s">
        <v>4563</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9</v>
      </c>
      <c r="B88" s="1" t="s">
        <v>237</v>
      </c>
      <c r="C88" s="1" t="s">
        <v>1026</v>
      </c>
      <c r="D88" s="1" t="s">
        <v>4546</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4578</v>
      </c>
      <c r="AY88" s="1">
        <v>0.7</v>
      </c>
      <c r="AZ88" s="1">
        <v>3300.0</v>
      </c>
      <c r="BA88" s="1" t="str">
        <f t="shared" si="5"/>
        <v>0.1215379059</v>
      </c>
      <c r="BB88" s="1">
        <v>0.338</v>
      </c>
      <c r="BC88" s="1">
        <v>572.9644137011418</v>
      </c>
      <c r="BD88" s="1">
        <v>0.5</v>
      </c>
      <c r="BE88" s="1"/>
      <c r="BF88" s="1" t="s">
        <v>2750</v>
      </c>
      <c r="BG88" s="1"/>
      <c r="BH88" s="1"/>
      <c r="BJ88" s="1"/>
      <c r="BK88" s="1"/>
      <c r="BL88" s="1"/>
    </row>
    <row r="89" ht="14.25" hidden="1" customHeight="1">
      <c r="A89" s="1" t="s">
        <v>9</v>
      </c>
      <c r="B89" s="1" t="s">
        <v>237</v>
      </c>
      <c r="C89" s="1" t="s">
        <v>1019</v>
      </c>
      <c r="D89" s="1" t="s">
        <v>4561</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9</v>
      </c>
      <c r="B90" s="1" t="s">
        <v>237</v>
      </c>
      <c r="C90" s="1" t="s">
        <v>1002</v>
      </c>
      <c r="D90" s="1" t="s">
        <v>4551</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8" t="s">
        <v>9</v>
      </c>
      <c r="B91" s="8" t="s">
        <v>237</v>
      </c>
      <c r="C91" s="8" t="s">
        <v>551</v>
      </c>
      <c r="D91" s="1" t="s">
        <v>4559</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8" t="s">
        <v>9</v>
      </c>
      <c r="B92" s="8" t="s">
        <v>237</v>
      </c>
      <c r="C92" s="8" t="s">
        <v>998</v>
      </c>
      <c r="D92" s="1" t="s">
        <v>4549</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hidden="1" customHeight="1">
      <c r="A93" s="8" t="s">
        <v>9</v>
      </c>
      <c r="B93" s="8" t="s">
        <v>249</v>
      </c>
      <c r="C93" s="8" t="s">
        <v>1026</v>
      </c>
      <c r="D93" s="1" t="s">
        <v>4546</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4579</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hidden="1" customHeight="1">
      <c r="A94" s="8" t="s">
        <v>9</v>
      </c>
      <c r="B94" s="8" t="s">
        <v>249</v>
      </c>
      <c r="C94" s="8" t="s">
        <v>1004</v>
      </c>
      <c r="D94" s="1" t="s">
        <v>4549</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hidden="1" customHeight="1">
      <c r="A95" s="1" t="s">
        <v>9</v>
      </c>
      <c r="B95" s="1" t="s">
        <v>348</v>
      </c>
      <c r="C95" s="1" t="s">
        <v>348</v>
      </c>
      <c r="D95" s="1" t="s">
        <v>4572</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9</v>
      </c>
      <c r="B96" s="1" t="s">
        <v>348</v>
      </c>
      <c r="C96" s="1" t="s">
        <v>1045</v>
      </c>
      <c r="D96" s="1" t="s">
        <v>4572</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9</v>
      </c>
      <c r="B97" s="1" t="s">
        <v>348</v>
      </c>
      <c r="C97" s="1" t="s">
        <v>1009</v>
      </c>
      <c r="D97" s="1" t="s">
        <v>4551</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9</v>
      </c>
      <c r="B98" s="1" t="s">
        <v>348</v>
      </c>
      <c r="C98" s="1" t="s">
        <v>992</v>
      </c>
      <c r="D98" s="1" t="s">
        <v>4566</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9</v>
      </c>
      <c r="B99" s="1" t="s">
        <v>290</v>
      </c>
      <c r="C99" s="1" t="s">
        <v>1050</v>
      </c>
      <c r="D99" s="1" t="s">
        <v>4575</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4580</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9</v>
      </c>
      <c r="B100" s="1" t="s">
        <v>290</v>
      </c>
      <c r="C100" s="1" t="s">
        <v>344</v>
      </c>
      <c r="D100" s="1" t="s">
        <v>4559</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4560</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8" t="s">
        <v>9</v>
      </c>
      <c r="B101" s="8" t="s">
        <v>290</v>
      </c>
      <c r="C101" s="8" t="s">
        <v>1031</v>
      </c>
      <c r="D101" s="1" t="s">
        <v>4571</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9</v>
      </c>
      <c r="B102" s="1" t="s">
        <v>290</v>
      </c>
      <c r="C102" s="1" t="s">
        <v>684</v>
      </c>
      <c r="D102" s="1" t="s">
        <v>4570</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9</v>
      </c>
      <c r="B103" s="1" t="s">
        <v>290</v>
      </c>
      <c r="C103" s="1" t="s">
        <v>726</v>
      </c>
      <c r="D103" s="1" t="s">
        <v>4563</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8" t="s">
        <v>9</v>
      </c>
      <c r="B104" s="8" t="s">
        <v>290</v>
      </c>
      <c r="C104" s="8" t="s">
        <v>1026</v>
      </c>
      <c r="D104" s="1" t="s">
        <v>4546</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4580</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hidden="1" customHeight="1">
      <c r="A105" s="8" t="s">
        <v>9</v>
      </c>
      <c r="B105" s="1" t="s">
        <v>290</v>
      </c>
      <c r="C105" s="1" t="s">
        <v>1019</v>
      </c>
      <c r="D105" s="1" t="s">
        <v>4561</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4581</v>
      </c>
      <c r="AY105" s="1"/>
      <c r="AZ105" s="1"/>
      <c r="BA105" s="1" t="str">
        <f t="shared" si="5"/>
        <v/>
      </c>
      <c r="BB105" s="1"/>
      <c r="BC105" s="1"/>
      <c r="BD105" s="1"/>
      <c r="BE105" s="1"/>
      <c r="BF105" s="1"/>
      <c r="BG105" s="1"/>
      <c r="BH105" s="1"/>
      <c r="BJ105" s="1"/>
      <c r="BK105" s="1"/>
      <c r="BL105" s="1"/>
    </row>
    <row r="106" ht="14.25" hidden="1" customHeight="1">
      <c r="A106" s="1" t="s">
        <v>9</v>
      </c>
      <c r="B106" s="1" t="s">
        <v>290</v>
      </c>
      <c r="C106" s="1" t="s">
        <v>1002</v>
      </c>
      <c r="D106" s="1" t="s">
        <v>4551</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8" t="s">
        <v>9</v>
      </c>
      <c r="B107" s="1" t="s">
        <v>290</v>
      </c>
      <c r="C107" s="1" t="s">
        <v>551</v>
      </c>
      <c r="D107" s="1" t="s">
        <v>4559</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9</v>
      </c>
      <c r="B108" s="1" t="s">
        <v>290</v>
      </c>
      <c r="C108" s="1" t="s">
        <v>998</v>
      </c>
      <c r="D108" s="1" t="s">
        <v>4549</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8" t="s">
        <v>9</v>
      </c>
      <c r="B109" s="1" t="s">
        <v>290</v>
      </c>
      <c r="C109" s="1" t="s">
        <v>537</v>
      </c>
      <c r="D109" s="1" t="s">
        <v>4563</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8" t="s">
        <v>9</v>
      </c>
      <c r="B110" s="8" t="s">
        <v>306</v>
      </c>
      <c r="C110" s="8" t="s">
        <v>991</v>
      </c>
      <c r="D110" s="8" t="s">
        <v>4566</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hidden="1" customHeight="1">
      <c r="A111" s="8" t="s">
        <v>9</v>
      </c>
      <c r="B111" s="8" t="s">
        <v>306</v>
      </c>
      <c r="C111" s="8" t="s">
        <v>1002</v>
      </c>
      <c r="D111" s="8" t="s">
        <v>4551</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hidden="1" customHeight="1">
      <c r="A112" s="8" t="s">
        <v>9</v>
      </c>
      <c r="B112" s="8" t="s">
        <v>306</v>
      </c>
      <c r="C112" s="8" t="s">
        <v>1007</v>
      </c>
      <c r="D112" s="8" t="s">
        <v>4582</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hidden="1" customHeight="1">
      <c r="A113" s="1" t="s">
        <v>9</v>
      </c>
      <c r="B113" s="8" t="s">
        <v>306</v>
      </c>
      <c r="C113" s="8" t="s">
        <v>1015</v>
      </c>
      <c r="D113" s="8" t="s">
        <v>4561</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hidden="1" customHeight="1">
      <c r="A114" s="8" t="s">
        <v>9</v>
      </c>
      <c r="B114" s="8" t="s">
        <v>306</v>
      </c>
      <c r="C114" s="8" t="s">
        <v>1017</v>
      </c>
      <c r="D114" s="8" t="s">
        <v>4570</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hidden="1" customHeight="1">
      <c r="A115" s="8" t="s">
        <v>9</v>
      </c>
      <c r="B115" s="8" t="s">
        <v>306</v>
      </c>
      <c r="C115" s="8" t="s">
        <v>1018</v>
      </c>
      <c r="D115" s="8" t="s">
        <v>4555</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4583</v>
      </c>
      <c r="AY115" s="8"/>
      <c r="AZ115" s="8"/>
      <c r="BA115" s="8" t="str">
        <f t="shared" si="6"/>
        <v/>
      </c>
      <c r="BB115" s="8"/>
      <c r="BC115" s="8"/>
      <c r="BD115" s="8"/>
      <c r="BE115" s="8"/>
      <c r="BF115" s="8"/>
      <c r="BG115" s="8"/>
      <c r="BH115" s="5" t="s">
        <v>1297</v>
      </c>
      <c r="BJ115" s="1"/>
      <c r="BK115" s="1"/>
      <c r="BL115" s="1"/>
    </row>
    <row r="116" ht="14.25" hidden="1" customHeight="1">
      <c r="A116" s="8" t="s">
        <v>9</v>
      </c>
      <c r="B116" s="8" t="s">
        <v>306</v>
      </c>
      <c r="C116" s="8" t="s">
        <v>1028</v>
      </c>
      <c r="D116" s="8" t="s">
        <v>4566</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4567</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4584</v>
      </c>
      <c r="AY116" s="8"/>
      <c r="AZ116" s="8"/>
      <c r="BA116" s="8" t="str">
        <f t="shared" si="6"/>
        <v/>
      </c>
      <c r="BB116" s="8"/>
      <c r="BC116" s="8"/>
      <c r="BD116" s="8"/>
      <c r="BE116" s="8"/>
      <c r="BF116" s="8"/>
      <c r="BG116" s="8"/>
      <c r="BH116" s="1"/>
      <c r="BJ116" s="1"/>
      <c r="BK116" s="1"/>
      <c r="BL116" s="1"/>
    </row>
    <row r="117" ht="14.25" hidden="1" customHeight="1">
      <c r="A117" s="1" t="s">
        <v>9</v>
      </c>
      <c r="B117" s="8" t="s">
        <v>306</v>
      </c>
      <c r="C117" s="8" t="s">
        <v>1031</v>
      </c>
      <c r="D117" s="8" t="s">
        <v>4571</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hidden="1" customHeight="1">
      <c r="A118" s="1" t="s">
        <v>9</v>
      </c>
      <c r="B118" s="8" t="s">
        <v>306</v>
      </c>
      <c r="C118" s="8" t="s">
        <v>1033</v>
      </c>
      <c r="D118" s="8" t="s">
        <v>4563</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hidden="1" customHeight="1">
      <c r="A119" s="1" t="s">
        <v>9</v>
      </c>
      <c r="B119" s="8" t="s">
        <v>306</v>
      </c>
      <c r="C119" s="8" t="s">
        <v>344</v>
      </c>
      <c r="D119" s="8" t="s">
        <v>4559</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4560</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hidden="1" customHeight="1">
      <c r="A120" s="8" t="s">
        <v>9</v>
      </c>
      <c r="B120" s="8" t="s">
        <v>306</v>
      </c>
      <c r="C120" s="8" t="s">
        <v>1049</v>
      </c>
      <c r="D120" s="8" t="s">
        <v>4575</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hidden="1" customHeight="1">
      <c r="A121" s="1" t="s">
        <v>9</v>
      </c>
      <c r="B121" s="8" t="s">
        <v>306</v>
      </c>
      <c r="C121" s="8" t="s">
        <v>1053</v>
      </c>
      <c r="D121" s="8" t="s">
        <v>4549</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hidden="1" customHeight="1">
      <c r="A122" s="8" t="s">
        <v>9</v>
      </c>
      <c r="B122" s="1" t="s">
        <v>306</v>
      </c>
      <c r="C122" s="1" t="s">
        <v>1054</v>
      </c>
      <c r="D122" s="1" t="s">
        <v>4570</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hidden="1" customHeight="1">
      <c r="A123" s="1" t="s">
        <v>9</v>
      </c>
      <c r="B123" s="1" t="s">
        <v>306</v>
      </c>
      <c r="C123" s="1" t="s">
        <v>975</v>
      </c>
      <c r="D123" s="1" t="s">
        <v>4566</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9</v>
      </c>
      <c r="B124" s="8" t="s">
        <v>349</v>
      </c>
      <c r="C124" s="8" t="s">
        <v>714</v>
      </c>
      <c r="D124" s="8" t="s">
        <v>4572</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hidden="1" customHeight="1">
      <c r="A125" s="1" t="s">
        <v>9</v>
      </c>
      <c r="B125" s="8" t="s">
        <v>350</v>
      </c>
      <c r="C125" s="8" t="s">
        <v>1051</v>
      </c>
      <c r="D125" s="8" t="s">
        <v>4563</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hidden="1" customHeight="1">
      <c r="A126" s="1" t="s">
        <v>9</v>
      </c>
      <c r="B126" s="8" t="s">
        <v>350</v>
      </c>
      <c r="C126" s="8" t="s">
        <v>344</v>
      </c>
      <c r="D126" s="8" t="s">
        <v>4559</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4560</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hidden="1" customHeight="1">
      <c r="A127" s="1" t="s">
        <v>9</v>
      </c>
      <c r="B127" s="8" t="s">
        <v>350</v>
      </c>
      <c r="C127" s="8" t="s">
        <v>1006</v>
      </c>
      <c r="D127" s="8" t="s">
        <v>4566</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hidden="1" customHeight="1">
      <c r="A128" s="1" t="s">
        <v>9</v>
      </c>
      <c r="B128" s="8" t="s">
        <v>350</v>
      </c>
      <c r="C128" s="8" t="s">
        <v>1003</v>
      </c>
      <c r="D128" s="8" t="s">
        <v>4549</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4585</v>
      </c>
      <c r="AY128" s="8">
        <v>1.2402518232437685</v>
      </c>
      <c r="AZ128" s="8">
        <v>3000.0</v>
      </c>
      <c r="BA128" s="8" t="str">
        <f>IF(ISBLANK(BC128),"",BC128/(AZ128/AY128))</f>
        <v>0.215339442</v>
      </c>
      <c r="BB128" s="8">
        <v>0.338</v>
      </c>
      <c r="BC128" s="8">
        <v>520.8767397283107</v>
      </c>
      <c r="BD128" s="8">
        <v>0.5</v>
      </c>
      <c r="BE128" s="8"/>
      <c r="BF128" s="8" t="s">
        <v>4586</v>
      </c>
      <c r="BG128" s="8"/>
      <c r="BH128" s="1"/>
      <c r="BJ128" s="1"/>
      <c r="BK128" s="1"/>
      <c r="BL128" s="1"/>
    </row>
    <row r="129" ht="14.25" hidden="1" customHeight="1">
      <c r="A129" s="8" t="s">
        <v>9</v>
      </c>
      <c r="B129" s="8" t="s">
        <v>334</v>
      </c>
      <c r="C129" s="8" t="s">
        <v>344</v>
      </c>
      <c r="D129" s="8" t="s">
        <v>4559</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4560</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hidden="1" customHeight="1">
      <c r="A130" s="1" t="s">
        <v>9</v>
      </c>
      <c r="B130" s="8" t="s">
        <v>334</v>
      </c>
      <c r="C130" s="8" t="s">
        <v>1016</v>
      </c>
      <c r="D130" s="8" t="s">
        <v>4566</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hidden="1" customHeight="1">
      <c r="A131" s="8" t="s">
        <v>9</v>
      </c>
      <c r="B131" s="8" t="s">
        <v>334</v>
      </c>
      <c r="C131" s="8" t="s">
        <v>996</v>
      </c>
      <c r="D131" s="8" t="s">
        <v>4571</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hidden="1" customHeight="1">
      <c r="A132" s="8" t="s">
        <v>7</v>
      </c>
      <c r="B132" s="8" t="s">
        <v>134</v>
      </c>
      <c r="C132" s="8" t="s">
        <v>1026</v>
      </c>
      <c r="D132" s="1" t="s">
        <v>4546</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hidden="1" customHeight="1">
      <c r="A133" s="8" t="s">
        <v>7</v>
      </c>
      <c r="B133" s="8" t="s">
        <v>134</v>
      </c>
      <c r="C133" s="8" t="s">
        <v>1004</v>
      </c>
      <c r="D133" s="1" t="s">
        <v>4549</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4550</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hidden="1" customHeight="1">
      <c r="A134" s="8" t="s">
        <v>7</v>
      </c>
      <c r="B134" s="8" t="s">
        <v>134</v>
      </c>
      <c r="C134" s="16" t="s">
        <v>991</v>
      </c>
      <c r="D134" s="8" t="s">
        <v>4566</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8" t="s">
        <v>7</v>
      </c>
      <c r="B135" s="5" t="s">
        <v>220</v>
      </c>
      <c r="C135" s="1" t="s">
        <v>990</v>
      </c>
      <c r="D135" s="1" t="s">
        <v>4555</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hidden="1" customHeight="1">
      <c r="A136" s="8" t="s">
        <v>7</v>
      </c>
      <c r="B136" s="5" t="s">
        <v>220</v>
      </c>
      <c r="C136" s="5" t="s">
        <v>4587</v>
      </c>
      <c r="D136" s="1" t="s">
        <v>4555</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hidden="1" customHeight="1">
      <c r="A137" s="8" t="s">
        <v>7</v>
      </c>
      <c r="B137" s="5" t="s">
        <v>220</v>
      </c>
      <c r="C137" s="5" t="s">
        <v>4588</v>
      </c>
      <c r="D137" s="1" t="s">
        <v>4555</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hidden="1" customHeight="1">
      <c r="A138" s="8" t="s">
        <v>7</v>
      </c>
      <c r="B138" s="5" t="s">
        <v>220</v>
      </c>
      <c r="C138" s="1" t="s">
        <v>1002</v>
      </c>
      <c r="D138" s="1" t="s">
        <v>4551</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8" t="s">
        <v>7</v>
      </c>
      <c r="B139" s="5" t="s">
        <v>220</v>
      </c>
      <c r="C139" s="5" t="s">
        <v>4589</v>
      </c>
      <c r="D139" s="1" t="s">
        <v>4551</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8" t="s">
        <v>7</v>
      </c>
      <c r="B140" s="5" t="s">
        <v>220</v>
      </c>
      <c r="C140" s="1" t="s">
        <v>344</v>
      </c>
      <c r="D140" s="1" t="s">
        <v>4559</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7</v>
      </c>
      <c r="B141" s="8" t="s">
        <v>150</v>
      </c>
      <c r="C141" s="16" t="s">
        <v>655</v>
      </c>
      <c r="D141" s="1" t="s">
        <v>4559</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8" t="s">
        <v>7</v>
      </c>
      <c r="B142" s="8" t="s">
        <v>150</v>
      </c>
      <c r="C142" s="8" t="s">
        <v>1002</v>
      </c>
      <c r="D142" s="1" t="s">
        <v>4551</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hidden="1" customHeight="1">
      <c r="A143" s="8" t="s">
        <v>7</v>
      </c>
      <c r="B143" s="8" t="s">
        <v>150</v>
      </c>
      <c r="C143" s="8" t="s">
        <v>1004</v>
      </c>
      <c r="D143" s="1" t="s">
        <v>4549</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4550</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hidden="1" customHeight="1">
      <c r="A144" s="8" t="s">
        <v>7</v>
      </c>
      <c r="B144" s="8" t="s">
        <v>150</v>
      </c>
      <c r="C144" s="8" t="s">
        <v>1010</v>
      </c>
      <c r="D144" s="8" t="s">
        <v>4552</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hidden="1" customHeight="1">
      <c r="A145" s="8" t="s">
        <v>7</v>
      </c>
      <c r="B145" s="8" t="s">
        <v>150</v>
      </c>
      <c r="C145" s="8" t="s">
        <v>1011</v>
      </c>
      <c r="D145" s="1" t="s">
        <v>4554</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4558</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8" t="s">
        <v>7</v>
      </c>
      <c r="B146" s="8" t="s">
        <v>150</v>
      </c>
      <c r="C146" s="8" t="s">
        <v>1012</v>
      </c>
      <c r="D146" s="1" t="s">
        <v>4552</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hidden="1" customHeight="1">
      <c r="A147" s="8" t="s">
        <v>7</v>
      </c>
      <c r="B147" s="8" t="s">
        <v>150</v>
      </c>
      <c r="C147" s="8" t="s">
        <v>1013</v>
      </c>
      <c r="D147" s="1" t="s">
        <v>4552</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hidden="1" customHeight="1">
      <c r="A148" s="8" t="s">
        <v>7</v>
      </c>
      <c r="B148" s="8" t="s">
        <v>150</v>
      </c>
      <c r="C148" s="8" t="s">
        <v>1021</v>
      </c>
      <c r="D148" s="1" t="s">
        <v>4554</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4558</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8" t="s">
        <v>7</v>
      </c>
      <c r="B149" s="8" t="s">
        <v>150</v>
      </c>
      <c r="C149" s="8" t="s">
        <v>1022</v>
      </c>
      <c r="D149" s="1" t="s">
        <v>4555</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8" t="s">
        <v>7</v>
      </c>
      <c r="B150" s="8" t="s">
        <v>150</v>
      </c>
      <c r="C150" s="8" t="s">
        <v>1023</v>
      </c>
      <c r="D150" s="1" t="s">
        <v>4555</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hidden="1" customHeight="1">
      <c r="A151" s="8" t="s">
        <v>7</v>
      </c>
      <c r="B151" s="8" t="s">
        <v>150</v>
      </c>
      <c r="C151" s="8" t="s">
        <v>1026</v>
      </c>
      <c r="D151" s="1" t="s">
        <v>4546</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hidden="1" customHeight="1">
      <c r="A152" s="8" t="s">
        <v>7</v>
      </c>
      <c r="B152" s="8" t="s">
        <v>150</v>
      </c>
      <c r="C152" s="8" t="s">
        <v>1027</v>
      </c>
      <c r="D152" s="1" t="s">
        <v>4556</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7</v>
      </c>
      <c r="B153" s="8" t="s">
        <v>150</v>
      </c>
      <c r="C153" s="8" t="s">
        <v>684</v>
      </c>
      <c r="D153" s="1" t="s">
        <v>4554</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8" t="s">
        <v>7</v>
      </c>
      <c r="B154" s="8" t="s">
        <v>150</v>
      </c>
      <c r="C154" s="8" t="s">
        <v>1037</v>
      </c>
      <c r="D154" s="1" t="s">
        <v>4554</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4558</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8" t="s">
        <v>7</v>
      </c>
      <c r="B155" s="8" t="s">
        <v>150</v>
      </c>
      <c r="C155" s="8" t="s">
        <v>344</v>
      </c>
      <c r="D155" s="1" t="s">
        <v>4559</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4560</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hidden="1" customHeight="1">
      <c r="A156" s="8" t="s">
        <v>7</v>
      </c>
      <c r="B156" s="8" t="s">
        <v>150</v>
      </c>
      <c r="C156" s="8" t="s">
        <v>1039</v>
      </c>
      <c r="D156" s="1" t="s">
        <v>4552</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hidden="1" customHeight="1">
      <c r="A157" s="8" t="s">
        <v>7</v>
      </c>
      <c r="B157" s="8" t="s">
        <v>150</v>
      </c>
      <c r="C157" s="8" t="s">
        <v>1041</v>
      </c>
      <c r="D157" s="1" t="s">
        <v>4551</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8" t="s">
        <v>7</v>
      </c>
      <c r="B158" s="8" t="s">
        <v>150</v>
      </c>
      <c r="C158" s="8" t="s">
        <v>1042</v>
      </c>
      <c r="D158" s="8" t="s">
        <v>4555</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hidden="1" customHeight="1">
      <c r="A159" s="8" t="s">
        <v>7</v>
      </c>
      <c r="B159" s="8" t="s">
        <v>150</v>
      </c>
      <c r="C159" s="8" t="s">
        <v>1044</v>
      </c>
      <c r="D159" s="1" t="s">
        <v>4561</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8" t="s">
        <v>7</v>
      </c>
      <c r="B160" s="8" t="s">
        <v>150</v>
      </c>
      <c r="C160" s="8" t="s">
        <v>923</v>
      </c>
      <c r="D160" s="1" t="s">
        <v>4562</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hidden="1" customHeight="1">
      <c r="A161" s="8" t="s">
        <v>7</v>
      </c>
      <c r="B161" s="1" t="s">
        <v>166</v>
      </c>
      <c r="C161" s="1" t="s">
        <v>993</v>
      </c>
      <c r="D161" s="1" t="s">
        <v>4563</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hidden="1" customHeight="1">
      <c r="A162" s="16" t="s">
        <v>7</v>
      </c>
      <c r="B162" s="5" t="s">
        <v>166</v>
      </c>
      <c r="C162" s="16" t="s">
        <v>655</v>
      </c>
      <c r="D162" s="16" t="s">
        <v>4566</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8" t="s">
        <v>7</v>
      </c>
      <c r="B163" s="1" t="s">
        <v>166</v>
      </c>
      <c r="C163" s="1" t="s">
        <v>997</v>
      </c>
      <c r="D163" s="1" t="s">
        <v>4549</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7</v>
      </c>
      <c r="B164" s="1" t="s">
        <v>166</v>
      </c>
      <c r="C164" s="1" t="s">
        <v>1002</v>
      </c>
      <c r="D164" s="1" t="s">
        <v>4551</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5" t="s">
        <v>7</v>
      </c>
      <c r="B165" s="5" t="s">
        <v>166</v>
      </c>
      <c r="C165" s="5" t="s">
        <v>4590</v>
      </c>
      <c r="D165" s="5" t="s">
        <v>4551</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8" t="s">
        <v>7</v>
      </c>
      <c r="B166" s="8" t="s">
        <v>166</v>
      </c>
      <c r="C166" s="8" t="s">
        <v>1018</v>
      </c>
      <c r="D166" s="1" t="s">
        <v>4555</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hidden="1" customHeight="1">
      <c r="A167" s="16" t="s">
        <v>7</v>
      </c>
      <c r="B167" s="16" t="s">
        <v>166</v>
      </c>
      <c r="C167" s="16" t="s">
        <v>4591</v>
      </c>
      <c r="D167" s="5" t="s">
        <v>4555</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hidden="1" customHeight="1">
      <c r="A168" s="16" t="s">
        <v>7</v>
      </c>
      <c r="B168" s="16" t="s">
        <v>166</v>
      </c>
      <c r="C168" s="16" t="s">
        <v>4592</v>
      </c>
      <c r="D168" s="5" t="s">
        <v>4555</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hidden="1" customHeight="1">
      <c r="A169" s="16" t="s">
        <v>7</v>
      </c>
      <c r="B169" s="16" t="s">
        <v>166</v>
      </c>
      <c r="C169" s="16" t="s">
        <v>4593</v>
      </c>
      <c r="D169" s="5" t="s">
        <v>4555</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hidden="1" customHeight="1">
      <c r="A170" s="1" t="s">
        <v>7</v>
      </c>
      <c r="B170" s="1" t="s">
        <v>166</v>
      </c>
      <c r="C170" s="1" t="s">
        <v>1026</v>
      </c>
      <c r="D170" s="1" t="s">
        <v>4546</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hidden="1" customHeight="1">
      <c r="A171" s="1" t="s">
        <v>7</v>
      </c>
      <c r="B171" s="1" t="s">
        <v>166</v>
      </c>
      <c r="C171" s="1" t="s">
        <v>1028</v>
      </c>
      <c r="D171" s="1" t="s">
        <v>4566</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4567</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hidden="1" customHeight="1">
      <c r="A172" s="1" t="s">
        <v>7</v>
      </c>
      <c r="B172" s="8" t="s">
        <v>166</v>
      </c>
      <c r="C172" s="8" t="s">
        <v>684</v>
      </c>
      <c r="D172" s="1" t="s">
        <v>4570</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7</v>
      </c>
      <c r="B173" s="1" t="s">
        <v>166</v>
      </c>
      <c r="C173" s="1" t="s">
        <v>1031</v>
      </c>
      <c r="D173" s="1" t="s">
        <v>4571</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7</v>
      </c>
      <c r="B174" s="1" t="s">
        <v>166</v>
      </c>
      <c r="C174" s="1" t="s">
        <v>348</v>
      </c>
      <c r="D174" s="1" t="s">
        <v>4572</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5" t="s">
        <v>7</v>
      </c>
      <c r="B175" s="5" t="s">
        <v>166</v>
      </c>
      <c r="C175" s="5" t="s">
        <v>4594</v>
      </c>
      <c r="D175" s="5" t="s">
        <v>4572</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8" t="s">
        <v>7</v>
      </c>
      <c r="B176" s="1" t="s">
        <v>166</v>
      </c>
      <c r="C176" s="1" t="s">
        <v>975</v>
      </c>
      <c r="D176" s="1" t="s">
        <v>4566</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8" t="s">
        <v>7</v>
      </c>
      <c r="B177" s="1" t="s">
        <v>211</v>
      </c>
      <c r="C177" s="1" t="s">
        <v>990</v>
      </c>
      <c r="D177" s="1" t="s">
        <v>4555</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hidden="1" customHeight="1">
      <c r="A178" s="8" t="s">
        <v>7</v>
      </c>
      <c r="B178" s="1" t="s">
        <v>211</v>
      </c>
      <c r="C178" s="5" t="s">
        <v>4587</v>
      </c>
      <c r="D178" s="1" t="s">
        <v>4555</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hidden="1" customHeight="1">
      <c r="A179" s="8" t="s">
        <v>7</v>
      </c>
      <c r="B179" s="1" t="s">
        <v>211</v>
      </c>
      <c r="C179" s="5" t="s">
        <v>4588</v>
      </c>
      <c r="D179" s="1" t="s">
        <v>4555</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hidden="1" customHeight="1">
      <c r="A180" s="8" t="s">
        <v>7</v>
      </c>
      <c r="B180" s="1" t="s">
        <v>211</v>
      </c>
      <c r="C180" s="1" t="s">
        <v>1002</v>
      </c>
      <c r="D180" s="1" t="s">
        <v>4551</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8" t="s">
        <v>7</v>
      </c>
      <c r="B181" s="1" t="s">
        <v>211</v>
      </c>
      <c r="C181" s="5" t="s">
        <v>4589</v>
      </c>
      <c r="D181" s="1" t="s">
        <v>4551</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8" t="s">
        <v>7</v>
      </c>
      <c r="B182" s="1" t="s">
        <v>211</v>
      </c>
      <c r="C182" s="1" t="s">
        <v>344</v>
      </c>
      <c r="D182" s="1" t="s">
        <v>4559</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8" t="s">
        <v>7</v>
      </c>
      <c r="B183" s="8" t="s">
        <v>344</v>
      </c>
      <c r="C183" s="8" t="s">
        <v>1059</v>
      </c>
      <c r="D183" s="1" t="s">
        <v>4559</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hidden="1" customHeight="1">
      <c r="A184" s="8" t="s">
        <v>7</v>
      </c>
      <c r="B184" s="8" t="s">
        <v>344</v>
      </c>
      <c r="C184" s="8" t="s">
        <v>1058</v>
      </c>
      <c r="D184" s="1" t="s">
        <v>4559</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hidden="1" customHeight="1">
      <c r="A185" s="8" t="s">
        <v>7</v>
      </c>
      <c r="B185" s="8" t="s">
        <v>344</v>
      </c>
      <c r="C185" s="8" t="s">
        <v>1057</v>
      </c>
      <c r="D185" s="1" t="s">
        <v>4559</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hidden="1" customHeight="1">
      <c r="A186" s="8" t="s">
        <v>7</v>
      </c>
      <c r="B186" s="8" t="s">
        <v>344</v>
      </c>
      <c r="C186" s="8" t="s">
        <v>1056</v>
      </c>
      <c r="D186" s="1" t="s">
        <v>4570</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8" t="s">
        <v>7</v>
      </c>
      <c r="B187" s="8" t="s">
        <v>344</v>
      </c>
      <c r="C187" s="8" t="s">
        <v>975</v>
      </c>
      <c r="D187" s="1" t="s">
        <v>4566</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8" t="s">
        <v>7</v>
      </c>
      <c r="B188" s="1" t="s">
        <v>344</v>
      </c>
      <c r="C188" s="1" t="s">
        <v>1054</v>
      </c>
      <c r="D188" s="1" t="s">
        <v>4570</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7</v>
      </c>
      <c r="B189" s="1" t="s">
        <v>344</v>
      </c>
      <c r="C189" s="1" t="s">
        <v>1050</v>
      </c>
      <c r="D189" s="1" t="s">
        <v>4575</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hidden="1" customHeight="1">
      <c r="A190" s="8" t="s">
        <v>7</v>
      </c>
      <c r="B190" s="1" t="s">
        <v>344</v>
      </c>
      <c r="C190" s="1" t="s">
        <v>1047</v>
      </c>
      <c r="D190" s="1" t="s">
        <v>4571</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7</v>
      </c>
      <c r="B191" s="1" t="s">
        <v>344</v>
      </c>
      <c r="C191" s="1" t="s">
        <v>1038</v>
      </c>
      <c r="D191" s="1" t="s">
        <v>4559</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4560</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7</v>
      </c>
      <c r="B192" s="1" t="s">
        <v>344</v>
      </c>
      <c r="C192" s="1" t="s">
        <v>684</v>
      </c>
      <c r="D192" s="1" t="s">
        <v>4570</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4558</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8" t="s">
        <v>7</v>
      </c>
      <c r="B193" s="1" t="s">
        <v>344</v>
      </c>
      <c r="C193" s="1" t="s">
        <v>1024</v>
      </c>
      <c r="D193" s="1" t="s">
        <v>4571</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8" t="s">
        <v>7</v>
      </c>
      <c r="B194" s="1" t="s">
        <v>344</v>
      </c>
      <c r="C194" s="1" t="s">
        <v>1007</v>
      </c>
      <c r="D194" s="1" t="s">
        <v>4571</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4560</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8" t="s">
        <v>7</v>
      </c>
      <c r="B195" s="1" t="s">
        <v>344</v>
      </c>
      <c r="C195" s="8" t="s">
        <v>1002</v>
      </c>
      <c r="D195" s="1" t="s">
        <v>4551</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8" t="s">
        <v>7</v>
      </c>
      <c r="B196" s="8" t="s">
        <v>344</v>
      </c>
      <c r="C196" s="8" t="s">
        <v>1001</v>
      </c>
      <c r="D196" s="1" t="s">
        <v>4563</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8" t="s">
        <v>7</v>
      </c>
      <c r="B197" s="8" t="s">
        <v>344</v>
      </c>
      <c r="C197" s="8" t="s">
        <v>1000</v>
      </c>
      <c r="D197" s="1" t="s">
        <v>4559</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4560</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8" t="s">
        <v>7</v>
      </c>
      <c r="B198" s="8" t="s">
        <v>344</v>
      </c>
      <c r="C198" s="8" t="s">
        <v>995</v>
      </c>
      <c r="D198" s="1" t="s">
        <v>4570</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4558</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8" t="s">
        <v>7</v>
      </c>
      <c r="B199" s="8" t="s">
        <v>344</v>
      </c>
      <c r="C199" s="8" t="s">
        <v>991</v>
      </c>
      <c r="D199" s="1" t="s">
        <v>4566</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36" t="s">
        <v>7</v>
      </c>
      <c r="B200" s="37" t="s">
        <v>344</v>
      </c>
      <c r="C200" s="40" t="s">
        <v>4595</v>
      </c>
      <c r="D200" s="37" t="s">
        <v>4559</v>
      </c>
      <c r="E200" s="36" t="s">
        <v>34</v>
      </c>
      <c r="F200" s="40" t="s">
        <v>979</v>
      </c>
      <c r="G200" s="40" t="s">
        <v>980</v>
      </c>
      <c r="H200" s="37" t="str">
        <f t="shared" si="1"/>
        <v>ASHRAE 90.1-2004OfficeLargeData Center</v>
      </c>
      <c r="I200" s="211" t="str">
        <f>VLOOKUP(H200,'Interior Lighting'!$A$4:$G$1472,5,FALSE)</f>
        <v>1</v>
      </c>
      <c r="J200" s="76"/>
      <c r="K200" s="76"/>
      <c r="L200" s="76"/>
      <c r="M200" s="211">
        <v>0.0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20.0</v>
      </c>
      <c r="AL200" s="212">
        <v>0.0</v>
      </c>
      <c r="AM200" s="212">
        <v>0.5</v>
      </c>
      <c r="AN200" s="212">
        <v>0.0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ht="14.25" hidden="1" customHeight="1">
      <c r="A201" s="36" t="s">
        <v>7</v>
      </c>
      <c r="B201" s="37" t="s">
        <v>344</v>
      </c>
      <c r="C201" s="40" t="s">
        <v>4596</v>
      </c>
      <c r="D201" s="37" t="s">
        <v>4559</v>
      </c>
      <c r="E201" s="36" t="s">
        <v>34</v>
      </c>
      <c r="F201" s="40" t="s">
        <v>979</v>
      </c>
      <c r="G201" s="40" t="s">
        <v>980</v>
      </c>
      <c r="H201" s="37" t="str">
        <f t="shared" si="1"/>
        <v>ASHRAE 90.1-2004OfficeLargeData Center</v>
      </c>
      <c r="I201" s="211" t="str">
        <f>VLOOKUP(H201,'Interior Lighting'!$A$4:$G$1472,5,FALSE)</f>
        <v>1</v>
      </c>
      <c r="J201" s="76"/>
      <c r="K201" s="76"/>
      <c r="L201" s="76"/>
      <c r="M201" s="211">
        <v>0.0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45.0</v>
      </c>
      <c r="AL201" s="212">
        <v>0.0</v>
      </c>
      <c r="AM201" s="212">
        <v>0.5</v>
      </c>
      <c r="AN201" s="212">
        <v>0.0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ht="14.25" hidden="1" customHeight="1">
      <c r="A202" s="1" t="s">
        <v>7</v>
      </c>
      <c r="B202" s="1" t="s">
        <v>225</v>
      </c>
      <c r="C202" s="8" t="s">
        <v>989</v>
      </c>
      <c r="D202" s="1" t="s">
        <v>4556</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hidden="1" customHeight="1">
      <c r="A203" s="8" t="s">
        <v>7</v>
      </c>
      <c r="B203" s="8" t="s">
        <v>225</v>
      </c>
      <c r="C203" s="8" t="s">
        <v>994</v>
      </c>
      <c r="D203" s="1" t="s">
        <v>4556</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hidden="1" customHeight="1">
      <c r="A204" s="8" t="s">
        <v>7</v>
      </c>
      <c r="B204" s="8" t="s">
        <v>225</v>
      </c>
      <c r="C204" s="8" t="s">
        <v>997</v>
      </c>
      <c r="D204" s="1" t="s">
        <v>4549</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hidden="1" customHeight="1">
      <c r="A205" s="8" t="s">
        <v>7</v>
      </c>
      <c r="B205" s="8" t="s">
        <v>225</v>
      </c>
      <c r="C205" s="8" t="s">
        <v>999</v>
      </c>
      <c r="D205" s="1" t="s">
        <v>4556</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7</v>
      </c>
      <c r="B206" s="1" t="s">
        <v>225</v>
      </c>
      <c r="C206" s="8" t="s">
        <v>1001</v>
      </c>
      <c r="D206" s="1" t="s">
        <v>4563</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8" t="s">
        <v>7</v>
      </c>
      <c r="B207" s="1" t="s">
        <v>225</v>
      </c>
      <c r="C207" s="1" t="s">
        <v>1005</v>
      </c>
      <c r="D207" s="1" t="s">
        <v>4562</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4560</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7</v>
      </c>
      <c r="B208" s="1" t="s">
        <v>225</v>
      </c>
      <c r="C208" s="1" t="s">
        <v>1007</v>
      </c>
      <c r="D208" s="1" t="s">
        <v>4571</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hidden="1" customHeight="1">
      <c r="A209" s="1" t="s">
        <v>7</v>
      </c>
      <c r="B209" s="1" t="s">
        <v>225</v>
      </c>
      <c r="C209" s="10" t="s">
        <v>4597</v>
      </c>
      <c r="D209" s="1" t="s">
        <v>4571</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hidden="1" customHeight="1">
      <c r="A210" s="1" t="s">
        <v>7</v>
      </c>
      <c r="B210" s="1" t="s">
        <v>225</v>
      </c>
      <c r="C210" s="1" t="s">
        <v>1014</v>
      </c>
      <c r="D210" s="1" t="s">
        <v>4562</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hidden="1" customHeight="1">
      <c r="A211" s="1" t="s">
        <v>7</v>
      </c>
      <c r="B211" s="1" t="s">
        <v>225</v>
      </c>
      <c r="C211" s="1" t="s">
        <v>1020</v>
      </c>
      <c r="D211" s="1" t="s">
        <v>4551</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hidden="1" customHeight="1">
      <c r="A212" s="1" t="s">
        <v>7</v>
      </c>
      <c r="B212" s="1" t="s">
        <v>225</v>
      </c>
      <c r="C212" s="5" t="s">
        <v>4598</v>
      </c>
      <c r="D212" s="1" t="s">
        <v>4551</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hidden="1" customHeight="1">
      <c r="A213" s="1" t="s">
        <v>7</v>
      </c>
      <c r="B213" s="1" t="s">
        <v>225</v>
      </c>
      <c r="C213" s="1" t="s">
        <v>1024</v>
      </c>
      <c r="D213" s="1" t="s">
        <v>4571</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7</v>
      </c>
      <c r="B214" s="1" t="s">
        <v>225</v>
      </c>
      <c r="C214" s="1" t="s">
        <v>1025</v>
      </c>
      <c r="D214" s="1" t="s">
        <v>4566</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7</v>
      </c>
      <c r="B215" s="1" t="s">
        <v>225</v>
      </c>
      <c r="C215" s="1" t="s">
        <v>684</v>
      </c>
      <c r="D215" s="1" t="s">
        <v>4570</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hidden="1" customHeight="1">
      <c r="A216" s="1" t="s">
        <v>7</v>
      </c>
      <c r="B216" s="1" t="s">
        <v>225</v>
      </c>
      <c r="C216" s="1" t="s">
        <v>1029</v>
      </c>
      <c r="D216" s="1" t="s">
        <v>4575</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7</v>
      </c>
      <c r="B217" s="1" t="s">
        <v>225</v>
      </c>
      <c r="C217" s="1" t="s">
        <v>1030</v>
      </c>
      <c r="D217" s="1" t="s">
        <v>4570</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hidden="1" customHeight="1">
      <c r="A218" s="1" t="s">
        <v>7</v>
      </c>
      <c r="B218" s="1" t="s">
        <v>225</v>
      </c>
      <c r="C218" s="1" t="s">
        <v>1032</v>
      </c>
      <c r="D218" s="1" t="s">
        <v>4556</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7</v>
      </c>
      <c r="B219" s="1" t="s">
        <v>225</v>
      </c>
      <c r="C219" s="1" t="s">
        <v>1034</v>
      </c>
      <c r="D219" s="1" t="s">
        <v>4552</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hidden="1" customHeight="1">
      <c r="A220" s="1" t="s">
        <v>7</v>
      </c>
      <c r="B220" s="1" t="s">
        <v>225</v>
      </c>
      <c r="C220" s="1" t="s">
        <v>1035</v>
      </c>
      <c r="D220" s="1" t="s">
        <v>4562</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hidden="1" customHeight="1">
      <c r="A221" s="1" t="s">
        <v>7</v>
      </c>
      <c r="B221" s="1" t="s">
        <v>225</v>
      </c>
      <c r="C221" s="1" t="s">
        <v>1036</v>
      </c>
      <c r="D221" s="1" t="s">
        <v>4554</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7</v>
      </c>
      <c r="B222" s="1" t="s">
        <v>225</v>
      </c>
      <c r="C222" s="1" t="s">
        <v>344</v>
      </c>
      <c r="D222" s="1" t="s">
        <v>4559</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4560</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7</v>
      </c>
      <c r="B223" s="1" t="s">
        <v>225</v>
      </c>
      <c r="C223" s="1" t="s">
        <v>1039</v>
      </c>
      <c r="D223" s="1" t="s">
        <v>4552</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4599</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4">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hidden="1" customHeight="1">
      <c r="A224" s="1" t="s">
        <v>7</v>
      </c>
      <c r="B224" s="1" t="s">
        <v>225</v>
      </c>
      <c r="C224" s="1" t="s">
        <v>1040</v>
      </c>
      <c r="D224" s="1" t="s">
        <v>4552</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hidden="1" customHeight="1">
      <c r="A225" s="1" t="s">
        <v>7</v>
      </c>
      <c r="B225" s="1" t="s">
        <v>225</v>
      </c>
      <c r="C225" s="1" t="s">
        <v>1043</v>
      </c>
      <c r="D225" s="1" t="s">
        <v>4561</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hidden="1" customHeight="1">
      <c r="A226" s="1" t="s">
        <v>7</v>
      </c>
      <c r="B226" s="1" t="s">
        <v>225</v>
      </c>
      <c r="C226" s="1" t="s">
        <v>1046</v>
      </c>
      <c r="D226" s="1" t="s">
        <v>4552</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hidden="1" customHeight="1">
      <c r="A227" s="1" t="s">
        <v>7</v>
      </c>
      <c r="B227" s="1" t="s">
        <v>225</v>
      </c>
      <c r="C227" s="1" t="s">
        <v>1048</v>
      </c>
      <c r="D227" s="1" t="s">
        <v>4552</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hidden="1" customHeight="1">
      <c r="A228" s="1" t="s">
        <v>7</v>
      </c>
      <c r="B228" s="1" t="s">
        <v>225</v>
      </c>
      <c r="C228" s="5" t="s">
        <v>4600</v>
      </c>
      <c r="D228" s="1" t="s">
        <v>4570</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hidden="1" customHeight="1">
      <c r="A229" s="8" t="s">
        <v>7</v>
      </c>
      <c r="B229" s="8" t="s">
        <v>225</v>
      </c>
      <c r="C229" s="8" t="s">
        <v>1052</v>
      </c>
      <c r="D229" s="1" t="s">
        <v>4556</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hidden="1" customHeight="1">
      <c r="A230" s="1" t="s">
        <v>7</v>
      </c>
      <c r="B230" s="1" t="s">
        <v>225</v>
      </c>
      <c r="C230" s="8" t="s">
        <v>1054</v>
      </c>
      <c r="D230" s="1" t="s">
        <v>4570</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7</v>
      </c>
      <c r="B231" s="1" t="s">
        <v>225</v>
      </c>
      <c r="C231" s="1" t="s">
        <v>1055</v>
      </c>
      <c r="D231" s="1" t="s">
        <v>4575</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hidden="1" customHeight="1">
      <c r="A232" s="1" t="s">
        <v>7</v>
      </c>
      <c r="B232" s="1" t="s">
        <v>225</v>
      </c>
      <c r="C232" s="5" t="s">
        <v>4601</v>
      </c>
      <c r="D232" s="1" t="s">
        <v>4566</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8" t="s">
        <v>7</v>
      </c>
      <c r="B233" s="1" t="s">
        <v>225</v>
      </c>
      <c r="C233" s="1" t="s">
        <v>1060</v>
      </c>
      <c r="D233" s="1" t="s">
        <v>4552</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hidden="1" customHeight="1">
      <c r="A234" s="1" t="s">
        <v>7</v>
      </c>
      <c r="B234" s="1" t="s">
        <v>237</v>
      </c>
      <c r="C234" s="1" t="s">
        <v>1050</v>
      </c>
      <c r="D234" s="1" t="s">
        <v>4575</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7</v>
      </c>
      <c r="B235" s="1" t="s">
        <v>237</v>
      </c>
      <c r="C235" s="1" t="s">
        <v>344</v>
      </c>
      <c r="D235" s="1" t="s">
        <v>4559</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4560</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7</v>
      </c>
      <c r="B236" s="1" t="s">
        <v>237</v>
      </c>
      <c r="C236" s="1" t="s">
        <v>1031</v>
      </c>
      <c r="D236" s="1" t="s">
        <v>4571</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7</v>
      </c>
      <c r="B237" s="1" t="s">
        <v>237</v>
      </c>
      <c r="C237" s="1" t="s">
        <v>684</v>
      </c>
      <c r="D237" s="1" t="s">
        <v>4570</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hidden="1" customHeight="1">
      <c r="A238" s="1" t="s">
        <v>7</v>
      </c>
      <c r="B238" s="1" t="s">
        <v>237</v>
      </c>
      <c r="C238" s="1" t="s">
        <v>726</v>
      </c>
      <c r="D238" s="1" t="s">
        <v>4563</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7</v>
      </c>
      <c r="B239" s="1" t="s">
        <v>237</v>
      </c>
      <c r="C239" s="1" t="s">
        <v>1026</v>
      </c>
      <c r="D239" s="1" t="s">
        <v>4546</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hidden="1" customHeight="1">
      <c r="A240" s="1" t="s">
        <v>7</v>
      </c>
      <c r="B240" s="1" t="s">
        <v>237</v>
      </c>
      <c r="C240" s="1" t="s">
        <v>1019</v>
      </c>
      <c r="D240" s="1" t="s">
        <v>4561</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7</v>
      </c>
      <c r="B241" s="1" t="s">
        <v>237</v>
      </c>
      <c r="C241" s="1" t="s">
        <v>1002</v>
      </c>
      <c r="D241" s="1" t="s">
        <v>4551</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8" t="s">
        <v>7</v>
      </c>
      <c r="B242" s="8" t="s">
        <v>237</v>
      </c>
      <c r="C242" s="8" t="s">
        <v>551</v>
      </c>
      <c r="D242" s="1" t="s">
        <v>4559</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8" t="s">
        <v>7</v>
      </c>
      <c r="B243" s="8" t="s">
        <v>237</v>
      </c>
      <c r="C243" s="8" t="s">
        <v>998</v>
      </c>
      <c r="D243" s="1" t="s">
        <v>4549</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8" t="s">
        <v>7</v>
      </c>
      <c r="B244" s="8" t="s">
        <v>249</v>
      </c>
      <c r="C244" s="8" t="s">
        <v>1026</v>
      </c>
      <c r="D244" s="1" t="s">
        <v>4546</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hidden="1" customHeight="1">
      <c r="A245" s="8" t="s">
        <v>7</v>
      </c>
      <c r="B245" s="8" t="s">
        <v>249</v>
      </c>
      <c r="C245" s="8" t="s">
        <v>1004</v>
      </c>
      <c r="D245" s="1" t="s">
        <v>4549</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8" t="s">
        <v>7</v>
      </c>
      <c r="B246" s="8" t="s">
        <v>249</v>
      </c>
      <c r="C246" s="16" t="s">
        <v>991</v>
      </c>
      <c r="D246" s="8" t="s">
        <v>4566</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7</v>
      </c>
      <c r="B247" s="1" t="s">
        <v>348</v>
      </c>
      <c r="C247" s="1" t="s">
        <v>992</v>
      </c>
      <c r="D247" s="1" t="s">
        <v>4566</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7</v>
      </c>
      <c r="B248" s="1" t="s">
        <v>348</v>
      </c>
      <c r="C248" s="1" t="s">
        <v>1009</v>
      </c>
      <c r="D248" s="1" t="s">
        <v>4551</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8" t="s">
        <v>7</v>
      </c>
      <c r="B249" s="1" t="s">
        <v>348</v>
      </c>
      <c r="C249" s="1" t="s">
        <v>1045</v>
      </c>
      <c r="D249" s="1" t="s">
        <v>4572</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8" t="s">
        <v>7</v>
      </c>
      <c r="B250" s="1" t="s">
        <v>348</v>
      </c>
      <c r="C250" s="1" t="s">
        <v>348</v>
      </c>
      <c r="D250" s="1" t="s">
        <v>4572</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7</v>
      </c>
      <c r="B251" s="1" t="s">
        <v>290</v>
      </c>
      <c r="C251" s="1" t="s">
        <v>537</v>
      </c>
      <c r="D251" s="1" t="s">
        <v>4563</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5"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7</v>
      </c>
      <c r="B252" s="1" t="s">
        <v>290</v>
      </c>
      <c r="C252" s="1" t="s">
        <v>998</v>
      </c>
      <c r="D252" s="1" t="s">
        <v>4549</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5"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hidden="1" customHeight="1">
      <c r="A253" s="1" t="s">
        <v>7</v>
      </c>
      <c r="B253" s="1" t="s">
        <v>290</v>
      </c>
      <c r="C253" s="1" t="s">
        <v>551</v>
      </c>
      <c r="D253" s="1" t="s">
        <v>4559</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7</v>
      </c>
      <c r="B254" s="1" t="s">
        <v>290</v>
      </c>
      <c r="C254" s="1" t="s">
        <v>1002</v>
      </c>
      <c r="D254" s="1" t="s">
        <v>4551</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7</v>
      </c>
      <c r="B255" s="1" t="s">
        <v>290</v>
      </c>
      <c r="C255" s="1" t="s">
        <v>1019</v>
      </c>
      <c r="D255" s="1" t="s">
        <v>4561</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5"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hidden="1" customHeight="1">
      <c r="A256" s="8" t="s">
        <v>7</v>
      </c>
      <c r="B256" s="8" t="s">
        <v>290</v>
      </c>
      <c r="C256" s="8" t="s">
        <v>1026</v>
      </c>
      <c r="D256" s="1" t="s">
        <v>4546</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hidden="1" customHeight="1">
      <c r="A257" s="1" t="s">
        <v>7</v>
      </c>
      <c r="B257" s="1" t="s">
        <v>290</v>
      </c>
      <c r="C257" s="1" t="s">
        <v>726</v>
      </c>
      <c r="D257" s="1" t="s">
        <v>4563</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hidden="1" customHeight="1">
      <c r="A258" s="1" t="s">
        <v>7</v>
      </c>
      <c r="B258" s="1" t="s">
        <v>290</v>
      </c>
      <c r="C258" s="1" t="s">
        <v>684</v>
      </c>
      <c r="D258" s="1" t="s">
        <v>4570</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hidden="1" customHeight="1">
      <c r="A259" s="8" t="s">
        <v>7</v>
      </c>
      <c r="B259" s="8" t="s">
        <v>290</v>
      </c>
      <c r="C259" s="8" t="s">
        <v>1031</v>
      </c>
      <c r="D259" s="1" t="s">
        <v>4571</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5" t="s">
        <v>3098</v>
      </c>
      <c r="AQ259" s="215"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7</v>
      </c>
      <c r="B260" s="1" t="s">
        <v>290</v>
      </c>
      <c r="C260" s="1" t="s">
        <v>344</v>
      </c>
      <c r="D260" s="1" t="s">
        <v>4559</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4560</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7</v>
      </c>
      <c r="B261" s="1" t="s">
        <v>290</v>
      </c>
      <c r="C261" s="1" t="s">
        <v>1050</v>
      </c>
      <c r="D261" s="1" t="s">
        <v>4575</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5" t="s">
        <v>3098</v>
      </c>
      <c r="AQ261" s="215"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7</v>
      </c>
      <c r="B262" s="8" t="s">
        <v>306</v>
      </c>
      <c r="C262" s="8" t="s">
        <v>1002</v>
      </c>
      <c r="D262" s="8" t="s">
        <v>4551</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hidden="1" customHeight="1">
      <c r="A263" s="1" t="s">
        <v>7</v>
      </c>
      <c r="B263" s="8" t="s">
        <v>306</v>
      </c>
      <c r="C263" s="16" t="s">
        <v>4602</v>
      </c>
      <c r="D263" s="8" t="s">
        <v>4551</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hidden="1" customHeight="1">
      <c r="A264" s="8" t="s">
        <v>7</v>
      </c>
      <c r="B264" s="8" t="s">
        <v>306</v>
      </c>
      <c r="C264" s="8" t="s">
        <v>1007</v>
      </c>
      <c r="D264" s="8" t="s">
        <v>4603</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hidden="1" customHeight="1">
      <c r="A265" s="8" t="s">
        <v>7</v>
      </c>
      <c r="B265" s="8" t="s">
        <v>306</v>
      </c>
      <c r="C265" s="16" t="s">
        <v>1008</v>
      </c>
      <c r="D265" s="8" t="s">
        <v>4603</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hidden="1" customHeight="1">
      <c r="A266" s="8" t="s">
        <v>7</v>
      </c>
      <c r="B266" s="8" t="s">
        <v>306</v>
      </c>
      <c r="C266" s="16" t="s">
        <v>4604</v>
      </c>
      <c r="D266" s="8" t="s">
        <v>4603</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hidden="1" customHeight="1">
      <c r="A267" s="8" t="s">
        <v>7</v>
      </c>
      <c r="B267" s="8" t="s">
        <v>306</v>
      </c>
      <c r="C267" s="8" t="s">
        <v>1015</v>
      </c>
      <c r="D267" s="8" t="s">
        <v>4561</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hidden="1" customHeight="1">
      <c r="A268" s="1" t="s">
        <v>7</v>
      </c>
      <c r="B268" s="8" t="s">
        <v>306</v>
      </c>
      <c r="C268" s="8" t="s">
        <v>1017</v>
      </c>
      <c r="D268" s="8" t="s">
        <v>4570</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hidden="1" customHeight="1">
      <c r="A269" s="8" t="s">
        <v>7</v>
      </c>
      <c r="B269" s="8" t="s">
        <v>306</v>
      </c>
      <c r="C269" s="16" t="s">
        <v>4605</v>
      </c>
      <c r="D269" s="8" t="s">
        <v>4555</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hidden="1" customHeight="1">
      <c r="A270" s="8" t="s">
        <v>7</v>
      </c>
      <c r="B270" s="8" t="s">
        <v>306</v>
      </c>
      <c r="C270" s="16" t="s">
        <v>4606</v>
      </c>
      <c r="D270" s="8" t="s">
        <v>4555</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hidden="1" customHeight="1">
      <c r="A271" s="187" t="s">
        <v>7</v>
      </c>
      <c r="B271" s="187" t="s">
        <v>306</v>
      </c>
      <c r="C271" s="9" t="s">
        <v>4607</v>
      </c>
      <c r="D271" s="187" t="s">
        <v>4555</v>
      </c>
      <c r="E271" s="187" t="s">
        <v>34</v>
      </c>
      <c r="F271" s="187" t="s">
        <v>933</v>
      </c>
      <c r="G271" s="187" t="s">
        <v>934</v>
      </c>
      <c r="H271" s="1" t="str">
        <f t="shared" si="1"/>
        <v>ASHRAE 90.1-2004Hotel/MotelGuest Rooms</v>
      </c>
      <c r="I271" s="1" t="str">
        <f>VLOOKUP(H271,'Interior Lighting'!$A$4:$G$1472,5,FALSE)</f>
        <v>1.1</v>
      </c>
      <c r="J271" s="1"/>
      <c r="K271" s="216"/>
      <c r="L271" s="217"/>
      <c r="M271" s="217">
        <v>0.0</v>
      </c>
      <c r="N271" s="217">
        <v>0.7</v>
      </c>
      <c r="O271" s="217">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7">
        <v>4.27</v>
      </c>
      <c r="Z271" s="187" t="s">
        <v>2196</v>
      </c>
      <c r="AA271" s="187" t="s">
        <v>2148</v>
      </c>
      <c r="AB271" s="218">
        <v>0.0504</v>
      </c>
      <c r="AC271" s="216"/>
      <c r="AD271" s="187"/>
      <c r="AE271" s="187" t="s">
        <v>2195</v>
      </c>
      <c r="AF271" s="216"/>
      <c r="AG271" s="216"/>
      <c r="AH271" s="216"/>
      <c r="AI271" s="216"/>
      <c r="AJ271" s="216"/>
      <c r="AK271" s="217">
        <v>1.1</v>
      </c>
      <c r="AL271" s="217">
        <v>0.0</v>
      </c>
      <c r="AM271" s="217">
        <v>0.5</v>
      </c>
      <c r="AN271" s="217">
        <v>0.0</v>
      </c>
      <c r="AO271" s="187" t="s">
        <v>2194</v>
      </c>
      <c r="AP271" s="8" t="s">
        <v>2164</v>
      </c>
      <c r="AQ271" s="8" t="s">
        <v>2163</v>
      </c>
      <c r="AR271" s="217">
        <v>2.22</v>
      </c>
      <c r="AS271" s="217">
        <v>351.0</v>
      </c>
      <c r="AT271" s="1" t="str">
        <f t="shared" si="20"/>
        <v>0.006324786325</v>
      </c>
      <c r="AU271" s="217">
        <v>60.0</v>
      </c>
      <c r="AV271" s="217">
        <v>0.2</v>
      </c>
      <c r="AW271" s="217">
        <v>0.05</v>
      </c>
      <c r="AX271" s="187" t="s">
        <v>308</v>
      </c>
      <c r="AY271" s="216"/>
      <c r="AZ271" s="216"/>
      <c r="BA271" s="216"/>
      <c r="BB271" s="216"/>
      <c r="BC271" s="216"/>
      <c r="BD271" s="216"/>
      <c r="BE271" s="216"/>
      <c r="BF271" s="216"/>
      <c r="BG271" s="216"/>
      <c r="BH271" s="16" t="s">
        <v>1297</v>
      </c>
      <c r="BJ271" s="216"/>
      <c r="BK271" s="216"/>
      <c r="BL271" s="216"/>
    </row>
    <row r="272" ht="14.25" hidden="1" customHeight="1">
      <c r="A272" s="8" t="s">
        <v>7</v>
      </c>
      <c r="B272" s="8" t="s">
        <v>306</v>
      </c>
      <c r="C272" s="16" t="s">
        <v>4608</v>
      </c>
      <c r="D272" s="8" t="s">
        <v>4555</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8">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hidden="1" customHeight="1">
      <c r="A273" s="1" t="s">
        <v>7</v>
      </c>
      <c r="B273" s="8" t="s">
        <v>306</v>
      </c>
      <c r="C273" s="8" t="s">
        <v>1028</v>
      </c>
      <c r="D273" s="8" t="s">
        <v>4566</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4567</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hidden="1" customHeight="1">
      <c r="A274" s="1" t="s">
        <v>7</v>
      </c>
      <c r="B274" s="8" t="s">
        <v>306</v>
      </c>
      <c r="C274" s="8" t="s">
        <v>1031</v>
      </c>
      <c r="D274" s="8" t="s">
        <v>4571</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hidden="1" customHeight="1">
      <c r="A275" s="1" t="s">
        <v>7</v>
      </c>
      <c r="B275" s="8" t="s">
        <v>306</v>
      </c>
      <c r="C275" s="8" t="s">
        <v>1033</v>
      </c>
      <c r="D275" s="8" t="s">
        <v>4563</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hidden="1" customHeight="1">
      <c r="A276" s="1" t="s">
        <v>7</v>
      </c>
      <c r="B276" s="8" t="s">
        <v>306</v>
      </c>
      <c r="C276" s="8" t="s">
        <v>344</v>
      </c>
      <c r="D276" s="8" t="s">
        <v>4559</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4560</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hidden="1" customHeight="1">
      <c r="A277" s="1" t="s">
        <v>7</v>
      </c>
      <c r="B277" s="8" t="s">
        <v>306</v>
      </c>
      <c r="C277" s="8" t="s">
        <v>1049</v>
      </c>
      <c r="D277" s="8" t="s">
        <v>4575</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hidden="1" customHeight="1">
      <c r="A278" s="1" t="s">
        <v>7</v>
      </c>
      <c r="B278" s="8" t="s">
        <v>306</v>
      </c>
      <c r="C278" s="8" t="s">
        <v>1053</v>
      </c>
      <c r="D278" s="8" t="s">
        <v>4549</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hidden="1" customHeight="1">
      <c r="A279" s="1" t="s">
        <v>7</v>
      </c>
      <c r="B279" s="1" t="s">
        <v>306</v>
      </c>
      <c r="C279" s="1" t="s">
        <v>1054</v>
      </c>
      <c r="D279" s="1" t="s">
        <v>4570</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hidden="1" customHeight="1">
      <c r="A280" s="1" t="s">
        <v>7</v>
      </c>
      <c r="B280" s="1" t="s">
        <v>306</v>
      </c>
      <c r="C280" s="5" t="s">
        <v>4609</v>
      </c>
      <c r="D280" s="1" t="s">
        <v>4570</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hidden="1" customHeight="1">
      <c r="A281" s="1" t="s">
        <v>7</v>
      </c>
      <c r="B281" s="1" t="s">
        <v>306</v>
      </c>
      <c r="C281" s="1" t="s">
        <v>975</v>
      </c>
      <c r="D281" s="1" t="s">
        <v>4566</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hidden="1" customHeight="1">
      <c r="A282" s="1" t="s">
        <v>7</v>
      </c>
      <c r="B282" s="1" t="s">
        <v>306</v>
      </c>
      <c r="C282" s="5" t="s">
        <v>4610</v>
      </c>
      <c r="D282" s="1" t="s">
        <v>4566</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hidden="1" customHeight="1">
      <c r="A283" s="1" t="s">
        <v>7</v>
      </c>
      <c r="B283" s="1" t="s">
        <v>306</v>
      </c>
      <c r="C283" s="5" t="s">
        <v>4611</v>
      </c>
      <c r="D283" s="1" t="s">
        <v>4566</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hidden="1" customHeight="1">
      <c r="A284" s="8" t="s">
        <v>7</v>
      </c>
      <c r="B284" s="8" t="s">
        <v>349</v>
      </c>
      <c r="C284" s="9" t="s">
        <v>4612</v>
      </c>
      <c r="D284" s="8" t="s">
        <v>4572</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9">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hidden="1" customHeight="1">
      <c r="A285" s="8" t="s">
        <v>7</v>
      </c>
      <c r="B285" s="8" t="s">
        <v>349</v>
      </c>
      <c r="C285" s="9" t="s">
        <v>4613</v>
      </c>
      <c r="D285" s="8" t="s">
        <v>4572</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9">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hidden="1" customHeight="1">
      <c r="A286" s="8" t="s">
        <v>7</v>
      </c>
      <c r="B286" s="8" t="s">
        <v>349</v>
      </c>
      <c r="C286" s="9" t="s">
        <v>4614</v>
      </c>
      <c r="D286" s="8" t="s">
        <v>4572</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9">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hidden="1" customHeight="1">
      <c r="A287" s="1" t="s">
        <v>7</v>
      </c>
      <c r="B287" s="8" t="s">
        <v>350</v>
      </c>
      <c r="C287" s="8" t="s">
        <v>1051</v>
      </c>
      <c r="D287" s="8" t="s">
        <v>4563</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hidden="1" customHeight="1">
      <c r="A288" s="8" t="s">
        <v>7</v>
      </c>
      <c r="B288" s="8" t="s">
        <v>350</v>
      </c>
      <c r="C288" s="8" t="s">
        <v>344</v>
      </c>
      <c r="D288" s="8" t="s">
        <v>4559</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4560</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hidden="1" customHeight="1">
      <c r="A289" s="1" t="s">
        <v>7</v>
      </c>
      <c r="B289" s="8" t="s">
        <v>350</v>
      </c>
      <c r="C289" s="8" t="s">
        <v>1006</v>
      </c>
      <c r="D289" s="8" t="s">
        <v>4566</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hidden="1" customHeight="1">
      <c r="A290" s="1" t="s">
        <v>7</v>
      </c>
      <c r="B290" s="8" t="s">
        <v>350</v>
      </c>
      <c r="C290" s="8" t="s">
        <v>1003</v>
      </c>
      <c r="D290" s="8" t="s">
        <v>4549</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4585</v>
      </c>
      <c r="AY290" s="8">
        <v>1.2402518232437685</v>
      </c>
      <c r="AZ290" s="8">
        <v>3000.0</v>
      </c>
      <c r="BA290" s="8" t="str">
        <f>IF(ISBLANK(BC290),"",BC290/(AZ290/AY290))</f>
        <v>0.215339442</v>
      </c>
      <c r="BB290" s="8">
        <v>0.338</v>
      </c>
      <c r="BC290" s="8">
        <v>520.8767397283107</v>
      </c>
      <c r="BD290" s="8">
        <v>0.5</v>
      </c>
      <c r="BE290" s="8"/>
      <c r="BF290" s="8" t="s">
        <v>4586</v>
      </c>
      <c r="BG290" s="8"/>
      <c r="BH290" s="1"/>
      <c r="BJ290" s="1"/>
      <c r="BK290" s="1"/>
      <c r="BL290" s="1"/>
    </row>
    <row r="291" ht="14.25" hidden="1" customHeight="1">
      <c r="A291" s="8" t="s">
        <v>7</v>
      </c>
      <c r="B291" s="8" t="s">
        <v>334</v>
      </c>
      <c r="C291" s="8" t="s">
        <v>344</v>
      </c>
      <c r="D291" s="8" t="s">
        <v>4559</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4560</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hidden="1" customHeight="1">
      <c r="A292" s="1" t="s">
        <v>7</v>
      </c>
      <c r="B292" s="8" t="s">
        <v>334</v>
      </c>
      <c r="C292" s="8" t="s">
        <v>1016</v>
      </c>
      <c r="D292" s="8" t="s">
        <v>4566</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hidden="1" customHeight="1">
      <c r="A293" s="8" t="s">
        <v>7</v>
      </c>
      <c r="B293" s="8" t="s">
        <v>334</v>
      </c>
      <c r="C293" s="8" t="s">
        <v>996</v>
      </c>
      <c r="D293" s="8" t="s">
        <v>4571</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hidden="1" customHeight="1">
      <c r="A294" s="1" t="s">
        <v>11</v>
      </c>
      <c r="B294" s="1" t="s">
        <v>134</v>
      </c>
      <c r="C294" s="8" t="s">
        <v>1026</v>
      </c>
      <c r="D294" s="1" t="s">
        <v>4546</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hidden="1" customHeight="1">
      <c r="A295" s="8" t="s">
        <v>11</v>
      </c>
      <c r="B295" s="1" t="s">
        <v>134</v>
      </c>
      <c r="C295" s="1" t="s">
        <v>1004</v>
      </c>
      <c r="D295" s="1" t="s">
        <v>4549</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8" t="s">
        <v>11</v>
      </c>
      <c r="B296" s="8" t="s">
        <v>134</v>
      </c>
      <c r="C296" s="16" t="s">
        <v>991</v>
      </c>
      <c r="D296" s="8" t="s">
        <v>4566</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hidden="1" customHeight="1">
      <c r="A297" s="8" t="s">
        <v>11</v>
      </c>
      <c r="B297" s="5" t="s">
        <v>220</v>
      </c>
      <c r="C297" s="1" t="s">
        <v>990</v>
      </c>
      <c r="D297" s="1" t="s">
        <v>4555</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hidden="1" customHeight="1">
      <c r="A298" s="8" t="s">
        <v>11</v>
      </c>
      <c r="B298" s="5" t="s">
        <v>220</v>
      </c>
      <c r="C298" s="5" t="s">
        <v>4587</v>
      </c>
      <c r="D298" s="1" t="s">
        <v>4555</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hidden="1" customHeight="1">
      <c r="A299" s="8" t="s">
        <v>11</v>
      </c>
      <c r="B299" s="5" t="s">
        <v>220</v>
      </c>
      <c r="C299" s="5" t="s">
        <v>4588</v>
      </c>
      <c r="D299" s="1" t="s">
        <v>4555</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hidden="1" customHeight="1">
      <c r="A300" s="1" t="s">
        <v>11</v>
      </c>
      <c r="B300" s="5" t="s">
        <v>220</v>
      </c>
      <c r="C300" s="1" t="s">
        <v>1002</v>
      </c>
      <c r="D300" s="1" t="s">
        <v>4551</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11</v>
      </c>
      <c r="B301" s="5" t="s">
        <v>220</v>
      </c>
      <c r="C301" s="5" t="s">
        <v>4589</v>
      </c>
      <c r="D301" s="1" t="s">
        <v>4551</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8" t="s">
        <v>11</v>
      </c>
      <c r="B302" s="5" t="s">
        <v>220</v>
      </c>
      <c r="C302" s="1" t="s">
        <v>344</v>
      </c>
      <c r="D302" s="1" t="s">
        <v>4559</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hidden="1" customHeight="1">
      <c r="A303" s="16" t="s">
        <v>11</v>
      </c>
      <c r="B303" s="8" t="s">
        <v>150</v>
      </c>
      <c r="C303" s="16" t="s">
        <v>655</v>
      </c>
      <c r="D303" s="1" t="s">
        <v>4559</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11</v>
      </c>
      <c r="B304" s="8" t="s">
        <v>150</v>
      </c>
      <c r="C304" s="8" t="s">
        <v>1002</v>
      </c>
      <c r="D304" s="1" t="s">
        <v>4551</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11</v>
      </c>
      <c r="B305" s="8" t="s">
        <v>150</v>
      </c>
      <c r="C305" s="8" t="s">
        <v>1004</v>
      </c>
      <c r="D305" s="1" t="s">
        <v>4549</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8" t="s">
        <v>11</v>
      </c>
      <c r="B306" s="8" t="s">
        <v>150</v>
      </c>
      <c r="C306" s="8" t="s">
        <v>1010</v>
      </c>
      <c r="D306" s="1" t="s">
        <v>4552</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hidden="1" customHeight="1">
      <c r="A307" s="1" t="s">
        <v>11</v>
      </c>
      <c r="B307" s="8" t="s">
        <v>150</v>
      </c>
      <c r="C307" s="8" t="s">
        <v>1011</v>
      </c>
      <c r="D307" s="1" t="s">
        <v>4554</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8" t="s">
        <v>11</v>
      </c>
      <c r="B308" s="8" t="s">
        <v>150</v>
      </c>
      <c r="C308" s="8" t="s">
        <v>1012</v>
      </c>
      <c r="D308" s="1" t="s">
        <v>4552</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hidden="1" customHeight="1">
      <c r="A309" s="8" t="s">
        <v>11</v>
      </c>
      <c r="B309" s="8" t="s">
        <v>150</v>
      </c>
      <c r="C309" s="8" t="s">
        <v>1013</v>
      </c>
      <c r="D309" s="1" t="s">
        <v>4552</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hidden="1" customHeight="1">
      <c r="A310" s="8" t="s">
        <v>11</v>
      </c>
      <c r="B310" s="8" t="s">
        <v>150</v>
      </c>
      <c r="C310" s="8" t="s">
        <v>1021</v>
      </c>
      <c r="D310" s="1" t="s">
        <v>4554</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8" t="s">
        <v>11</v>
      </c>
      <c r="B311" s="8" t="s">
        <v>150</v>
      </c>
      <c r="C311" s="8" t="s">
        <v>1022</v>
      </c>
      <c r="D311" s="1" t="s">
        <v>4555</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8" t="s">
        <v>11</v>
      </c>
      <c r="B312" s="8" t="s">
        <v>150</v>
      </c>
      <c r="C312" s="8" t="s">
        <v>1023</v>
      </c>
      <c r="D312" s="1" t="s">
        <v>4555</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8" t="s">
        <v>11</v>
      </c>
      <c r="B313" s="8" t="s">
        <v>150</v>
      </c>
      <c r="C313" s="8" t="s">
        <v>1026</v>
      </c>
      <c r="D313" s="1" t="s">
        <v>4546</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hidden="1" customHeight="1">
      <c r="A314" s="1" t="s">
        <v>11</v>
      </c>
      <c r="B314" s="8" t="s">
        <v>150</v>
      </c>
      <c r="C314" s="8" t="s">
        <v>1027</v>
      </c>
      <c r="D314" s="1" t="s">
        <v>4556</v>
      </c>
      <c r="E314" s="1" t="s">
        <v>35</v>
      </c>
      <c r="F314" s="5" t="s">
        <v>150</v>
      </c>
      <c r="G314" s="220"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11</v>
      </c>
      <c r="B315" s="8" t="s">
        <v>150</v>
      </c>
      <c r="C315" s="8" t="s">
        <v>684</v>
      </c>
      <c r="D315" s="1" t="s">
        <v>4554</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8" t="s">
        <v>11</v>
      </c>
      <c r="B316" s="8" t="s">
        <v>150</v>
      </c>
      <c r="C316" s="8" t="s">
        <v>684</v>
      </c>
      <c r="D316" s="1" t="s">
        <v>4554</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11</v>
      </c>
      <c r="B317" s="8" t="s">
        <v>150</v>
      </c>
      <c r="C317" s="8" t="s">
        <v>1037</v>
      </c>
      <c r="D317" s="1" t="s">
        <v>4554</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11</v>
      </c>
      <c r="B318" s="8" t="s">
        <v>150</v>
      </c>
      <c r="C318" s="8" t="s">
        <v>344</v>
      </c>
      <c r="D318" s="1" t="s">
        <v>4559</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hidden="1" customHeight="1">
      <c r="A319" s="8" t="s">
        <v>11</v>
      </c>
      <c r="B319" s="8" t="s">
        <v>150</v>
      </c>
      <c r="C319" s="8" t="s">
        <v>344</v>
      </c>
      <c r="D319" s="1" t="s">
        <v>4559</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11</v>
      </c>
      <c r="B320" s="8" t="s">
        <v>150</v>
      </c>
      <c r="C320" s="8" t="s">
        <v>1039</v>
      </c>
      <c r="D320" s="8" t="s">
        <v>4552</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hidden="1" customHeight="1">
      <c r="A321" s="8" t="s">
        <v>11</v>
      </c>
      <c r="B321" s="8" t="s">
        <v>150</v>
      </c>
      <c r="C321" s="8" t="s">
        <v>1039</v>
      </c>
      <c r="D321" s="1" t="s">
        <v>4552</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11</v>
      </c>
      <c r="B322" s="8" t="s">
        <v>150</v>
      </c>
      <c r="C322" s="8" t="s">
        <v>1041</v>
      </c>
      <c r="D322" s="1" t="s">
        <v>4551</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8" t="s">
        <v>11</v>
      </c>
      <c r="B323" s="8" t="s">
        <v>150</v>
      </c>
      <c r="C323" s="8" t="s">
        <v>1041</v>
      </c>
      <c r="D323" s="1" t="s">
        <v>4551</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8" t="s">
        <v>11</v>
      </c>
      <c r="B324" s="8" t="s">
        <v>150</v>
      </c>
      <c r="C324" s="8" t="s">
        <v>1042</v>
      </c>
      <c r="D324" s="1" t="s">
        <v>4555</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hidden="1" customHeight="1">
      <c r="A325" s="8" t="s">
        <v>11</v>
      </c>
      <c r="B325" s="8" t="s">
        <v>150</v>
      </c>
      <c r="C325" s="8" t="s">
        <v>1044</v>
      </c>
      <c r="D325" s="1" t="s">
        <v>4561</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8" t="s">
        <v>11</v>
      </c>
      <c r="B326" s="8" t="s">
        <v>150</v>
      </c>
      <c r="C326" s="8" t="s">
        <v>923</v>
      </c>
      <c r="D326" s="1" t="s">
        <v>4562</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hidden="1" customHeight="1">
      <c r="A327" s="8" t="s">
        <v>11</v>
      </c>
      <c r="B327" s="1" t="s">
        <v>166</v>
      </c>
      <c r="C327" s="1" t="s">
        <v>993</v>
      </c>
      <c r="D327" s="1" t="s">
        <v>4563</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hidden="1" customHeight="1">
      <c r="A328" s="16" t="s">
        <v>11</v>
      </c>
      <c r="B328" s="5" t="s">
        <v>166</v>
      </c>
      <c r="C328" s="16" t="s">
        <v>655</v>
      </c>
      <c r="D328" s="16" t="s">
        <v>4566</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11</v>
      </c>
      <c r="B329" s="1" t="s">
        <v>166</v>
      </c>
      <c r="C329" s="1" t="s">
        <v>997</v>
      </c>
      <c r="D329" s="1" t="s">
        <v>4549</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11</v>
      </c>
      <c r="B330" s="8" t="s">
        <v>166</v>
      </c>
      <c r="C330" s="8" t="s">
        <v>1002</v>
      </c>
      <c r="D330" s="1" t="s">
        <v>4551</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5" t="s">
        <v>11</v>
      </c>
      <c r="B331" s="5" t="s">
        <v>166</v>
      </c>
      <c r="C331" s="5" t="s">
        <v>4590</v>
      </c>
      <c r="D331" s="5" t="s">
        <v>4551</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8" t="s">
        <v>11</v>
      </c>
      <c r="B332" s="8" t="s">
        <v>166</v>
      </c>
      <c r="C332" s="8" t="s">
        <v>1018</v>
      </c>
      <c r="D332" s="1" t="s">
        <v>4555</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hidden="1" customHeight="1">
      <c r="A333" s="16" t="s">
        <v>11</v>
      </c>
      <c r="B333" s="16" t="s">
        <v>166</v>
      </c>
      <c r="C333" s="16" t="s">
        <v>4591</v>
      </c>
      <c r="D333" s="5" t="s">
        <v>4555</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hidden="1" customHeight="1">
      <c r="A334" s="16" t="s">
        <v>11</v>
      </c>
      <c r="B334" s="16" t="s">
        <v>166</v>
      </c>
      <c r="C334" s="16" t="s">
        <v>4592</v>
      </c>
      <c r="D334" s="5" t="s">
        <v>4555</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hidden="1" customHeight="1">
      <c r="A335" s="16" t="s">
        <v>11</v>
      </c>
      <c r="B335" s="16" t="s">
        <v>166</v>
      </c>
      <c r="C335" s="16" t="s">
        <v>4593</v>
      </c>
      <c r="D335" s="5" t="s">
        <v>4555</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hidden="1" customHeight="1">
      <c r="A336" s="1" t="s">
        <v>11</v>
      </c>
      <c r="B336" s="1" t="s">
        <v>166</v>
      </c>
      <c r="C336" s="1" t="s">
        <v>1026</v>
      </c>
      <c r="D336" s="1" t="s">
        <v>4546</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hidden="1" customHeight="1">
      <c r="A337" s="1" t="s">
        <v>11</v>
      </c>
      <c r="B337" s="1" t="s">
        <v>166</v>
      </c>
      <c r="C337" s="1" t="s">
        <v>1028</v>
      </c>
      <c r="D337" s="1" t="s">
        <v>4566</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hidden="1" customHeight="1">
      <c r="A338" s="1" t="s">
        <v>11</v>
      </c>
      <c r="B338" s="1" t="s">
        <v>166</v>
      </c>
      <c r="C338" s="1" t="s">
        <v>684</v>
      </c>
      <c r="D338" s="1" t="s">
        <v>4570</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11</v>
      </c>
      <c r="B339" s="1" t="s">
        <v>166</v>
      </c>
      <c r="C339" s="1" t="s">
        <v>1031</v>
      </c>
      <c r="D339" s="1" t="s">
        <v>4571</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11</v>
      </c>
      <c r="B340" s="1" t="s">
        <v>166</v>
      </c>
      <c r="C340" s="1" t="s">
        <v>348</v>
      </c>
      <c r="D340" s="1" t="s">
        <v>4572</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5" t="s">
        <v>11</v>
      </c>
      <c r="B341" s="5" t="s">
        <v>166</v>
      </c>
      <c r="C341" s="5" t="s">
        <v>4594</v>
      </c>
      <c r="D341" s="5" t="s">
        <v>4572</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11</v>
      </c>
      <c r="B342" s="1" t="s">
        <v>166</v>
      </c>
      <c r="C342" s="1" t="s">
        <v>975</v>
      </c>
      <c r="D342" s="1" t="s">
        <v>4566</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hidden="1" customHeight="1">
      <c r="A343" s="8" t="s">
        <v>11</v>
      </c>
      <c r="B343" s="1" t="s">
        <v>211</v>
      </c>
      <c r="C343" s="1" t="s">
        <v>990</v>
      </c>
      <c r="D343" s="1" t="s">
        <v>4555</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hidden="1" customHeight="1">
      <c r="A344" s="8" t="s">
        <v>11</v>
      </c>
      <c r="B344" s="1" t="s">
        <v>211</v>
      </c>
      <c r="C344" s="5" t="s">
        <v>4587</v>
      </c>
      <c r="D344" s="1" t="s">
        <v>4555</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hidden="1" customHeight="1">
      <c r="A345" s="8" t="s">
        <v>11</v>
      </c>
      <c r="B345" s="1" t="s">
        <v>211</v>
      </c>
      <c r="C345" s="5" t="s">
        <v>4588</v>
      </c>
      <c r="D345" s="1" t="s">
        <v>4555</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hidden="1" customHeight="1">
      <c r="A346" s="1" t="s">
        <v>11</v>
      </c>
      <c r="B346" s="1" t="s">
        <v>211</v>
      </c>
      <c r="C346" s="1" t="s">
        <v>1002</v>
      </c>
      <c r="D346" s="1" t="s">
        <v>4551</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11</v>
      </c>
      <c r="B347" s="1" t="s">
        <v>211</v>
      </c>
      <c r="C347" s="5" t="s">
        <v>4589</v>
      </c>
      <c r="D347" s="1" t="s">
        <v>4551</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8" t="s">
        <v>11</v>
      </c>
      <c r="B348" s="1" t="s">
        <v>211</v>
      </c>
      <c r="C348" s="1" t="s">
        <v>344</v>
      </c>
      <c r="D348" s="1" t="s">
        <v>4559</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hidden="1" customHeight="1">
      <c r="A349" s="8" t="s">
        <v>11</v>
      </c>
      <c r="B349" s="8" t="s">
        <v>344</v>
      </c>
      <c r="C349" s="8" t="s">
        <v>1059</v>
      </c>
      <c r="D349" s="8" t="s">
        <v>4559</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hidden="1" customHeight="1">
      <c r="A350" s="8" t="s">
        <v>11</v>
      </c>
      <c r="B350" s="8" t="s">
        <v>344</v>
      </c>
      <c r="C350" s="8" t="s">
        <v>1058</v>
      </c>
      <c r="D350" s="8" t="s">
        <v>4559</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hidden="1" customHeight="1">
      <c r="A351" s="8" t="s">
        <v>11</v>
      </c>
      <c r="B351" s="8" t="s">
        <v>344</v>
      </c>
      <c r="C351" s="8" t="s">
        <v>1057</v>
      </c>
      <c r="D351" s="8" t="s">
        <v>4559</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hidden="1" customHeight="1">
      <c r="A352" s="8" t="s">
        <v>11</v>
      </c>
      <c r="B352" s="8" t="s">
        <v>344</v>
      </c>
      <c r="C352" s="8" t="s">
        <v>1056</v>
      </c>
      <c r="D352" s="1" t="s">
        <v>4570</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8" t="s">
        <v>11</v>
      </c>
      <c r="B353" s="8" t="s">
        <v>344</v>
      </c>
      <c r="C353" s="8" t="s">
        <v>975</v>
      </c>
      <c r="D353" s="1" t="s">
        <v>4566</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8" t="s">
        <v>11</v>
      </c>
      <c r="B354" s="1" t="s">
        <v>344</v>
      </c>
      <c r="C354" s="1" t="s">
        <v>1054</v>
      </c>
      <c r="D354" s="1" t="s">
        <v>4570</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11</v>
      </c>
      <c r="B355" s="1" t="s">
        <v>344</v>
      </c>
      <c r="C355" s="1" t="s">
        <v>1050</v>
      </c>
      <c r="D355" s="1" t="s">
        <v>4575</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hidden="1" customHeight="1">
      <c r="A356" s="8" t="s">
        <v>11</v>
      </c>
      <c r="B356" s="1" t="s">
        <v>344</v>
      </c>
      <c r="C356" s="1" t="s">
        <v>1047</v>
      </c>
      <c r="D356" s="1" t="s">
        <v>4571</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11</v>
      </c>
      <c r="B357" s="1" t="s">
        <v>344</v>
      </c>
      <c r="C357" s="1" t="s">
        <v>1038</v>
      </c>
      <c r="D357" s="1" t="s">
        <v>4559</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11</v>
      </c>
      <c r="B358" s="1" t="s">
        <v>344</v>
      </c>
      <c r="C358" s="1" t="s">
        <v>684</v>
      </c>
      <c r="D358" s="1" t="s">
        <v>4570</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8" t="s">
        <v>11</v>
      </c>
      <c r="B359" s="1" t="s">
        <v>344</v>
      </c>
      <c r="C359" s="1" t="s">
        <v>1024</v>
      </c>
      <c r="D359" s="1" t="s">
        <v>4571</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8" t="s">
        <v>11</v>
      </c>
      <c r="B360" s="1" t="s">
        <v>344</v>
      </c>
      <c r="C360" s="1" t="s">
        <v>1007</v>
      </c>
      <c r="D360" s="1" t="s">
        <v>4571</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8" t="s">
        <v>11</v>
      </c>
      <c r="B361" s="1" t="s">
        <v>344</v>
      </c>
      <c r="C361" s="1" t="s">
        <v>1002</v>
      </c>
      <c r="D361" s="1" t="s">
        <v>4551</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8" t="s">
        <v>11</v>
      </c>
      <c r="B362" s="1" t="s">
        <v>344</v>
      </c>
      <c r="C362" s="8" t="s">
        <v>1001</v>
      </c>
      <c r="D362" s="1" t="s">
        <v>4563</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11</v>
      </c>
      <c r="B363" s="8" t="s">
        <v>344</v>
      </c>
      <c r="C363" s="8" t="s">
        <v>1000</v>
      </c>
      <c r="D363" s="1" t="s">
        <v>4559</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hidden="1" customHeight="1">
      <c r="A364" s="8" t="s">
        <v>11</v>
      </c>
      <c r="B364" s="8" t="s">
        <v>344</v>
      </c>
      <c r="C364" s="8" t="s">
        <v>995</v>
      </c>
      <c r="D364" s="1" t="s">
        <v>4570</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8" t="s">
        <v>11</v>
      </c>
      <c r="B365" s="8" t="s">
        <v>344</v>
      </c>
      <c r="C365" s="8" t="s">
        <v>991</v>
      </c>
      <c r="D365" s="1" t="s">
        <v>4566</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36" t="s">
        <v>11</v>
      </c>
      <c r="B366" s="37" t="s">
        <v>344</v>
      </c>
      <c r="C366" s="40" t="s">
        <v>4595</v>
      </c>
      <c r="D366" s="37" t="s">
        <v>4559</v>
      </c>
      <c r="E366" s="36" t="s">
        <v>35</v>
      </c>
      <c r="F366" s="40" t="s">
        <v>979</v>
      </c>
      <c r="G366" s="40" t="s">
        <v>980</v>
      </c>
      <c r="H366" s="37" t="str">
        <f t="shared" si="1"/>
        <v>ASHRAE 90.1-2007OfficeLargeData Center</v>
      </c>
      <c r="I366" s="211" t="str">
        <f>VLOOKUP(H366,'Interior Lighting'!$A$4:$G$1472,5,FALSE)</f>
        <v>1</v>
      </c>
      <c r="J366" s="76"/>
      <c r="K366" s="76"/>
      <c r="L366" s="76"/>
      <c r="M366" s="211">
        <v>0.0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20.0</v>
      </c>
      <c r="AL366" s="212">
        <v>0.0</v>
      </c>
      <c r="AM366" s="212">
        <v>0.5</v>
      </c>
      <c r="AN366" s="212">
        <v>0.0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ht="14.25" hidden="1" customHeight="1">
      <c r="A367" s="36" t="s">
        <v>11</v>
      </c>
      <c r="B367" s="37" t="s">
        <v>344</v>
      </c>
      <c r="C367" s="40" t="s">
        <v>4596</v>
      </c>
      <c r="D367" s="37" t="s">
        <v>4559</v>
      </c>
      <c r="E367" s="36" t="s">
        <v>35</v>
      </c>
      <c r="F367" s="40" t="s">
        <v>979</v>
      </c>
      <c r="G367" s="40" t="s">
        <v>980</v>
      </c>
      <c r="H367" s="37" t="str">
        <f t="shared" si="1"/>
        <v>ASHRAE 90.1-2007OfficeLargeData Center</v>
      </c>
      <c r="I367" s="211" t="str">
        <f>VLOOKUP(H367,'Interior Lighting'!$A$4:$G$1472,5,FALSE)</f>
        <v>1</v>
      </c>
      <c r="J367" s="76"/>
      <c r="K367" s="76"/>
      <c r="L367" s="76"/>
      <c r="M367" s="211">
        <v>0.0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45.0</v>
      </c>
      <c r="AL367" s="212">
        <v>0.0</v>
      </c>
      <c r="AM367" s="212">
        <v>0.5</v>
      </c>
      <c r="AN367" s="212">
        <v>0.0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ht="14.25" hidden="1" customHeight="1">
      <c r="A368" s="1" t="s">
        <v>11</v>
      </c>
      <c r="B368" s="1" t="s">
        <v>225</v>
      </c>
      <c r="C368" s="1" t="s">
        <v>989</v>
      </c>
      <c r="D368" s="1" t="s">
        <v>4556</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hidden="1" customHeight="1">
      <c r="A369" s="8" t="s">
        <v>11</v>
      </c>
      <c r="B369" s="8" t="s">
        <v>225</v>
      </c>
      <c r="C369" s="8" t="s">
        <v>994</v>
      </c>
      <c r="D369" s="1" t="s">
        <v>4556</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hidden="1" customHeight="1">
      <c r="A370" s="8" t="s">
        <v>11</v>
      </c>
      <c r="B370" s="8" t="s">
        <v>225</v>
      </c>
      <c r="C370" s="8" t="s">
        <v>997</v>
      </c>
      <c r="D370" s="1" t="s">
        <v>4549</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hidden="1" customHeight="1">
      <c r="A371" s="1" t="s">
        <v>11</v>
      </c>
      <c r="B371" s="1" t="s">
        <v>225</v>
      </c>
      <c r="C371" s="1" t="s">
        <v>999</v>
      </c>
      <c r="D371" s="1" t="s">
        <v>4556</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11</v>
      </c>
      <c r="B372" s="1" t="s">
        <v>225</v>
      </c>
      <c r="C372" s="1" t="s">
        <v>1001</v>
      </c>
      <c r="D372" s="1" t="s">
        <v>4563</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hidden="1" customHeight="1">
      <c r="A373" s="8" t="s">
        <v>11</v>
      </c>
      <c r="B373" s="1" t="s">
        <v>225</v>
      </c>
      <c r="C373" s="1" t="s">
        <v>1005</v>
      </c>
      <c r="D373" s="1" t="s">
        <v>4562</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hidden="1" customHeight="1">
      <c r="A374" s="1" t="s">
        <v>11</v>
      </c>
      <c r="B374" s="1" t="s">
        <v>225</v>
      </c>
      <c r="C374" s="1" t="s">
        <v>1007</v>
      </c>
      <c r="D374" s="1" t="s">
        <v>4571</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hidden="1" customHeight="1">
      <c r="A375" s="1" t="s">
        <v>11</v>
      </c>
      <c r="B375" s="1" t="s">
        <v>225</v>
      </c>
      <c r="C375" s="10" t="s">
        <v>4597</v>
      </c>
      <c r="D375" s="1" t="s">
        <v>4571</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hidden="1" customHeight="1">
      <c r="A376" s="1" t="s">
        <v>11</v>
      </c>
      <c r="B376" s="1" t="s">
        <v>225</v>
      </c>
      <c r="C376" s="1" t="s">
        <v>1014</v>
      </c>
      <c r="D376" s="1" t="s">
        <v>4562</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hidden="1" customHeight="1">
      <c r="A377" s="1" t="s">
        <v>11</v>
      </c>
      <c r="B377" s="1" t="s">
        <v>225</v>
      </c>
      <c r="C377" s="1" t="s">
        <v>1020</v>
      </c>
      <c r="D377" s="1" t="s">
        <v>4551</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hidden="1" customHeight="1">
      <c r="A378" s="1" t="s">
        <v>11</v>
      </c>
      <c r="B378" s="1" t="s">
        <v>225</v>
      </c>
      <c r="C378" s="5" t="s">
        <v>4598</v>
      </c>
      <c r="D378" s="1" t="s">
        <v>4551</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hidden="1" customHeight="1">
      <c r="A379" s="1" t="s">
        <v>11</v>
      </c>
      <c r="B379" s="1" t="s">
        <v>225</v>
      </c>
      <c r="C379" s="1" t="s">
        <v>1024</v>
      </c>
      <c r="D379" s="1" t="s">
        <v>4571</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11</v>
      </c>
      <c r="B380" s="1" t="s">
        <v>225</v>
      </c>
      <c r="C380" s="1" t="s">
        <v>1025</v>
      </c>
      <c r="D380" s="1" t="s">
        <v>4566</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8" t="s">
        <v>11</v>
      </c>
      <c r="B381" s="1" t="s">
        <v>225</v>
      </c>
      <c r="C381" s="1" t="s">
        <v>684</v>
      </c>
      <c r="D381" s="1" t="s">
        <v>4570</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11</v>
      </c>
      <c r="B382" s="1" t="s">
        <v>225</v>
      </c>
      <c r="C382" s="1" t="s">
        <v>1029</v>
      </c>
      <c r="D382" s="1" t="s">
        <v>4575</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11</v>
      </c>
      <c r="B383" s="1" t="s">
        <v>225</v>
      </c>
      <c r="C383" s="1" t="s">
        <v>1030</v>
      </c>
      <c r="D383" s="1" t="s">
        <v>4570</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11</v>
      </c>
      <c r="B384" s="1" t="s">
        <v>225</v>
      </c>
      <c r="C384" s="1" t="s">
        <v>1032</v>
      </c>
      <c r="D384" s="1" t="s">
        <v>4556</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11</v>
      </c>
      <c r="B385" s="1" t="s">
        <v>225</v>
      </c>
      <c r="C385" s="1" t="s">
        <v>1034</v>
      </c>
      <c r="D385" s="1" t="s">
        <v>4552</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hidden="1" customHeight="1">
      <c r="A386" s="1" t="s">
        <v>11</v>
      </c>
      <c r="B386" s="1" t="s">
        <v>225</v>
      </c>
      <c r="C386" s="1" t="s">
        <v>1035</v>
      </c>
      <c r="D386" s="1" t="s">
        <v>4562</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hidden="1" customHeight="1">
      <c r="A387" s="1" t="s">
        <v>11</v>
      </c>
      <c r="B387" s="1" t="s">
        <v>225</v>
      </c>
      <c r="C387" s="1" t="s">
        <v>1036</v>
      </c>
      <c r="D387" s="1" t="s">
        <v>4554</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11</v>
      </c>
      <c r="B388" s="1" t="s">
        <v>225</v>
      </c>
      <c r="C388" s="1" t="s">
        <v>344</v>
      </c>
      <c r="D388" s="1" t="s">
        <v>4559</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11</v>
      </c>
      <c r="B389" s="1" t="s">
        <v>225</v>
      </c>
      <c r="C389" s="8" t="s">
        <v>1039</v>
      </c>
      <c r="D389" s="1" t="s">
        <v>4552</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4599</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hidden="1" customHeight="1">
      <c r="A390" s="1" t="s">
        <v>11</v>
      </c>
      <c r="B390" s="1" t="s">
        <v>225</v>
      </c>
      <c r="C390" s="8" t="s">
        <v>1040</v>
      </c>
      <c r="D390" s="1" t="s">
        <v>4552</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hidden="1" customHeight="1">
      <c r="A391" s="1" t="s">
        <v>11</v>
      </c>
      <c r="B391" s="1" t="s">
        <v>225</v>
      </c>
      <c r="C391" s="1" t="s">
        <v>1043</v>
      </c>
      <c r="D391" s="1" t="s">
        <v>4561</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hidden="1" customHeight="1">
      <c r="A392" s="1" t="s">
        <v>11</v>
      </c>
      <c r="B392" s="1" t="s">
        <v>225</v>
      </c>
      <c r="C392" s="8" t="s">
        <v>1046</v>
      </c>
      <c r="D392" s="1" t="s">
        <v>4552</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hidden="1" customHeight="1">
      <c r="A393" s="1" t="s">
        <v>11</v>
      </c>
      <c r="B393" s="1" t="s">
        <v>225</v>
      </c>
      <c r="C393" s="1" t="s">
        <v>1048</v>
      </c>
      <c r="D393" s="1" t="s">
        <v>4552</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hidden="1" customHeight="1">
      <c r="A394" s="1" t="s">
        <v>11</v>
      </c>
      <c r="B394" s="1" t="s">
        <v>225</v>
      </c>
      <c r="C394" s="16" t="s">
        <v>4600</v>
      </c>
      <c r="D394" s="1" t="s">
        <v>4570</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11</v>
      </c>
      <c r="B395" s="1" t="s">
        <v>225</v>
      </c>
      <c r="C395" s="1" t="s">
        <v>1052</v>
      </c>
      <c r="D395" s="1" t="s">
        <v>4556</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hidden="1" customHeight="1">
      <c r="A396" s="1" t="s">
        <v>11</v>
      </c>
      <c r="B396" s="1" t="s">
        <v>225</v>
      </c>
      <c r="C396" s="1" t="s">
        <v>1054</v>
      </c>
      <c r="D396" s="1" t="s">
        <v>4570</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11</v>
      </c>
      <c r="B397" s="1" t="s">
        <v>225</v>
      </c>
      <c r="C397" s="1" t="s">
        <v>1055</v>
      </c>
      <c r="D397" s="1" t="s">
        <v>4575</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hidden="1" customHeight="1">
      <c r="A398" s="1" t="s">
        <v>11</v>
      </c>
      <c r="B398" s="1" t="s">
        <v>225</v>
      </c>
      <c r="C398" s="5" t="s">
        <v>4601</v>
      </c>
      <c r="D398" s="1" t="s">
        <v>4566</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8" t="s">
        <v>11</v>
      </c>
      <c r="B399" s="1" t="s">
        <v>225</v>
      </c>
      <c r="C399" s="1" t="s">
        <v>1060</v>
      </c>
      <c r="D399" s="1" t="s">
        <v>4552</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hidden="1" customHeight="1">
      <c r="A400" s="1" t="s">
        <v>11</v>
      </c>
      <c r="B400" s="1" t="s">
        <v>237</v>
      </c>
      <c r="C400" s="1" t="s">
        <v>1050</v>
      </c>
      <c r="D400" s="1" t="s">
        <v>4575</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11</v>
      </c>
      <c r="B401" s="1" t="s">
        <v>237</v>
      </c>
      <c r="C401" s="1" t="s">
        <v>344</v>
      </c>
      <c r="D401" s="1" t="s">
        <v>4559</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11</v>
      </c>
      <c r="B402" s="1" t="s">
        <v>237</v>
      </c>
      <c r="C402" s="1" t="s">
        <v>1031</v>
      </c>
      <c r="D402" s="1" t="s">
        <v>4571</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11</v>
      </c>
      <c r="B403" s="1" t="s">
        <v>237</v>
      </c>
      <c r="C403" s="1" t="s">
        <v>684</v>
      </c>
      <c r="D403" s="1" t="s">
        <v>4570</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hidden="1" customHeight="1">
      <c r="A404" s="1" t="s">
        <v>11</v>
      </c>
      <c r="B404" s="1" t="s">
        <v>237</v>
      </c>
      <c r="C404" s="1" t="s">
        <v>726</v>
      </c>
      <c r="D404" s="1" t="s">
        <v>4563</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11</v>
      </c>
      <c r="B405" s="1" t="s">
        <v>237</v>
      </c>
      <c r="C405" s="1" t="s">
        <v>1026</v>
      </c>
      <c r="D405" s="1" t="s">
        <v>4546</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hidden="1" customHeight="1">
      <c r="A406" s="1" t="s">
        <v>11</v>
      </c>
      <c r="B406" s="1" t="s">
        <v>237</v>
      </c>
      <c r="C406" s="1" t="s">
        <v>1019</v>
      </c>
      <c r="D406" s="1" t="s">
        <v>4561</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11</v>
      </c>
      <c r="B407" s="1" t="s">
        <v>237</v>
      </c>
      <c r="C407" s="1" t="s">
        <v>1002</v>
      </c>
      <c r="D407" s="1" t="s">
        <v>4551</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8" t="s">
        <v>11</v>
      </c>
      <c r="B408" s="8" t="s">
        <v>237</v>
      </c>
      <c r="C408" s="8" t="s">
        <v>551</v>
      </c>
      <c r="D408" s="1" t="s">
        <v>4559</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8" t="s">
        <v>11</v>
      </c>
      <c r="B409" s="8" t="s">
        <v>237</v>
      </c>
      <c r="C409" s="8" t="s">
        <v>998</v>
      </c>
      <c r="D409" s="1" t="s">
        <v>4549</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8" t="s">
        <v>11</v>
      </c>
      <c r="B410" s="8" t="s">
        <v>249</v>
      </c>
      <c r="C410" s="8" t="s">
        <v>1026</v>
      </c>
      <c r="D410" s="1" t="s">
        <v>4546</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hidden="1" customHeight="1">
      <c r="A411" s="8" t="s">
        <v>11</v>
      </c>
      <c r="B411" s="8" t="s">
        <v>249</v>
      </c>
      <c r="C411" s="8" t="s">
        <v>1004</v>
      </c>
      <c r="D411" s="1" t="s">
        <v>4549</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8" t="s">
        <v>11</v>
      </c>
      <c r="B412" s="8" t="s">
        <v>249</v>
      </c>
      <c r="C412" s="16" t="s">
        <v>991</v>
      </c>
      <c r="D412" s="8" t="s">
        <v>4566</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hidden="1" customHeight="1">
      <c r="A413" s="1" t="s">
        <v>11</v>
      </c>
      <c r="B413" s="1" t="s">
        <v>348</v>
      </c>
      <c r="C413" s="1" t="s">
        <v>992</v>
      </c>
      <c r="D413" s="1" t="s">
        <v>4566</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8" t="s">
        <v>11</v>
      </c>
      <c r="B414" s="1" t="s">
        <v>348</v>
      </c>
      <c r="C414" s="1" t="s">
        <v>1045</v>
      </c>
      <c r="D414" s="1" t="s">
        <v>4572</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11</v>
      </c>
      <c r="B415" s="1" t="s">
        <v>348</v>
      </c>
      <c r="C415" s="1" t="s">
        <v>1009</v>
      </c>
      <c r="D415" s="1" t="s">
        <v>4551</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8" t="s">
        <v>11</v>
      </c>
      <c r="B416" s="1" t="s">
        <v>348</v>
      </c>
      <c r="C416" s="1" t="s">
        <v>348</v>
      </c>
      <c r="D416" s="1" t="s">
        <v>4572</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11</v>
      </c>
      <c r="B417" s="1" t="s">
        <v>290</v>
      </c>
      <c r="C417" s="1" t="s">
        <v>537</v>
      </c>
      <c r="D417" s="1" t="s">
        <v>4563</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5"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11</v>
      </c>
      <c r="B418" s="1" t="s">
        <v>290</v>
      </c>
      <c r="C418" s="1" t="s">
        <v>998</v>
      </c>
      <c r="D418" s="1" t="s">
        <v>4549</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5"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hidden="1" customHeight="1">
      <c r="A419" s="1" t="s">
        <v>11</v>
      </c>
      <c r="B419" s="1" t="s">
        <v>290</v>
      </c>
      <c r="C419" s="1" t="s">
        <v>551</v>
      </c>
      <c r="D419" s="1" t="s">
        <v>4559</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11</v>
      </c>
      <c r="B420" s="1" t="s">
        <v>290</v>
      </c>
      <c r="C420" s="1" t="s">
        <v>1002</v>
      </c>
      <c r="D420" s="1" t="s">
        <v>4551</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11</v>
      </c>
      <c r="B421" s="1" t="s">
        <v>290</v>
      </c>
      <c r="C421" s="1" t="s">
        <v>1019</v>
      </c>
      <c r="D421" s="1" t="s">
        <v>4561</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5"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hidden="1" customHeight="1">
      <c r="A422" s="8" t="s">
        <v>11</v>
      </c>
      <c r="B422" s="8" t="s">
        <v>290</v>
      </c>
      <c r="C422" s="8" t="s">
        <v>1026</v>
      </c>
      <c r="D422" s="1" t="s">
        <v>4546</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hidden="1" customHeight="1">
      <c r="A423" s="1" t="s">
        <v>11</v>
      </c>
      <c r="B423" s="1" t="s">
        <v>290</v>
      </c>
      <c r="C423" s="1" t="s">
        <v>726</v>
      </c>
      <c r="D423" s="1" t="s">
        <v>4563</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hidden="1" customHeight="1">
      <c r="A424" s="1" t="s">
        <v>11</v>
      </c>
      <c r="B424" s="1" t="s">
        <v>290</v>
      </c>
      <c r="C424" s="1" t="s">
        <v>684</v>
      </c>
      <c r="D424" s="1" t="s">
        <v>4570</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hidden="1" customHeight="1">
      <c r="A425" s="8" t="s">
        <v>11</v>
      </c>
      <c r="B425" s="8" t="s">
        <v>290</v>
      </c>
      <c r="C425" s="8" t="s">
        <v>1031</v>
      </c>
      <c r="D425" s="1" t="s">
        <v>4571</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5" t="s">
        <v>3098</v>
      </c>
      <c r="AQ425" s="215"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11</v>
      </c>
      <c r="B426" s="1" t="s">
        <v>290</v>
      </c>
      <c r="C426" s="1" t="s">
        <v>344</v>
      </c>
      <c r="D426" s="1" t="s">
        <v>4559</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11</v>
      </c>
      <c r="B427" s="1" t="s">
        <v>290</v>
      </c>
      <c r="C427" s="1" t="s">
        <v>1050</v>
      </c>
      <c r="D427" s="1" t="s">
        <v>4575</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5" t="s">
        <v>3098</v>
      </c>
      <c r="AQ427" s="215"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11</v>
      </c>
      <c r="B428" s="8" t="s">
        <v>306</v>
      </c>
      <c r="C428" s="8" t="s">
        <v>1002</v>
      </c>
      <c r="D428" s="8" t="s">
        <v>4551</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hidden="1" customHeight="1">
      <c r="A429" s="1" t="s">
        <v>11</v>
      </c>
      <c r="B429" s="8" t="s">
        <v>306</v>
      </c>
      <c r="C429" s="16" t="s">
        <v>4602</v>
      </c>
      <c r="D429" s="8" t="s">
        <v>4551</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hidden="1" customHeight="1">
      <c r="A430" s="8" t="s">
        <v>11</v>
      </c>
      <c r="B430" s="8" t="s">
        <v>306</v>
      </c>
      <c r="C430" s="8" t="s">
        <v>1007</v>
      </c>
      <c r="D430" s="8" t="s">
        <v>4615</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hidden="1" customHeight="1">
      <c r="A431" s="8" t="s">
        <v>11</v>
      </c>
      <c r="B431" s="8" t="s">
        <v>306</v>
      </c>
      <c r="C431" s="16" t="s">
        <v>1008</v>
      </c>
      <c r="D431" s="8" t="s">
        <v>4615</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hidden="1" customHeight="1">
      <c r="A432" s="8" t="s">
        <v>11</v>
      </c>
      <c r="B432" s="8" t="s">
        <v>306</v>
      </c>
      <c r="C432" s="16" t="s">
        <v>4604</v>
      </c>
      <c r="D432" s="8" t="s">
        <v>4615</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hidden="1" customHeight="1">
      <c r="A433" s="1" t="s">
        <v>11</v>
      </c>
      <c r="B433" s="8" t="s">
        <v>306</v>
      </c>
      <c r="C433" s="8" t="s">
        <v>1015</v>
      </c>
      <c r="D433" s="8" t="s">
        <v>4561</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hidden="1" customHeight="1">
      <c r="A434" s="1" t="s">
        <v>11</v>
      </c>
      <c r="B434" s="8" t="s">
        <v>306</v>
      </c>
      <c r="C434" s="8" t="s">
        <v>1017</v>
      </c>
      <c r="D434" s="8" t="s">
        <v>4570</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hidden="1" customHeight="1">
      <c r="A435" s="8" t="s">
        <v>11</v>
      </c>
      <c r="B435" s="8" t="s">
        <v>306</v>
      </c>
      <c r="C435" s="16" t="s">
        <v>4605</v>
      </c>
      <c r="D435" s="8" t="s">
        <v>4555</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hidden="1" customHeight="1">
      <c r="A436" s="8" t="s">
        <v>11</v>
      </c>
      <c r="B436" s="8" t="s">
        <v>306</v>
      </c>
      <c r="C436" s="16" t="s">
        <v>4606</v>
      </c>
      <c r="D436" s="8" t="s">
        <v>4555</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hidden="1" customHeight="1">
      <c r="A437" s="187" t="s">
        <v>11</v>
      </c>
      <c r="B437" s="187" t="s">
        <v>306</v>
      </c>
      <c r="C437" s="9" t="s">
        <v>4607</v>
      </c>
      <c r="D437" s="187" t="s">
        <v>4555</v>
      </c>
      <c r="E437" s="187" t="s">
        <v>35</v>
      </c>
      <c r="F437" s="187" t="s">
        <v>933</v>
      </c>
      <c r="G437" s="187" t="s">
        <v>934</v>
      </c>
      <c r="H437" s="1" t="str">
        <f t="shared" si="1"/>
        <v>ASHRAE 90.1-2007Hotel/MotelGuest Rooms</v>
      </c>
      <c r="I437" s="1" t="str">
        <f>VLOOKUP(H437,'Interior Lighting'!$A$4:$G$1472,5,FALSE)</f>
        <v>1.1</v>
      </c>
      <c r="J437" s="1"/>
      <c r="K437" s="216"/>
      <c r="L437" s="217"/>
      <c r="M437" s="217">
        <v>0.0</v>
      </c>
      <c r="N437" s="217">
        <v>0.7</v>
      </c>
      <c r="O437" s="217">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7">
        <v>4.27</v>
      </c>
      <c r="Z437" s="187" t="s">
        <v>2196</v>
      </c>
      <c r="AA437" s="187" t="s">
        <v>2148</v>
      </c>
      <c r="AB437" s="218">
        <v>0.0504</v>
      </c>
      <c r="AC437" s="216"/>
      <c r="AD437" s="187"/>
      <c r="AE437" s="187" t="s">
        <v>2195</v>
      </c>
      <c r="AF437" s="216"/>
      <c r="AG437" s="216"/>
      <c r="AH437" s="216"/>
      <c r="AI437" s="216"/>
      <c r="AJ437" s="216"/>
      <c r="AK437" s="217">
        <v>1.1</v>
      </c>
      <c r="AL437" s="217">
        <v>0.0</v>
      </c>
      <c r="AM437" s="217">
        <v>0.5</v>
      </c>
      <c r="AN437" s="217">
        <v>0.0</v>
      </c>
      <c r="AO437" s="187" t="s">
        <v>2194</v>
      </c>
      <c r="AP437" s="8" t="s">
        <v>2164</v>
      </c>
      <c r="AQ437" s="8" t="s">
        <v>2163</v>
      </c>
      <c r="AR437" s="217">
        <v>2.22</v>
      </c>
      <c r="AS437" s="217">
        <v>351.0</v>
      </c>
      <c r="AT437" s="1" t="str">
        <f t="shared" si="38"/>
        <v>0.006324786325</v>
      </c>
      <c r="AU437" s="217">
        <v>60.0</v>
      </c>
      <c r="AV437" s="217">
        <v>0.2</v>
      </c>
      <c r="AW437" s="217">
        <v>0.05</v>
      </c>
      <c r="AX437" s="187" t="s">
        <v>308</v>
      </c>
      <c r="AY437" s="216"/>
      <c r="AZ437" s="216"/>
      <c r="BA437" s="216"/>
      <c r="BB437" s="216"/>
      <c r="BC437" s="216"/>
      <c r="BD437" s="216"/>
      <c r="BE437" s="216"/>
      <c r="BF437" s="216"/>
      <c r="BG437" s="216"/>
      <c r="BH437" s="16" t="s">
        <v>1297</v>
      </c>
      <c r="BJ437" s="216"/>
      <c r="BK437" s="216"/>
      <c r="BL437" s="216"/>
    </row>
    <row r="438" ht="14.25" hidden="1" customHeight="1">
      <c r="A438" s="8" t="s">
        <v>11</v>
      </c>
      <c r="B438" s="8" t="s">
        <v>306</v>
      </c>
      <c r="C438" s="16" t="s">
        <v>4608</v>
      </c>
      <c r="D438" s="8" t="s">
        <v>4555</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8">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hidden="1" customHeight="1">
      <c r="A439" s="1" t="s">
        <v>11</v>
      </c>
      <c r="B439" s="8" t="s">
        <v>306</v>
      </c>
      <c r="C439" s="8" t="s">
        <v>1028</v>
      </c>
      <c r="D439" s="8" t="s">
        <v>4566</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hidden="1" customHeight="1">
      <c r="A440" s="1" t="s">
        <v>11</v>
      </c>
      <c r="B440" s="8" t="s">
        <v>306</v>
      </c>
      <c r="C440" s="8" t="s">
        <v>1031</v>
      </c>
      <c r="D440" s="8" t="s">
        <v>4571</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hidden="1" customHeight="1">
      <c r="A441" s="1" t="s">
        <v>11</v>
      </c>
      <c r="B441" s="8" t="s">
        <v>306</v>
      </c>
      <c r="C441" s="8" t="s">
        <v>1033</v>
      </c>
      <c r="D441" s="8" t="s">
        <v>4563</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hidden="1" customHeight="1">
      <c r="A442" s="1" t="s">
        <v>11</v>
      </c>
      <c r="B442" s="8" t="s">
        <v>306</v>
      </c>
      <c r="C442" s="8" t="s">
        <v>344</v>
      </c>
      <c r="D442" s="8" t="s">
        <v>4559</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hidden="1" customHeight="1">
      <c r="A443" s="1" t="s">
        <v>11</v>
      </c>
      <c r="B443" s="8" t="s">
        <v>306</v>
      </c>
      <c r="C443" s="8" t="s">
        <v>1049</v>
      </c>
      <c r="D443" s="8" t="s">
        <v>4575</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hidden="1" customHeight="1">
      <c r="A444" s="1" t="s">
        <v>11</v>
      </c>
      <c r="B444" s="8" t="s">
        <v>306</v>
      </c>
      <c r="C444" s="8" t="s">
        <v>1053</v>
      </c>
      <c r="D444" s="8" t="s">
        <v>4549</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hidden="1" customHeight="1">
      <c r="A445" s="1" t="s">
        <v>11</v>
      </c>
      <c r="B445" s="1" t="s">
        <v>306</v>
      </c>
      <c r="C445" s="1" t="s">
        <v>1054</v>
      </c>
      <c r="D445" s="1" t="s">
        <v>4570</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hidden="1" customHeight="1">
      <c r="A446" s="1" t="s">
        <v>11</v>
      </c>
      <c r="B446" s="1" t="s">
        <v>306</v>
      </c>
      <c r="C446" s="5" t="s">
        <v>4609</v>
      </c>
      <c r="D446" s="1" t="s">
        <v>4570</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hidden="1" customHeight="1">
      <c r="A447" s="1" t="s">
        <v>11</v>
      </c>
      <c r="B447" s="1" t="s">
        <v>306</v>
      </c>
      <c r="C447" s="1" t="s">
        <v>975</v>
      </c>
      <c r="D447" s="1" t="s">
        <v>4566</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hidden="1" customHeight="1">
      <c r="A448" s="1" t="s">
        <v>11</v>
      </c>
      <c r="B448" s="1" t="s">
        <v>306</v>
      </c>
      <c r="C448" s="5" t="s">
        <v>4610</v>
      </c>
      <c r="D448" s="1" t="s">
        <v>4566</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hidden="1" customHeight="1">
      <c r="A449" s="1" t="s">
        <v>11</v>
      </c>
      <c r="B449" s="1" t="s">
        <v>306</v>
      </c>
      <c r="C449" s="5" t="s">
        <v>4611</v>
      </c>
      <c r="D449" s="1" t="s">
        <v>4566</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hidden="1" customHeight="1">
      <c r="A450" s="9" t="s">
        <v>11</v>
      </c>
      <c r="B450" s="187" t="s">
        <v>349</v>
      </c>
      <c r="C450" s="9" t="s">
        <v>4612</v>
      </c>
      <c r="D450" s="187" t="s">
        <v>4572</v>
      </c>
      <c r="E450" s="9" t="s">
        <v>35</v>
      </c>
      <c r="F450" s="187" t="s">
        <v>849</v>
      </c>
      <c r="G450" s="187" t="s">
        <v>348</v>
      </c>
      <c r="H450" s="187" t="str">
        <f t="shared" si="1"/>
        <v>ASHRAE 90.1-2007Whole BuildingRetail</v>
      </c>
      <c r="I450" s="221" t="str">
        <f>VLOOKUP(H450,'Interior Lighting'!$A$4:$G$1472,5,FALSE)</f>
        <v>1.5</v>
      </c>
      <c r="J450" s="216"/>
      <c r="K450" s="216"/>
      <c r="L450" s="218">
        <v>0.72</v>
      </c>
      <c r="M450" s="217">
        <v>0.0</v>
      </c>
      <c r="N450" s="217">
        <v>0.7</v>
      </c>
      <c r="O450" s="217">
        <v>0.2</v>
      </c>
      <c r="P450" s="187" t="s">
        <v>2949</v>
      </c>
      <c r="Q450" s="5" t="s">
        <v>30</v>
      </c>
      <c r="R450" s="9" t="s">
        <v>348</v>
      </c>
      <c r="S450" s="9" t="s">
        <v>1369</v>
      </c>
      <c r="T450" s="187" t="str">
        <f t="shared" si="37"/>
        <v>ASHRAE 62.1-2004RetailGeneral Sales combined by area</v>
      </c>
      <c r="U450" s="221" t="str">
        <f>VLOOKUP(T450,Ventilation!$A$4:$H$321,6,FALSE)</f>
        <v>0.2325</v>
      </c>
      <c r="V450" s="221" t="str">
        <f>VLOOKUP(T450,Ventilation!$A$4:$H$321,5,FALSE)</f>
        <v>0</v>
      </c>
      <c r="W450" s="222" t="str">
        <f>VLOOKUP(T450,Ventilation!$A$4:$H$321,7,FALSE)</f>
        <v/>
      </c>
      <c r="X450" s="222"/>
      <c r="Y450" s="218">
        <v>8.0</v>
      </c>
      <c r="Z450" s="187" t="s">
        <v>2950</v>
      </c>
      <c r="AA450" s="187" t="s">
        <v>2148</v>
      </c>
      <c r="AB450" s="219">
        <v>0.0891675017</v>
      </c>
      <c r="AC450" s="216"/>
      <c r="AD450" s="187"/>
      <c r="AE450" s="187" t="s">
        <v>2948</v>
      </c>
      <c r="AF450" s="216"/>
      <c r="AG450" s="216"/>
      <c r="AH450" s="216"/>
      <c r="AI450" s="216"/>
      <c r="AJ450" s="216"/>
      <c r="AK450" s="217">
        <v>0.4</v>
      </c>
      <c r="AL450" s="217">
        <v>0.0</v>
      </c>
      <c r="AM450" s="217">
        <v>0.5</v>
      </c>
      <c r="AN450" s="217">
        <v>0.0</v>
      </c>
      <c r="AO450" s="187" t="s">
        <v>2941</v>
      </c>
      <c r="AP450" s="9" t="s">
        <v>283</v>
      </c>
      <c r="AQ450" s="9" t="s">
        <v>284</v>
      </c>
      <c r="AR450" s="223">
        <v>1.8</v>
      </c>
      <c r="AS450" s="216"/>
      <c r="AT450" s="216"/>
      <c r="AU450" s="216"/>
      <c r="AV450" s="216"/>
      <c r="AW450" s="216"/>
      <c r="AX450" s="17" t="s">
        <v>2951</v>
      </c>
      <c r="AY450" s="216"/>
      <c r="AZ450" s="216"/>
      <c r="BA450" s="216" t="str">
        <f t="shared" si="40"/>
        <v/>
      </c>
      <c r="BB450" s="216"/>
      <c r="BC450" s="216"/>
      <c r="BD450" s="216"/>
      <c r="BE450" s="216"/>
      <c r="BF450" s="216"/>
      <c r="BG450" s="216"/>
      <c r="BH450" s="216"/>
      <c r="BJ450" s="216"/>
      <c r="BK450" s="216"/>
      <c r="BL450" s="216"/>
    </row>
    <row r="451" ht="14.25" hidden="1" customHeight="1">
      <c r="A451" s="9" t="s">
        <v>11</v>
      </c>
      <c r="B451" s="187" t="s">
        <v>349</v>
      </c>
      <c r="C451" s="9" t="s">
        <v>4613</v>
      </c>
      <c r="D451" s="187" t="s">
        <v>4572</v>
      </c>
      <c r="E451" s="9" t="s">
        <v>35</v>
      </c>
      <c r="F451" s="187" t="s">
        <v>849</v>
      </c>
      <c r="G451" s="187" t="s">
        <v>348</v>
      </c>
      <c r="H451" s="187" t="str">
        <f t="shared" si="1"/>
        <v>ASHRAE 90.1-2007Whole BuildingRetail</v>
      </c>
      <c r="I451" s="221" t="str">
        <f>VLOOKUP(H451,'Interior Lighting'!$A$4:$G$1472,5,FALSE)</f>
        <v>1.5</v>
      </c>
      <c r="J451" s="216"/>
      <c r="K451" s="216"/>
      <c r="L451" s="218">
        <v>0.5</v>
      </c>
      <c r="M451" s="217">
        <v>0.0</v>
      </c>
      <c r="N451" s="217">
        <v>0.7</v>
      </c>
      <c r="O451" s="217">
        <v>0.2</v>
      </c>
      <c r="P451" s="9" t="s">
        <v>2959</v>
      </c>
      <c r="Q451" s="5" t="s">
        <v>30</v>
      </c>
      <c r="R451" s="9" t="s">
        <v>348</v>
      </c>
      <c r="S451" s="9" t="s">
        <v>1369</v>
      </c>
      <c r="T451" s="187" t="str">
        <f t="shared" si="37"/>
        <v>ASHRAE 62.1-2004RetailGeneral Sales combined by area</v>
      </c>
      <c r="U451" s="221" t="str">
        <f>VLOOKUP(T451,Ventilation!$A$4:$H$321,6,FALSE)</f>
        <v>0.2325</v>
      </c>
      <c r="V451" s="221" t="str">
        <f>VLOOKUP(T451,Ventilation!$A$4:$H$321,5,FALSE)</f>
        <v>0</v>
      </c>
      <c r="W451" s="222" t="str">
        <f>VLOOKUP(T451,Ventilation!$A$4:$H$321,7,FALSE)</f>
        <v/>
      </c>
      <c r="X451" s="222"/>
      <c r="Y451" s="218">
        <v>8.0</v>
      </c>
      <c r="Z451" s="9" t="s">
        <v>2960</v>
      </c>
      <c r="AA451" s="187" t="s">
        <v>2148</v>
      </c>
      <c r="AB451" s="219">
        <v>0.0628789142</v>
      </c>
      <c r="AC451" s="216"/>
      <c r="AD451" s="187"/>
      <c r="AE451" s="9" t="s">
        <v>2958</v>
      </c>
      <c r="AF451" s="216"/>
      <c r="AG451" s="216"/>
      <c r="AH451" s="216"/>
      <c r="AI451" s="216"/>
      <c r="AJ451" s="216"/>
      <c r="AK451" s="217">
        <v>0.4</v>
      </c>
      <c r="AL451" s="217">
        <v>0.0</v>
      </c>
      <c r="AM451" s="217">
        <v>0.5</v>
      </c>
      <c r="AN451" s="217">
        <v>0.0</v>
      </c>
      <c r="AO451" s="9" t="s">
        <v>2955</v>
      </c>
      <c r="AP451" s="9" t="s">
        <v>2956</v>
      </c>
      <c r="AQ451" s="9" t="s">
        <v>2953</v>
      </c>
      <c r="AR451" s="223">
        <v>1.8</v>
      </c>
      <c r="AS451" s="216"/>
      <c r="AT451" s="216"/>
      <c r="AU451" s="216"/>
      <c r="AV451" s="216"/>
      <c r="AW451" s="216"/>
      <c r="AX451" s="17" t="s">
        <v>2961</v>
      </c>
      <c r="AY451" s="216"/>
      <c r="AZ451" s="216"/>
      <c r="BA451" s="216" t="str">
        <f t="shared" si="40"/>
        <v/>
      </c>
      <c r="BB451" s="216"/>
      <c r="BC451" s="216"/>
      <c r="BD451" s="216"/>
      <c r="BE451" s="216"/>
      <c r="BF451" s="216"/>
      <c r="BG451" s="216"/>
      <c r="BH451" s="216"/>
      <c r="BJ451" s="216"/>
      <c r="BK451" s="216"/>
      <c r="BL451" s="216"/>
    </row>
    <row r="452" ht="14.25" hidden="1" customHeight="1">
      <c r="A452" s="9" t="s">
        <v>11</v>
      </c>
      <c r="B452" s="187" t="s">
        <v>349</v>
      </c>
      <c r="C452" s="9" t="s">
        <v>4614</v>
      </c>
      <c r="D452" s="187" t="s">
        <v>4572</v>
      </c>
      <c r="E452" s="9" t="s">
        <v>35</v>
      </c>
      <c r="F452" s="187" t="s">
        <v>849</v>
      </c>
      <c r="G452" s="187" t="s">
        <v>348</v>
      </c>
      <c r="H452" s="187" t="str">
        <f t="shared" si="1"/>
        <v>ASHRAE 90.1-2007Whole BuildingRetail</v>
      </c>
      <c r="I452" s="221" t="str">
        <f>VLOOKUP(H452,'Interior Lighting'!$A$4:$G$1472,5,FALSE)</f>
        <v>1.5</v>
      </c>
      <c r="J452" s="216"/>
      <c r="K452" s="216"/>
      <c r="L452" s="218">
        <v>0.07</v>
      </c>
      <c r="M452" s="217">
        <v>0.0</v>
      </c>
      <c r="N452" s="217">
        <v>0.7</v>
      </c>
      <c r="O452" s="217">
        <v>0.2</v>
      </c>
      <c r="P452" s="9" t="s">
        <v>2969</v>
      </c>
      <c r="Q452" s="5" t="s">
        <v>30</v>
      </c>
      <c r="R452" s="9" t="s">
        <v>348</v>
      </c>
      <c r="S452" s="9" t="s">
        <v>1369</v>
      </c>
      <c r="T452" s="187" t="str">
        <f t="shared" si="37"/>
        <v>ASHRAE 62.1-2004RetailGeneral Sales combined by area</v>
      </c>
      <c r="U452" s="221" t="str">
        <f>VLOOKUP(T452,Ventilation!$A$4:$H$321,6,FALSE)</f>
        <v>0.2325</v>
      </c>
      <c r="V452" s="221" t="str">
        <f>VLOOKUP(T452,Ventilation!$A$4:$H$321,5,FALSE)</f>
        <v>0</v>
      </c>
      <c r="W452" s="222" t="str">
        <f>VLOOKUP(T452,Ventilation!$A$4:$H$321,7,FALSE)</f>
        <v/>
      </c>
      <c r="X452" s="222"/>
      <c r="Y452" s="218">
        <v>8.0</v>
      </c>
      <c r="Z452" s="9" t="s">
        <v>2970</v>
      </c>
      <c r="AA452" s="187" t="s">
        <v>2148</v>
      </c>
      <c r="AB452" s="219">
        <v>0.0628789142</v>
      </c>
      <c r="AC452" s="216"/>
      <c r="AD452" s="187"/>
      <c r="AE452" s="9" t="s">
        <v>2968</v>
      </c>
      <c r="AF452" s="216"/>
      <c r="AG452" s="216"/>
      <c r="AH452" s="216"/>
      <c r="AI452" s="216"/>
      <c r="AJ452" s="216"/>
      <c r="AK452" s="217">
        <v>0.4</v>
      </c>
      <c r="AL452" s="217">
        <v>0.0</v>
      </c>
      <c r="AM452" s="217">
        <v>0.5</v>
      </c>
      <c r="AN452" s="217">
        <v>0.0</v>
      </c>
      <c r="AO452" s="9" t="s">
        <v>2965</v>
      </c>
      <c r="AP452" s="9" t="s">
        <v>2966</v>
      </c>
      <c r="AQ452" s="9" t="s">
        <v>2963</v>
      </c>
      <c r="AR452" s="223">
        <v>1.8</v>
      </c>
      <c r="AS452" s="216"/>
      <c r="AT452" s="216"/>
      <c r="AU452" s="216"/>
      <c r="AV452" s="216"/>
      <c r="AW452" s="216"/>
      <c r="AX452" s="17" t="s">
        <v>2971</v>
      </c>
      <c r="AY452" s="216"/>
      <c r="AZ452" s="216"/>
      <c r="BA452" s="216" t="str">
        <f t="shared" si="40"/>
        <v/>
      </c>
      <c r="BB452" s="216"/>
      <c r="BC452" s="216"/>
      <c r="BD452" s="216"/>
      <c r="BE452" s="216"/>
      <c r="BF452" s="216"/>
      <c r="BG452" s="216"/>
      <c r="BH452" s="216"/>
      <c r="BJ452" s="216"/>
      <c r="BK452" s="216"/>
      <c r="BL452" s="216"/>
    </row>
    <row r="453" ht="14.25" hidden="1" customHeight="1">
      <c r="A453" s="1" t="s">
        <v>11</v>
      </c>
      <c r="B453" s="8" t="s">
        <v>350</v>
      </c>
      <c r="C453" s="8" t="s">
        <v>1051</v>
      </c>
      <c r="D453" s="8" t="s">
        <v>4563</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hidden="1" customHeight="1">
      <c r="A454" s="8" t="s">
        <v>11</v>
      </c>
      <c r="B454" s="8" t="s">
        <v>350</v>
      </c>
      <c r="C454" s="8" t="s">
        <v>344</v>
      </c>
      <c r="D454" s="8" t="s">
        <v>4559</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hidden="1" customHeight="1">
      <c r="A455" s="1" t="s">
        <v>11</v>
      </c>
      <c r="B455" s="8" t="s">
        <v>350</v>
      </c>
      <c r="C455" s="8" t="s">
        <v>1006</v>
      </c>
      <c r="D455" s="8" t="s">
        <v>4566</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hidden="1" customHeight="1">
      <c r="A456" s="8" t="s">
        <v>11</v>
      </c>
      <c r="B456" s="8" t="s">
        <v>350</v>
      </c>
      <c r="C456" s="8" t="s">
        <v>1003</v>
      </c>
      <c r="D456" s="8" t="s">
        <v>4549</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4585</v>
      </c>
      <c r="AY456" s="8">
        <v>1.2402518232437685</v>
      </c>
      <c r="AZ456" s="8">
        <v>3000.0</v>
      </c>
      <c r="BA456" s="8" t="str">
        <f>IF(ISBLANK(BC456),"",BC456/(AZ456/AY456))</f>
        <v>0.215339442</v>
      </c>
      <c r="BB456" s="8">
        <v>0.338</v>
      </c>
      <c r="BC456" s="8">
        <v>520.8767397283107</v>
      </c>
      <c r="BD456" s="8">
        <v>0.5</v>
      </c>
      <c r="BE456" s="8"/>
      <c r="BF456" s="8" t="s">
        <v>4586</v>
      </c>
      <c r="BG456" s="8"/>
      <c r="BH456" s="1"/>
      <c r="BJ456" s="1"/>
      <c r="BK456" s="1"/>
      <c r="BL456" s="1"/>
    </row>
    <row r="457" ht="14.25" hidden="1" customHeight="1">
      <c r="A457" s="8" t="s">
        <v>11</v>
      </c>
      <c r="B457" s="8" t="s">
        <v>334</v>
      </c>
      <c r="C457" s="8" t="s">
        <v>344</v>
      </c>
      <c r="D457" s="8" t="s">
        <v>4559</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hidden="1" customHeight="1">
      <c r="A458" s="1" t="s">
        <v>11</v>
      </c>
      <c r="B458" s="8" t="s">
        <v>334</v>
      </c>
      <c r="C458" s="8" t="s">
        <v>1016</v>
      </c>
      <c r="D458" s="8" t="s">
        <v>4566</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hidden="1" customHeight="1">
      <c r="A459" s="8" t="s">
        <v>11</v>
      </c>
      <c r="B459" s="8" t="s">
        <v>334</v>
      </c>
      <c r="C459" s="8" t="s">
        <v>996</v>
      </c>
      <c r="D459" s="8" t="s">
        <v>4571</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hidden="1" customHeight="1">
      <c r="A460" s="1" t="s">
        <v>13</v>
      </c>
      <c r="B460" s="1" t="s">
        <v>134</v>
      </c>
      <c r="C460" s="1" t="s">
        <v>1026</v>
      </c>
      <c r="D460" s="1" t="s">
        <v>4546</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hidden="1" customHeight="1">
      <c r="A461" s="8" t="s">
        <v>13</v>
      </c>
      <c r="B461" s="8" t="s">
        <v>134</v>
      </c>
      <c r="C461" s="8" t="s">
        <v>1004</v>
      </c>
      <c r="D461" s="1" t="s">
        <v>4549</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hidden="1" customHeight="1">
      <c r="A462" s="8" t="s">
        <v>13</v>
      </c>
      <c r="B462" s="8" t="s">
        <v>134</v>
      </c>
      <c r="C462" s="16" t="s">
        <v>991</v>
      </c>
      <c r="D462" s="8" t="s">
        <v>4566</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8" t="s">
        <v>13</v>
      </c>
      <c r="B463" s="5" t="s">
        <v>220</v>
      </c>
      <c r="C463" s="1" t="s">
        <v>990</v>
      </c>
      <c r="D463" s="1" t="s">
        <v>4555</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hidden="1" customHeight="1">
      <c r="A464" s="8" t="s">
        <v>13</v>
      </c>
      <c r="B464" s="5" t="s">
        <v>220</v>
      </c>
      <c r="C464" s="5" t="s">
        <v>4587</v>
      </c>
      <c r="D464" s="1" t="s">
        <v>4555</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hidden="1" customHeight="1">
      <c r="A465" s="8" t="s">
        <v>13</v>
      </c>
      <c r="B465" s="5" t="s">
        <v>220</v>
      </c>
      <c r="C465" s="5" t="s">
        <v>4588</v>
      </c>
      <c r="D465" s="1" t="s">
        <v>4555</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hidden="1" customHeight="1">
      <c r="A466" s="1" t="s">
        <v>13</v>
      </c>
      <c r="B466" s="5" t="s">
        <v>220</v>
      </c>
      <c r="C466" s="1" t="s">
        <v>1002</v>
      </c>
      <c r="D466" s="1" t="s">
        <v>4551</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13</v>
      </c>
      <c r="B467" s="5" t="s">
        <v>220</v>
      </c>
      <c r="C467" s="5" t="s">
        <v>4589</v>
      </c>
      <c r="D467" s="1" t="s">
        <v>4551</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8" t="s">
        <v>13</v>
      </c>
      <c r="B468" s="5" t="s">
        <v>220</v>
      </c>
      <c r="C468" s="1" t="s">
        <v>344</v>
      </c>
      <c r="D468" s="1" t="s">
        <v>4559</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13</v>
      </c>
      <c r="B469" s="8" t="s">
        <v>150</v>
      </c>
      <c r="C469" s="16" t="s">
        <v>655</v>
      </c>
      <c r="D469" s="1" t="s">
        <v>4559</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13</v>
      </c>
      <c r="B470" s="8" t="s">
        <v>150</v>
      </c>
      <c r="C470" s="8" t="s">
        <v>1002</v>
      </c>
      <c r="D470" s="1" t="s">
        <v>4551</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13</v>
      </c>
      <c r="B471" s="8" t="s">
        <v>150</v>
      </c>
      <c r="C471" s="8" t="s">
        <v>1004</v>
      </c>
      <c r="D471" s="1" t="s">
        <v>4549</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8" t="s">
        <v>13</v>
      </c>
      <c r="B472" s="8" t="s">
        <v>150</v>
      </c>
      <c r="C472" s="8" t="s">
        <v>1010</v>
      </c>
      <c r="D472" s="1" t="s">
        <v>4552</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hidden="1" customHeight="1">
      <c r="A473" s="1" t="s">
        <v>13</v>
      </c>
      <c r="B473" s="8" t="s">
        <v>150</v>
      </c>
      <c r="C473" s="8" t="s">
        <v>1011</v>
      </c>
      <c r="D473" s="1" t="s">
        <v>4554</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8" t="s">
        <v>13</v>
      </c>
      <c r="B474" s="8" t="s">
        <v>150</v>
      </c>
      <c r="C474" s="8" t="s">
        <v>1012</v>
      </c>
      <c r="D474" s="1" t="s">
        <v>4552</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hidden="1" customHeight="1">
      <c r="A475" s="8" t="s">
        <v>13</v>
      </c>
      <c r="B475" s="8" t="s">
        <v>150</v>
      </c>
      <c r="C475" s="8" t="s">
        <v>1013</v>
      </c>
      <c r="D475" s="1" t="s">
        <v>4552</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hidden="1" customHeight="1">
      <c r="A476" s="8" t="s">
        <v>13</v>
      </c>
      <c r="B476" s="8" t="s">
        <v>150</v>
      </c>
      <c r="C476" s="8" t="s">
        <v>1021</v>
      </c>
      <c r="D476" s="1" t="s">
        <v>4554</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8" t="s">
        <v>13</v>
      </c>
      <c r="B477" s="8" t="s">
        <v>150</v>
      </c>
      <c r="C477" s="8" t="s">
        <v>1022</v>
      </c>
      <c r="D477" s="1" t="s">
        <v>4555</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8" t="s">
        <v>13</v>
      </c>
      <c r="B478" s="8" t="s">
        <v>150</v>
      </c>
      <c r="C478" s="8" t="s">
        <v>1023</v>
      </c>
      <c r="D478" s="1" t="s">
        <v>4555</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hidden="1" customHeight="1">
      <c r="A479" s="8" t="s">
        <v>13</v>
      </c>
      <c r="B479" s="8" t="s">
        <v>150</v>
      </c>
      <c r="C479" s="8" t="s">
        <v>1026</v>
      </c>
      <c r="D479" s="1" t="s">
        <v>4546</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hidden="1" customHeight="1">
      <c r="A480" s="1" t="s">
        <v>13</v>
      </c>
      <c r="B480" s="8" t="s">
        <v>150</v>
      </c>
      <c r="C480" s="8" t="s">
        <v>1027</v>
      </c>
      <c r="D480" s="1" t="s">
        <v>4556</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8" t="s">
        <v>13</v>
      </c>
      <c r="B481" s="8" t="s">
        <v>150</v>
      </c>
      <c r="C481" s="8" t="s">
        <v>684</v>
      </c>
      <c r="D481" s="1" t="s">
        <v>4554</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8" t="s">
        <v>13</v>
      </c>
      <c r="B482" s="8" t="s">
        <v>150</v>
      </c>
      <c r="C482" s="8" t="s">
        <v>1037</v>
      </c>
      <c r="D482" s="1" t="s">
        <v>4554</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13</v>
      </c>
      <c r="B483" s="8" t="s">
        <v>150</v>
      </c>
      <c r="C483" s="8" t="s">
        <v>344</v>
      </c>
      <c r="D483" s="1" t="s">
        <v>4559</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hidden="1" customHeight="1">
      <c r="A484" s="8" t="s">
        <v>13</v>
      </c>
      <c r="B484" s="8" t="s">
        <v>150</v>
      </c>
      <c r="C484" s="8" t="s">
        <v>1039</v>
      </c>
      <c r="D484" s="8" t="s">
        <v>4552</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hidden="1" customHeight="1">
      <c r="A485" s="8" t="s">
        <v>13</v>
      </c>
      <c r="B485" s="8" t="s">
        <v>150</v>
      </c>
      <c r="C485" s="8" t="s">
        <v>1041</v>
      </c>
      <c r="D485" s="1" t="s">
        <v>4551</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8" t="s">
        <v>13</v>
      </c>
      <c r="B486" s="8" t="s">
        <v>150</v>
      </c>
      <c r="C486" s="8" t="s">
        <v>1042</v>
      </c>
      <c r="D486" s="1" t="s">
        <v>4555</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hidden="1" customHeight="1">
      <c r="A487" s="8" t="s">
        <v>13</v>
      </c>
      <c r="B487" s="8" t="s">
        <v>150</v>
      </c>
      <c r="C487" s="8" t="s">
        <v>1044</v>
      </c>
      <c r="D487" s="1" t="s">
        <v>4561</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8" t="s">
        <v>13</v>
      </c>
      <c r="B488" s="8" t="s">
        <v>150</v>
      </c>
      <c r="C488" s="8" t="s">
        <v>923</v>
      </c>
      <c r="D488" s="1" t="s">
        <v>4562</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hidden="1" customHeight="1">
      <c r="A489" s="16" t="s">
        <v>13</v>
      </c>
      <c r="B489" s="16" t="s">
        <v>166</v>
      </c>
      <c r="C489" s="16" t="s">
        <v>993</v>
      </c>
      <c r="D489" s="16" t="s">
        <v>4563</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4">
        <v>1017.43109</v>
      </c>
      <c r="BF489" s="10" t="s">
        <v>2070</v>
      </c>
      <c r="BG489" s="8"/>
      <c r="BH489" s="1"/>
      <c r="BJ489" s="1"/>
      <c r="BK489" s="1"/>
      <c r="BL489" s="1"/>
    </row>
    <row r="490" ht="14.25" hidden="1" customHeight="1">
      <c r="A490" s="16" t="s">
        <v>13</v>
      </c>
      <c r="B490" s="5" t="s">
        <v>166</v>
      </c>
      <c r="C490" s="16" t="s">
        <v>655</v>
      </c>
      <c r="D490" s="16" t="s">
        <v>4566</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13</v>
      </c>
      <c r="B491" s="5" t="s">
        <v>166</v>
      </c>
      <c r="C491" s="5" t="s">
        <v>997</v>
      </c>
      <c r="D491" s="5" t="s">
        <v>4549</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5" t="s">
        <v>13</v>
      </c>
      <c r="B492" s="5" t="s">
        <v>166</v>
      </c>
      <c r="C492" s="5" t="s">
        <v>1002</v>
      </c>
      <c r="D492" s="5" t="s">
        <v>4551</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5" t="s">
        <v>13</v>
      </c>
      <c r="B493" s="5" t="s">
        <v>166</v>
      </c>
      <c r="C493" s="5" t="s">
        <v>4590</v>
      </c>
      <c r="D493" s="5" t="s">
        <v>4551</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13</v>
      </c>
      <c r="B494" s="16" t="s">
        <v>166</v>
      </c>
      <c r="C494" s="16" t="s">
        <v>1018</v>
      </c>
      <c r="D494" s="5" t="s">
        <v>4555</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4616</v>
      </c>
      <c r="BC494" s="1"/>
      <c r="BD494" s="1"/>
      <c r="BE494" s="1"/>
      <c r="BF494" s="1"/>
      <c r="BG494" s="1"/>
      <c r="BH494" s="5" t="s">
        <v>1297</v>
      </c>
      <c r="BJ494" s="1"/>
      <c r="BK494" s="1"/>
      <c r="BL494" s="1"/>
    </row>
    <row r="495" ht="14.25" hidden="1" customHeight="1">
      <c r="A495" s="16" t="s">
        <v>13</v>
      </c>
      <c r="B495" s="16" t="s">
        <v>166</v>
      </c>
      <c r="C495" s="16" t="s">
        <v>4591</v>
      </c>
      <c r="D495" s="5" t="s">
        <v>4555</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hidden="1" customHeight="1">
      <c r="A496" s="16" t="s">
        <v>13</v>
      </c>
      <c r="B496" s="16" t="s">
        <v>166</v>
      </c>
      <c r="C496" s="16" t="s">
        <v>4592</v>
      </c>
      <c r="D496" s="5" t="s">
        <v>4555</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hidden="1" customHeight="1">
      <c r="A497" s="16" t="s">
        <v>13</v>
      </c>
      <c r="B497" s="16" t="s">
        <v>166</v>
      </c>
      <c r="C497" s="16" t="s">
        <v>4593</v>
      </c>
      <c r="D497" s="5" t="s">
        <v>4555</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hidden="1" customHeight="1">
      <c r="A498" s="5" t="s">
        <v>13</v>
      </c>
      <c r="B498" s="5" t="s">
        <v>166</v>
      </c>
      <c r="C498" s="5" t="s">
        <v>1026</v>
      </c>
      <c r="D498" s="5" t="s">
        <v>4546</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hidden="1" customHeight="1">
      <c r="A499" s="5" t="s">
        <v>13</v>
      </c>
      <c r="B499" s="5" t="s">
        <v>166</v>
      </c>
      <c r="C499" s="5" t="s">
        <v>1028</v>
      </c>
      <c r="D499" s="5" t="s">
        <v>4566</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hidden="1" customHeight="1">
      <c r="A500" s="5" t="s">
        <v>13</v>
      </c>
      <c r="B500" s="5" t="s">
        <v>166</v>
      </c>
      <c r="C500" s="5" t="s">
        <v>684</v>
      </c>
      <c r="D500" s="5" t="s">
        <v>4570</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5" t="s">
        <v>13</v>
      </c>
      <c r="B501" s="5" t="s">
        <v>166</v>
      </c>
      <c r="C501" s="5" t="s">
        <v>1031</v>
      </c>
      <c r="D501" s="5" t="s">
        <v>4571</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5" t="s">
        <v>13</v>
      </c>
      <c r="B502" s="5" t="s">
        <v>166</v>
      </c>
      <c r="C502" s="5" t="s">
        <v>348</v>
      </c>
      <c r="D502" s="5" t="s">
        <v>4572</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5" t="s">
        <v>13</v>
      </c>
      <c r="B503" s="5" t="s">
        <v>166</v>
      </c>
      <c r="C503" s="5" t="s">
        <v>4594</v>
      </c>
      <c r="D503" s="5" t="s">
        <v>4572</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13</v>
      </c>
      <c r="B504" s="16" t="s">
        <v>166</v>
      </c>
      <c r="C504" s="16" t="s">
        <v>975</v>
      </c>
      <c r="D504" s="16" t="s">
        <v>4566</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hidden="1" customHeight="1">
      <c r="A505" s="8" t="s">
        <v>13</v>
      </c>
      <c r="B505" s="1" t="s">
        <v>211</v>
      </c>
      <c r="C505" s="1" t="s">
        <v>990</v>
      </c>
      <c r="D505" s="1" t="s">
        <v>4555</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hidden="1" customHeight="1">
      <c r="A506" s="8" t="s">
        <v>13</v>
      </c>
      <c r="B506" s="1" t="s">
        <v>211</v>
      </c>
      <c r="C506" s="5" t="s">
        <v>4587</v>
      </c>
      <c r="D506" s="1" t="s">
        <v>4555</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hidden="1" customHeight="1">
      <c r="A507" s="8" t="s">
        <v>13</v>
      </c>
      <c r="B507" s="1" t="s">
        <v>211</v>
      </c>
      <c r="C507" s="5" t="s">
        <v>4588</v>
      </c>
      <c r="D507" s="1" t="s">
        <v>4555</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hidden="1" customHeight="1">
      <c r="A508" s="1" t="s">
        <v>13</v>
      </c>
      <c r="B508" s="1" t="s">
        <v>211</v>
      </c>
      <c r="C508" s="1" t="s">
        <v>1002</v>
      </c>
      <c r="D508" s="1" t="s">
        <v>4551</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13</v>
      </c>
      <c r="B509" s="1" t="s">
        <v>211</v>
      </c>
      <c r="C509" s="5" t="s">
        <v>4589</v>
      </c>
      <c r="D509" s="1" t="s">
        <v>4551</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8" t="s">
        <v>13</v>
      </c>
      <c r="B510" s="1" t="s">
        <v>211</v>
      </c>
      <c r="C510" s="1" t="s">
        <v>344</v>
      </c>
      <c r="D510" s="1" t="s">
        <v>4559</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8" t="s">
        <v>13</v>
      </c>
      <c r="B511" s="8" t="s">
        <v>344</v>
      </c>
      <c r="C511" s="8" t="s">
        <v>1059</v>
      </c>
      <c r="D511" s="1" t="s">
        <v>4559</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hidden="1" customHeight="1">
      <c r="A512" s="8" t="s">
        <v>13</v>
      </c>
      <c r="B512" s="8" t="s">
        <v>344</v>
      </c>
      <c r="C512" s="8" t="s">
        <v>1058</v>
      </c>
      <c r="D512" s="8" t="s">
        <v>4559</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hidden="1" customHeight="1">
      <c r="A513" s="37" t="s">
        <v>13</v>
      </c>
      <c r="B513" s="37" t="s">
        <v>344</v>
      </c>
      <c r="C513" s="36" t="s">
        <v>4595</v>
      </c>
      <c r="D513" s="37" t="s">
        <v>4559</v>
      </c>
      <c r="E513" s="37" t="s">
        <v>36</v>
      </c>
      <c r="F513" s="36" t="s">
        <v>979</v>
      </c>
      <c r="G513" s="36" t="s">
        <v>980</v>
      </c>
      <c r="H513" s="37" t="str">
        <f t="shared" si="1"/>
        <v>ASHRAE 90.1-2010OfficeLargeData Center</v>
      </c>
      <c r="I513" s="211" t="str">
        <f>VLOOKUP(H513,'Interior Lighting'!$A$4:$G$1472,5,FALSE)</f>
        <v>0.9</v>
      </c>
      <c r="J513" s="76"/>
      <c r="K513" s="76"/>
      <c r="L513" s="76"/>
      <c r="M513" s="211">
        <v>0.0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20.0</v>
      </c>
      <c r="AL513" s="212">
        <v>0.0</v>
      </c>
      <c r="AM513" s="212">
        <v>0.5</v>
      </c>
      <c r="AN513" s="212">
        <v>0.0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ht="14.25" hidden="1" customHeight="1">
      <c r="A514" s="37" t="s">
        <v>13</v>
      </c>
      <c r="B514" s="37" t="s">
        <v>344</v>
      </c>
      <c r="C514" s="36" t="s">
        <v>4596</v>
      </c>
      <c r="D514" s="37" t="s">
        <v>4559</v>
      </c>
      <c r="E514" s="37" t="s">
        <v>36</v>
      </c>
      <c r="F514" s="36" t="s">
        <v>979</v>
      </c>
      <c r="G514" s="36" t="s">
        <v>980</v>
      </c>
      <c r="H514" s="37" t="str">
        <f t="shared" si="1"/>
        <v>ASHRAE 90.1-2010OfficeLargeData Center</v>
      </c>
      <c r="I514" s="211" t="str">
        <f>VLOOKUP(H514,'Interior Lighting'!$A$4:$G$1472,5,FALSE)</f>
        <v>0.9</v>
      </c>
      <c r="J514" s="76"/>
      <c r="K514" s="76"/>
      <c r="L514" s="76"/>
      <c r="M514" s="211">
        <v>0.0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45.0</v>
      </c>
      <c r="AL514" s="212">
        <v>0.0</v>
      </c>
      <c r="AM514" s="212">
        <v>0.5</v>
      </c>
      <c r="AN514" s="212">
        <v>0.0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ht="14.25" hidden="1" customHeight="1">
      <c r="A515" s="8" t="s">
        <v>13</v>
      </c>
      <c r="B515" s="8" t="s">
        <v>344</v>
      </c>
      <c r="C515" s="8" t="s">
        <v>1057</v>
      </c>
      <c r="D515" s="8" t="s">
        <v>4559</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hidden="1" customHeight="1">
      <c r="A516" s="8" t="s">
        <v>13</v>
      </c>
      <c r="B516" s="8" t="s">
        <v>344</v>
      </c>
      <c r="C516" s="8" t="s">
        <v>1056</v>
      </c>
      <c r="D516" s="1" t="s">
        <v>4570</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8" t="s">
        <v>13</v>
      </c>
      <c r="B517" s="1" t="s">
        <v>344</v>
      </c>
      <c r="C517" s="1" t="s">
        <v>1054</v>
      </c>
      <c r="D517" s="1" t="s">
        <v>4570</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13</v>
      </c>
      <c r="B518" s="1" t="s">
        <v>344</v>
      </c>
      <c r="C518" s="1" t="s">
        <v>684</v>
      </c>
      <c r="D518" s="1" t="s">
        <v>4570</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8" t="s">
        <v>13</v>
      </c>
      <c r="B519" s="1" t="s">
        <v>344</v>
      </c>
      <c r="C519" s="8" t="s">
        <v>1024</v>
      </c>
      <c r="D519" s="1" t="s">
        <v>4571</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8" t="s">
        <v>13</v>
      </c>
      <c r="B520" s="1" t="s">
        <v>344</v>
      </c>
      <c r="C520" s="1" t="s">
        <v>1007</v>
      </c>
      <c r="D520" s="1" t="s">
        <v>4571</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8" t="s">
        <v>13</v>
      </c>
      <c r="B521" s="1" t="s">
        <v>344</v>
      </c>
      <c r="C521" s="1" t="s">
        <v>1002</v>
      </c>
      <c r="D521" s="1" t="s">
        <v>4551</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8" t="s">
        <v>13</v>
      </c>
      <c r="B522" s="8" t="s">
        <v>344</v>
      </c>
      <c r="C522" s="8" t="s">
        <v>1001</v>
      </c>
      <c r="D522" s="1" t="s">
        <v>4563</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hidden="1" customHeight="1">
      <c r="A523" s="8" t="s">
        <v>13</v>
      </c>
      <c r="B523" s="8" t="s">
        <v>344</v>
      </c>
      <c r="C523" s="8" t="s">
        <v>995</v>
      </c>
      <c r="D523" s="1" t="s">
        <v>4570</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hidden="1" customHeight="1">
      <c r="A524" s="8" t="s">
        <v>13</v>
      </c>
      <c r="B524" s="8" t="s">
        <v>344</v>
      </c>
      <c r="C524" s="8" t="s">
        <v>991</v>
      </c>
      <c r="D524" s="1" t="s">
        <v>4566</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8" t="s">
        <v>13</v>
      </c>
      <c r="B525" s="8" t="s">
        <v>344</v>
      </c>
      <c r="C525" s="8" t="s">
        <v>975</v>
      </c>
      <c r="D525" s="1" t="s">
        <v>4566</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8" t="s">
        <v>13</v>
      </c>
      <c r="B526" s="1" t="s">
        <v>344</v>
      </c>
      <c r="C526" s="1" t="s">
        <v>1050</v>
      </c>
      <c r="D526" s="1" t="s">
        <v>4575</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hidden="1" customHeight="1">
      <c r="A527" s="1" t="s">
        <v>13</v>
      </c>
      <c r="B527" s="1" t="s">
        <v>344</v>
      </c>
      <c r="C527" s="1" t="s">
        <v>1047</v>
      </c>
      <c r="D527" s="1" t="s">
        <v>4571</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13</v>
      </c>
      <c r="B528" s="1" t="s">
        <v>344</v>
      </c>
      <c r="C528" s="1" t="s">
        <v>1038</v>
      </c>
      <c r="D528" s="1" t="s">
        <v>4559</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8" t="s">
        <v>13</v>
      </c>
      <c r="B529" s="8" t="s">
        <v>344</v>
      </c>
      <c r="C529" s="8" t="s">
        <v>1000</v>
      </c>
      <c r="D529" s="1" t="s">
        <v>4559</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hidden="1" customHeight="1">
      <c r="A530" s="1" t="s">
        <v>13</v>
      </c>
      <c r="B530" s="1" t="s">
        <v>225</v>
      </c>
      <c r="C530" s="1" t="s">
        <v>989</v>
      </c>
      <c r="D530" s="1" t="s">
        <v>4556</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hidden="1" customHeight="1">
      <c r="A531" s="1" t="s">
        <v>13</v>
      </c>
      <c r="B531" s="1" t="s">
        <v>225</v>
      </c>
      <c r="C531" s="1" t="s">
        <v>994</v>
      </c>
      <c r="D531" s="1" t="s">
        <v>4556</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8" t="s">
        <v>13</v>
      </c>
      <c r="B532" s="8" t="s">
        <v>225</v>
      </c>
      <c r="C532" s="8" t="s">
        <v>997</v>
      </c>
      <c r="D532" s="1" t="s">
        <v>4549</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8" t="s">
        <v>13</v>
      </c>
      <c r="B533" s="8" t="s">
        <v>225</v>
      </c>
      <c r="C533" s="8" t="s">
        <v>999</v>
      </c>
      <c r="D533" s="1" t="s">
        <v>4556</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8" t="s">
        <v>13</v>
      </c>
      <c r="B534" s="8" t="s">
        <v>225</v>
      </c>
      <c r="C534" s="8" t="s">
        <v>1001</v>
      </c>
      <c r="D534" s="1" t="s">
        <v>4563</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hidden="1" customHeight="1">
      <c r="A535" s="1" t="s">
        <v>13</v>
      </c>
      <c r="B535" s="1" t="s">
        <v>225</v>
      </c>
      <c r="C535" s="1" t="s">
        <v>1005</v>
      </c>
      <c r="D535" s="1" t="s">
        <v>4562</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hidden="1" customHeight="1">
      <c r="A536" s="1" t="s">
        <v>13</v>
      </c>
      <c r="B536" s="1" t="s">
        <v>225</v>
      </c>
      <c r="C536" s="1" t="s">
        <v>1007</v>
      </c>
      <c r="D536" s="1" t="s">
        <v>4571</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13</v>
      </c>
      <c r="B537" s="1" t="s">
        <v>225</v>
      </c>
      <c r="C537" s="10" t="s">
        <v>4597</v>
      </c>
      <c r="D537" s="1" t="s">
        <v>4571</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13</v>
      </c>
      <c r="B538" s="1" t="s">
        <v>225</v>
      </c>
      <c r="C538" s="1" t="s">
        <v>1014</v>
      </c>
      <c r="D538" s="1" t="s">
        <v>4562</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13</v>
      </c>
      <c r="B539" s="1" t="s">
        <v>225</v>
      </c>
      <c r="C539" s="1" t="s">
        <v>1020</v>
      </c>
      <c r="D539" s="1" t="s">
        <v>4551</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13</v>
      </c>
      <c r="B540" s="1" t="s">
        <v>225</v>
      </c>
      <c r="C540" s="5" t="s">
        <v>4598</v>
      </c>
      <c r="D540" s="1" t="s">
        <v>4551</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13</v>
      </c>
      <c r="B541" s="1" t="s">
        <v>225</v>
      </c>
      <c r="C541" s="1" t="s">
        <v>1024</v>
      </c>
      <c r="D541" s="1" t="s">
        <v>4571</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13</v>
      </c>
      <c r="B542" s="1" t="s">
        <v>225</v>
      </c>
      <c r="C542" s="1" t="s">
        <v>1025</v>
      </c>
      <c r="D542" s="1" t="s">
        <v>4566</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13</v>
      </c>
      <c r="B543" s="1" t="s">
        <v>225</v>
      </c>
      <c r="C543" s="1" t="s">
        <v>684</v>
      </c>
      <c r="D543" s="1" t="s">
        <v>4570</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hidden="1" customHeight="1">
      <c r="A544" s="8" t="s">
        <v>13</v>
      </c>
      <c r="B544" s="8" t="s">
        <v>225</v>
      </c>
      <c r="C544" s="8" t="s">
        <v>1029</v>
      </c>
      <c r="D544" s="1" t="s">
        <v>4575</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13</v>
      </c>
      <c r="B545" s="1" t="s">
        <v>225</v>
      </c>
      <c r="C545" s="1" t="s">
        <v>1030</v>
      </c>
      <c r="D545" s="1" t="s">
        <v>4570</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13</v>
      </c>
      <c r="B546" s="1" t="s">
        <v>225</v>
      </c>
      <c r="C546" s="1" t="s">
        <v>1032</v>
      </c>
      <c r="D546" s="1" t="s">
        <v>4556</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13</v>
      </c>
      <c r="B547" s="1" t="s">
        <v>225</v>
      </c>
      <c r="C547" s="1" t="s">
        <v>1034</v>
      </c>
      <c r="D547" s="1" t="s">
        <v>4552</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hidden="1" customHeight="1">
      <c r="A548" s="1" t="s">
        <v>13</v>
      </c>
      <c r="B548" s="1" t="s">
        <v>225</v>
      </c>
      <c r="C548" s="1" t="s">
        <v>1035</v>
      </c>
      <c r="D548" s="1" t="s">
        <v>4562</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hidden="1" customHeight="1">
      <c r="A549" s="1" t="s">
        <v>13</v>
      </c>
      <c r="B549" s="1" t="s">
        <v>225</v>
      </c>
      <c r="C549" s="1" t="s">
        <v>1036</v>
      </c>
      <c r="D549" s="1" t="s">
        <v>4554</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13</v>
      </c>
      <c r="B550" s="1" t="s">
        <v>225</v>
      </c>
      <c r="C550" s="1" t="s">
        <v>344</v>
      </c>
      <c r="D550" s="1" t="s">
        <v>4559</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13</v>
      </c>
      <c r="B551" s="1" t="s">
        <v>225</v>
      </c>
      <c r="C551" s="1" t="s">
        <v>1039</v>
      </c>
      <c r="D551" s="1" t="s">
        <v>4552</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4599</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hidden="1" customHeight="1">
      <c r="A552" s="1" t="s">
        <v>13</v>
      </c>
      <c r="B552" s="1" t="s">
        <v>225</v>
      </c>
      <c r="C552" s="1" t="s">
        <v>1040</v>
      </c>
      <c r="D552" s="1" t="s">
        <v>4552</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hidden="1" customHeight="1">
      <c r="A553" s="8" t="s">
        <v>13</v>
      </c>
      <c r="B553" s="1" t="s">
        <v>225</v>
      </c>
      <c r="C553" s="1" t="s">
        <v>1043</v>
      </c>
      <c r="D553" s="1" t="s">
        <v>4561</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hidden="1" customHeight="1">
      <c r="A554" s="1" t="s">
        <v>13</v>
      </c>
      <c r="B554" s="1" t="s">
        <v>225</v>
      </c>
      <c r="C554" s="1" t="s">
        <v>1046</v>
      </c>
      <c r="D554" s="1" t="s">
        <v>4552</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hidden="1" customHeight="1">
      <c r="A555" s="1" t="s">
        <v>13</v>
      </c>
      <c r="B555" s="1" t="s">
        <v>225</v>
      </c>
      <c r="C555" s="1" t="s">
        <v>1048</v>
      </c>
      <c r="D555" s="1" t="s">
        <v>4552</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hidden="1" customHeight="1">
      <c r="A556" s="1" t="s">
        <v>13</v>
      </c>
      <c r="B556" s="1" t="s">
        <v>225</v>
      </c>
      <c r="C556" s="5" t="s">
        <v>4600</v>
      </c>
      <c r="D556" s="1" t="s">
        <v>4570</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hidden="1" customHeight="1">
      <c r="A557" s="1" t="s">
        <v>13</v>
      </c>
      <c r="B557" s="1" t="s">
        <v>225</v>
      </c>
      <c r="C557" s="1" t="s">
        <v>1052</v>
      </c>
      <c r="D557" s="1" t="s">
        <v>4556</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hidden="1" customHeight="1">
      <c r="A558" s="1" t="s">
        <v>13</v>
      </c>
      <c r="B558" s="1" t="s">
        <v>225</v>
      </c>
      <c r="C558" s="1" t="s">
        <v>1054</v>
      </c>
      <c r="D558" s="1" t="s">
        <v>4570</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13</v>
      </c>
      <c r="B559" s="1" t="s">
        <v>225</v>
      </c>
      <c r="C559" s="1" t="s">
        <v>1055</v>
      </c>
      <c r="D559" s="1" t="s">
        <v>4575</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hidden="1" customHeight="1">
      <c r="A560" s="1" t="s">
        <v>13</v>
      </c>
      <c r="B560" s="1" t="s">
        <v>225</v>
      </c>
      <c r="C560" s="5" t="s">
        <v>4601</v>
      </c>
      <c r="D560" s="1" t="s">
        <v>4566</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13</v>
      </c>
      <c r="B561" s="1" t="s">
        <v>225</v>
      </c>
      <c r="C561" s="8" t="s">
        <v>1060</v>
      </c>
      <c r="D561" s="1" t="s">
        <v>4552</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hidden="1" customHeight="1">
      <c r="A562" s="1" t="s">
        <v>13</v>
      </c>
      <c r="B562" s="1" t="s">
        <v>237</v>
      </c>
      <c r="C562" s="1" t="s">
        <v>1050</v>
      </c>
      <c r="D562" s="1" t="s">
        <v>4575</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13</v>
      </c>
      <c r="B563" s="1" t="s">
        <v>237</v>
      </c>
      <c r="C563" s="1" t="s">
        <v>344</v>
      </c>
      <c r="D563" s="1" t="s">
        <v>4559</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13</v>
      </c>
      <c r="B564" s="1" t="s">
        <v>237</v>
      </c>
      <c r="C564" s="1" t="s">
        <v>1031</v>
      </c>
      <c r="D564" s="1" t="s">
        <v>4571</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13</v>
      </c>
      <c r="B565" s="1" t="s">
        <v>237</v>
      </c>
      <c r="C565" s="1" t="s">
        <v>684</v>
      </c>
      <c r="D565" s="1" t="s">
        <v>4570</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13</v>
      </c>
      <c r="B566" s="1" t="s">
        <v>237</v>
      </c>
      <c r="C566" s="1" t="s">
        <v>726</v>
      </c>
      <c r="D566" s="1" t="s">
        <v>4563</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13</v>
      </c>
      <c r="B567" s="1" t="s">
        <v>237</v>
      </c>
      <c r="C567" s="1" t="s">
        <v>1026</v>
      </c>
      <c r="D567" s="1" t="s">
        <v>4546</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hidden="1" customHeight="1">
      <c r="A568" s="1" t="s">
        <v>13</v>
      </c>
      <c r="B568" s="1" t="s">
        <v>237</v>
      </c>
      <c r="C568" s="1" t="s">
        <v>1019</v>
      </c>
      <c r="D568" s="1" t="s">
        <v>4561</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8" t="s">
        <v>13</v>
      </c>
      <c r="B569" s="8" t="s">
        <v>237</v>
      </c>
      <c r="C569" s="8" t="s">
        <v>1002</v>
      </c>
      <c r="D569" s="1" t="s">
        <v>4551</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8" t="s">
        <v>13</v>
      </c>
      <c r="B570" s="8" t="s">
        <v>237</v>
      </c>
      <c r="C570" s="8" t="s">
        <v>551</v>
      </c>
      <c r="D570" s="1" t="s">
        <v>4559</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8" t="s">
        <v>13</v>
      </c>
      <c r="B571" s="8" t="s">
        <v>237</v>
      </c>
      <c r="C571" s="8" t="s">
        <v>998</v>
      </c>
      <c r="D571" s="1" t="s">
        <v>4549</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hidden="1" customHeight="1">
      <c r="A572" s="8" t="s">
        <v>13</v>
      </c>
      <c r="B572" s="8" t="s">
        <v>249</v>
      </c>
      <c r="C572" s="8" t="s">
        <v>1026</v>
      </c>
      <c r="D572" s="8" t="s">
        <v>4546</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hidden="1" customHeight="1">
      <c r="A573" s="8" t="s">
        <v>13</v>
      </c>
      <c r="B573" s="1" t="s">
        <v>249</v>
      </c>
      <c r="C573" s="1" t="s">
        <v>1004</v>
      </c>
      <c r="D573" s="1" t="s">
        <v>4549</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8" t="s">
        <v>13</v>
      </c>
      <c r="B574" s="1" t="s">
        <v>249</v>
      </c>
      <c r="C574" s="16" t="s">
        <v>991</v>
      </c>
      <c r="D574" s="8" t="s">
        <v>4566</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13</v>
      </c>
      <c r="B575" s="1" t="s">
        <v>348</v>
      </c>
      <c r="C575" s="1" t="s">
        <v>992</v>
      </c>
      <c r="D575" s="1" t="s">
        <v>4566</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13</v>
      </c>
      <c r="B576" s="1" t="s">
        <v>348</v>
      </c>
      <c r="C576" s="1" t="s">
        <v>1009</v>
      </c>
      <c r="D576" s="1" t="s">
        <v>4551</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8" t="s">
        <v>13</v>
      </c>
      <c r="B577" s="1" t="s">
        <v>348</v>
      </c>
      <c r="C577" s="1" t="s">
        <v>1045</v>
      </c>
      <c r="D577" s="1" t="s">
        <v>4572</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13</v>
      </c>
      <c r="B578" s="1" t="s">
        <v>348</v>
      </c>
      <c r="C578" s="1" t="s">
        <v>348</v>
      </c>
      <c r="D578" s="1" t="s">
        <v>4572</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13</v>
      </c>
      <c r="B579" s="1" t="s">
        <v>290</v>
      </c>
      <c r="C579" s="1" t="s">
        <v>537</v>
      </c>
      <c r="D579" s="1" t="s">
        <v>4563</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5"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8" t="s">
        <v>13</v>
      </c>
      <c r="B580" s="1" t="s">
        <v>290</v>
      </c>
      <c r="C580" s="1" t="s">
        <v>998</v>
      </c>
      <c r="D580" s="1" t="s">
        <v>4549</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5"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13</v>
      </c>
      <c r="B581" s="1" t="s">
        <v>290</v>
      </c>
      <c r="C581" s="1" t="s">
        <v>551</v>
      </c>
      <c r="D581" s="1" t="s">
        <v>4559</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8" t="s">
        <v>13</v>
      </c>
      <c r="B582" s="1" t="s">
        <v>290</v>
      </c>
      <c r="C582" s="1" t="s">
        <v>1002</v>
      </c>
      <c r="D582" s="1" t="s">
        <v>4551</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13</v>
      </c>
      <c r="B583" s="1" t="s">
        <v>290</v>
      </c>
      <c r="C583" s="1" t="s">
        <v>1019</v>
      </c>
      <c r="D583" s="1" t="s">
        <v>4561</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5"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hidden="1" customHeight="1">
      <c r="A584" s="8" t="s">
        <v>13</v>
      </c>
      <c r="B584" s="8" t="s">
        <v>290</v>
      </c>
      <c r="C584" s="8" t="s">
        <v>726</v>
      </c>
      <c r="D584" s="1" t="s">
        <v>4563</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13</v>
      </c>
      <c r="B585" s="1" t="s">
        <v>290</v>
      </c>
      <c r="C585" s="1" t="s">
        <v>684</v>
      </c>
      <c r="D585" s="1" t="s">
        <v>4570</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13</v>
      </c>
      <c r="B586" s="1" t="s">
        <v>290</v>
      </c>
      <c r="C586" s="1" t="s">
        <v>1031</v>
      </c>
      <c r="D586" s="1" t="s">
        <v>4571</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5" t="s">
        <v>3098</v>
      </c>
      <c r="AQ586" s="215"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8" t="s">
        <v>13</v>
      </c>
      <c r="B587" s="8" t="s">
        <v>290</v>
      </c>
      <c r="C587" s="8" t="s">
        <v>344</v>
      </c>
      <c r="D587" s="1" t="s">
        <v>4559</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13</v>
      </c>
      <c r="B588" s="1" t="s">
        <v>290</v>
      </c>
      <c r="C588" s="1" t="s">
        <v>1050</v>
      </c>
      <c r="D588" s="1" t="s">
        <v>4575</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5" t="s">
        <v>3098</v>
      </c>
      <c r="AQ588" s="215"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8" t="s">
        <v>13</v>
      </c>
      <c r="B589" s="1" t="s">
        <v>290</v>
      </c>
      <c r="C589" s="1" t="s">
        <v>1026</v>
      </c>
      <c r="D589" s="1" t="s">
        <v>4546</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hidden="1" customHeight="1">
      <c r="A590" s="8" t="s">
        <v>13</v>
      </c>
      <c r="B590" s="8" t="s">
        <v>306</v>
      </c>
      <c r="C590" s="8" t="s">
        <v>1002</v>
      </c>
      <c r="D590" s="8" t="s">
        <v>4551</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hidden="1" customHeight="1">
      <c r="A591" s="8" t="s">
        <v>13</v>
      </c>
      <c r="B591" s="8" t="s">
        <v>306</v>
      </c>
      <c r="C591" s="16" t="s">
        <v>4602</v>
      </c>
      <c r="D591" s="8" t="s">
        <v>4551</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hidden="1" customHeight="1">
      <c r="A592" s="8" t="s">
        <v>13</v>
      </c>
      <c r="B592" s="8" t="s">
        <v>306</v>
      </c>
      <c r="C592" s="8" t="s">
        <v>1007</v>
      </c>
      <c r="D592" s="8" t="s">
        <v>4617</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hidden="1" customHeight="1">
      <c r="A593" s="8" t="s">
        <v>13</v>
      </c>
      <c r="B593" s="8" t="s">
        <v>306</v>
      </c>
      <c r="C593" s="16" t="s">
        <v>1008</v>
      </c>
      <c r="D593" s="8" t="s">
        <v>4617</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hidden="1" customHeight="1">
      <c r="A594" s="8" t="s">
        <v>13</v>
      </c>
      <c r="B594" s="8" t="s">
        <v>306</v>
      </c>
      <c r="C594" s="16" t="s">
        <v>4604</v>
      </c>
      <c r="D594" s="8" t="s">
        <v>4617</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hidden="1" customHeight="1">
      <c r="A595" s="1" t="s">
        <v>13</v>
      </c>
      <c r="B595" s="8" t="s">
        <v>306</v>
      </c>
      <c r="C595" s="8" t="s">
        <v>1015</v>
      </c>
      <c r="D595" s="8" t="s">
        <v>4561</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hidden="1" customHeight="1">
      <c r="A596" s="1" t="s">
        <v>13</v>
      </c>
      <c r="B596" s="8" t="s">
        <v>306</v>
      </c>
      <c r="C596" s="8" t="s">
        <v>1017</v>
      </c>
      <c r="D596" s="8" t="s">
        <v>4570</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hidden="1" customHeight="1">
      <c r="A597" s="8" t="s">
        <v>13</v>
      </c>
      <c r="B597" s="8" t="s">
        <v>306</v>
      </c>
      <c r="C597" s="16" t="s">
        <v>4605</v>
      </c>
      <c r="D597" s="8" t="s">
        <v>4555</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hidden="1" customHeight="1">
      <c r="A598" s="8" t="s">
        <v>13</v>
      </c>
      <c r="B598" s="8" t="s">
        <v>306</v>
      </c>
      <c r="C598" s="16" t="s">
        <v>4606</v>
      </c>
      <c r="D598" s="8" t="s">
        <v>4555</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hidden="1" customHeight="1">
      <c r="A599" s="187" t="s">
        <v>13</v>
      </c>
      <c r="B599" s="187" t="s">
        <v>306</v>
      </c>
      <c r="C599" s="9" t="s">
        <v>4607</v>
      </c>
      <c r="D599" s="187" t="s">
        <v>4555</v>
      </c>
      <c r="E599" s="187" t="s">
        <v>36</v>
      </c>
      <c r="F599" s="187" t="s">
        <v>965</v>
      </c>
      <c r="G599" s="187" t="s">
        <v>969</v>
      </c>
      <c r="H599" s="1" t="str">
        <f t="shared" si="1"/>
        <v>ASHRAE 90.1-2010Guest RoomFor Highway Lodging</v>
      </c>
      <c r="I599" s="1" t="str">
        <f>VLOOKUP(H599,'Interior Lighting'!$A$4:$G$1472,5,FALSE)</f>
        <v>0.75</v>
      </c>
      <c r="J599" s="1"/>
      <c r="K599" s="216"/>
      <c r="L599" s="217"/>
      <c r="M599" s="217">
        <v>0.0</v>
      </c>
      <c r="N599" s="217">
        <v>0.7</v>
      </c>
      <c r="O599" s="217">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7">
        <v>4.27</v>
      </c>
      <c r="Z599" s="187" t="s">
        <v>2196</v>
      </c>
      <c r="AA599" s="187" t="s">
        <v>2148</v>
      </c>
      <c r="AB599" s="218">
        <v>0.028</v>
      </c>
      <c r="AC599" s="216"/>
      <c r="AD599" s="187"/>
      <c r="AE599" s="187" t="s">
        <v>2195</v>
      </c>
      <c r="AF599" s="216"/>
      <c r="AG599" s="216"/>
      <c r="AH599" s="216"/>
      <c r="AI599" s="216"/>
      <c r="AJ599" s="216"/>
      <c r="AK599" s="217">
        <v>1.1</v>
      </c>
      <c r="AL599" s="217">
        <v>0.0</v>
      </c>
      <c r="AM599" s="217">
        <v>0.5</v>
      </c>
      <c r="AN599" s="217">
        <v>0.0</v>
      </c>
      <c r="AO599" s="187" t="s">
        <v>2194</v>
      </c>
      <c r="AP599" s="187" t="s">
        <v>2156</v>
      </c>
      <c r="AQ599" s="187" t="s">
        <v>2155</v>
      </c>
      <c r="AR599" s="217">
        <v>2.22</v>
      </c>
      <c r="AS599" s="217">
        <v>351.0</v>
      </c>
      <c r="AT599" s="1" t="str">
        <f t="shared" si="48"/>
        <v>0.006324786325</v>
      </c>
      <c r="AU599" s="217">
        <v>60.0</v>
      </c>
      <c r="AV599" s="217">
        <v>0.2</v>
      </c>
      <c r="AW599" s="217">
        <v>0.05</v>
      </c>
      <c r="AX599" s="187" t="s">
        <v>308</v>
      </c>
      <c r="AY599" s="216"/>
      <c r="AZ599" s="216"/>
      <c r="BA599" s="216"/>
      <c r="BB599" s="216"/>
      <c r="BC599" s="216"/>
      <c r="BD599" s="216"/>
      <c r="BE599" s="216"/>
      <c r="BF599" s="216"/>
      <c r="BG599" s="216"/>
      <c r="BH599" s="16" t="s">
        <v>1297</v>
      </c>
      <c r="BJ599" s="216"/>
      <c r="BK599" s="216"/>
      <c r="BL599" s="216"/>
    </row>
    <row r="600" ht="14.25" hidden="1" customHeight="1">
      <c r="A600" s="8" t="s">
        <v>13</v>
      </c>
      <c r="B600" s="8" t="s">
        <v>306</v>
      </c>
      <c r="C600" s="16" t="s">
        <v>4608</v>
      </c>
      <c r="D600" s="8" t="s">
        <v>4555</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8">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hidden="1" customHeight="1">
      <c r="A601" s="1" t="s">
        <v>13</v>
      </c>
      <c r="B601" s="8" t="s">
        <v>306</v>
      </c>
      <c r="C601" s="8" t="s">
        <v>1028</v>
      </c>
      <c r="D601" s="8" t="s">
        <v>4566</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hidden="1" customHeight="1">
      <c r="A602" s="8" t="s">
        <v>13</v>
      </c>
      <c r="B602" s="8" t="s">
        <v>306</v>
      </c>
      <c r="C602" s="8" t="s">
        <v>1031</v>
      </c>
      <c r="D602" s="8" t="s">
        <v>4571</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hidden="1" customHeight="1">
      <c r="A603" s="1" t="s">
        <v>13</v>
      </c>
      <c r="B603" s="8" t="s">
        <v>306</v>
      </c>
      <c r="C603" s="8" t="s">
        <v>1033</v>
      </c>
      <c r="D603" s="8" t="s">
        <v>4563</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hidden="1" customHeight="1">
      <c r="A604" s="1" t="s">
        <v>13</v>
      </c>
      <c r="B604" s="8" t="s">
        <v>306</v>
      </c>
      <c r="C604" s="8" t="s">
        <v>344</v>
      </c>
      <c r="D604" s="8" t="s">
        <v>4559</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hidden="1" customHeight="1">
      <c r="A605" s="1" t="s">
        <v>13</v>
      </c>
      <c r="B605" s="8" t="s">
        <v>306</v>
      </c>
      <c r="C605" s="8" t="s">
        <v>1049</v>
      </c>
      <c r="D605" s="8" t="s">
        <v>4575</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hidden="1" customHeight="1">
      <c r="A606" s="8" t="s">
        <v>13</v>
      </c>
      <c r="B606" s="8" t="s">
        <v>306</v>
      </c>
      <c r="C606" s="8" t="s">
        <v>1053</v>
      </c>
      <c r="D606" s="8" t="s">
        <v>4549</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hidden="1" customHeight="1">
      <c r="A607" s="1" t="s">
        <v>13</v>
      </c>
      <c r="B607" s="8" t="s">
        <v>306</v>
      </c>
      <c r="C607" s="8" t="s">
        <v>1054</v>
      </c>
      <c r="D607" s="8" t="s">
        <v>4570</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hidden="1" customHeight="1">
      <c r="A608" s="1" t="s">
        <v>13</v>
      </c>
      <c r="B608" s="8" t="s">
        <v>306</v>
      </c>
      <c r="C608" s="16" t="s">
        <v>4609</v>
      </c>
      <c r="D608" s="8" t="s">
        <v>4570</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hidden="1" customHeight="1">
      <c r="A609" s="1" t="s">
        <v>13</v>
      </c>
      <c r="B609" s="1" t="s">
        <v>306</v>
      </c>
      <c r="C609" s="1" t="s">
        <v>975</v>
      </c>
      <c r="D609" s="1" t="s">
        <v>4566</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hidden="1" customHeight="1">
      <c r="A610" s="1" t="s">
        <v>13</v>
      </c>
      <c r="B610" s="1" t="s">
        <v>306</v>
      </c>
      <c r="C610" s="5" t="s">
        <v>4610</v>
      </c>
      <c r="D610" s="1" t="s">
        <v>4566</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hidden="1" customHeight="1">
      <c r="A611" s="1" t="s">
        <v>13</v>
      </c>
      <c r="B611" s="1" t="s">
        <v>306</v>
      </c>
      <c r="C611" s="5" t="s">
        <v>4611</v>
      </c>
      <c r="D611" s="1" t="s">
        <v>4566</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hidden="1" customHeight="1">
      <c r="A612" s="9" t="s">
        <v>13</v>
      </c>
      <c r="B612" s="187" t="s">
        <v>349</v>
      </c>
      <c r="C612" s="9" t="s">
        <v>4612</v>
      </c>
      <c r="D612" s="187" t="s">
        <v>4572</v>
      </c>
      <c r="E612" s="9" t="s">
        <v>36</v>
      </c>
      <c r="F612" s="187" t="s">
        <v>849</v>
      </c>
      <c r="G612" s="187" t="s">
        <v>348</v>
      </c>
      <c r="H612" s="187" t="str">
        <f t="shared" si="1"/>
        <v>ASHRAE 90.1-2010Whole BuildingRetail</v>
      </c>
      <c r="I612" s="221" t="str">
        <f>VLOOKUP(H612,'Interior Lighting'!$A$4:$G$1472,5,FALSE)</f>
        <v>1.4</v>
      </c>
      <c r="J612" s="216"/>
      <c r="K612" s="216"/>
      <c r="L612" s="218">
        <v>0.42</v>
      </c>
      <c r="M612" s="217">
        <v>0.0</v>
      </c>
      <c r="N612" s="217">
        <v>0.7</v>
      </c>
      <c r="O612" s="217">
        <v>0.2</v>
      </c>
      <c r="P612" s="187" t="s">
        <v>2949</v>
      </c>
      <c r="Q612" s="5" t="s">
        <v>31</v>
      </c>
      <c r="R612" s="9" t="s">
        <v>348</v>
      </c>
      <c r="S612" s="9" t="s">
        <v>1369</v>
      </c>
      <c r="T612" s="187" t="str">
        <f t="shared" si="47"/>
        <v>ASHRAE 62.1-2007RetailGeneral Sales combined by area</v>
      </c>
      <c r="U612" s="221" t="str">
        <f>VLOOKUP(T612,Ventilation!$A$4:$H$321,6,FALSE)</f>
        <v>0.2325</v>
      </c>
      <c r="V612" s="221" t="str">
        <f>VLOOKUP(T612,Ventilation!$A$4:$H$321,5,FALSE)</f>
        <v>0</v>
      </c>
      <c r="W612" s="222" t="str">
        <f>VLOOKUP(T612,Ventilation!$A$4:$H$321,7,FALSE)</f>
        <v/>
      </c>
      <c r="X612" s="222"/>
      <c r="Y612" s="218">
        <v>8.0</v>
      </c>
      <c r="Z612" s="187" t="s">
        <v>2950</v>
      </c>
      <c r="AA612" s="187" t="s">
        <v>2148</v>
      </c>
      <c r="AB612" s="219">
        <v>0.0495376</v>
      </c>
      <c r="AC612" s="216"/>
      <c r="AD612" s="187"/>
      <c r="AE612" s="187" t="s">
        <v>2948</v>
      </c>
      <c r="AF612" s="216"/>
      <c r="AG612" s="216"/>
      <c r="AH612" s="216"/>
      <c r="AI612" s="216"/>
      <c r="AJ612" s="216"/>
      <c r="AK612" s="217">
        <v>0.4</v>
      </c>
      <c r="AL612" s="217">
        <v>0.0</v>
      </c>
      <c r="AM612" s="217">
        <v>0.5</v>
      </c>
      <c r="AN612" s="217">
        <v>0.0</v>
      </c>
      <c r="AO612" s="187" t="s">
        <v>2941</v>
      </c>
      <c r="AP612" s="9" t="s">
        <v>283</v>
      </c>
      <c r="AQ612" s="9" t="s">
        <v>284</v>
      </c>
      <c r="AR612" s="223">
        <v>1.8</v>
      </c>
      <c r="AS612" s="216"/>
      <c r="AT612" s="216"/>
      <c r="AU612" s="216"/>
      <c r="AV612" s="216"/>
      <c r="AW612" s="216"/>
      <c r="AX612" s="17" t="s">
        <v>2951</v>
      </c>
      <c r="AY612" s="216"/>
      <c r="AZ612" s="216"/>
      <c r="BA612" s="216" t="str">
        <f t="shared" ref="BA612:BA614" si="49">IF(ISBLANK(BC612),"",BC612/(AZ612/AY612))</f>
        <v/>
      </c>
      <c r="BB612" s="216"/>
      <c r="BC612" s="216"/>
      <c r="BD612" s="216"/>
      <c r="BE612" s="216"/>
      <c r="BF612" s="216"/>
      <c r="BG612" s="216"/>
      <c r="BH612" s="216"/>
      <c r="BJ612" s="216"/>
      <c r="BK612" s="216"/>
      <c r="BL612" s="216"/>
    </row>
    <row r="613" ht="14.25" hidden="1" customHeight="1">
      <c r="A613" s="9" t="s">
        <v>13</v>
      </c>
      <c r="B613" s="187" t="s">
        <v>349</v>
      </c>
      <c r="C613" s="9" t="s">
        <v>4613</v>
      </c>
      <c r="D613" s="187" t="s">
        <v>4572</v>
      </c>
      <c r="E613" s="9" t="s">
        <v>36</v>
      </c>
      <c r="F613" s="187" t="s">
        <v>849</v>
      </c>
      <c r="G613" s="187" t="s">
        <v>348</v>
      </c>
      <c r="H613" s="187" t="str">
        <f t="shared" si="1"/>
        <v>ASHRAE 90.1-2010Whole BuildingRetail</v>
      </c>
      <c r="I613" s="221" t="str">
        <f>VLOOKUP(H613,'Interior Lighting'!$A$4:$G$1472,5,FALSE)</f>
        <v>1.4</v>
      </c>
      <c r="J613" s="216"/>
      <c r="K613" s="216"/>
      <c r="L613" s="218">
        <v>0.22</v>
      </c>
      <c r="M613" s="217">
        <v>0.0</v>
      </c>
      <c r="N613" s="217">
        <v>0.7</v>
      </c>
      <c r="O613" s="217">
        <v>0.2</v>
      </c>
      <c r="P613" s="9" t="s">
        <v>2959</v>
      </c>
      <c r="Q613" s="5" t="s">
        <v>31</v>
      </c>
      <c r="R613" s="9" t="s">
        <v>348</v>
      </c>
      <c r="S613" s="9" t="s">
        <v>1369</v>
      </c>
      <c r="T613" s="187" t="str">
        <f t="shared" si="47"/>
        <v>ASHRAE 62.1-2007RetailGeneral Sales combined by area</v>
      </c>
      <c r="U613" s="221" t="str">
        <f>VLOOKUP(T613,Ventilation!$A$4:$H$321,6,FALSE)</f>
        <v>0.2325</v>
      </c>
      <c r="V613" s="221" t="str">
        <f>VLOOKUP(T613,Ventilation!$A$4:$H$321,5,FALSE)</f>
        <v>0</v>
      </c>
      <c r="W613" s="222" t="str">
        <f>VLOOKUP(T613,Ventilation!$A$4:$H$321,7,FALSE)</f>
        <v/>
      </c>
      <c r="X613" s="222"/>
      <c r="Y613" s="218">
        <v>8.0</v>
      </c>
      <c r="Z613" s="9" t="s">
        <v>2960</v>
      </c>
      <c r="AA613" s="187" t="s">
        <v>2148</v>
      </c>
      <c r="AB613" s="219">
        <v>0.0349328</v>
      </c>
      <c r="AC613" s="216"/>
      <c r="AD613" s="187"/>
      <c r="AE613" s="9" t="s">
        <v>2958</v>
      </c>
      <c r="AF613" s="216"/>
      <c r="AG613" s="216"/>
      <c r="AH613" s="216"/>
      <c r="AI613" s="216"/>
      <c r="AJ613" s="216"/>
      <c r="AK613" s="217">
        <v>0.4</v>
      </c>
      <c r="AL613" s="217">
        <v>0.0</v>
      </c>
      <c r="AM613" s="217">
        <v>0.5</v>
      </c>
      <c r="AN613" s="217">
        <v>0.0</v>
      </c>
      <c r="AO613" s="9" t="s">
        <v>2955</v>
      </c>
      <c r="AP613" s="9" t="s">
        <v>2956</v>
      </c>
      <c r="AQ613" s="9" t="s">
        <v>2953</v>
      </c>
      <c r="AR613" s="223">
        <v>1.8</v>
      </c>
      <c r="AS613" s="216"/>
      <c r="AT613" s="216"/>
      <c r="AU613" s="216"/>
      <c r="AV613" s="216"/>
      <c r="AW613" s="216"/>
      <c r="AX613" s="17" t="s">
        <v>2961</v>
      </c>
      <c r="AY613" s="216"/>
      <c r="AZ613" s="216"/>
      <c r="BA613" s="216" t="str">
        <f t="shared" si="49"/>
        <v/>
      </c>
      <c r="BB613" s="216"/>
      <c r="BC613" s="216"/>
      <c r="BD613" s="216"/>
      <c r="BE613" s="216"/>
      <c r="BF613" s="216"/>
      <c r="BG613" s="216"/>
      <c r="BH613" s="216"/>
      <c r="BJ613" s="216"/>
      <c r="BK613" s="216"/>
      <c r="BL613" s="216"/>
    </row>
    <row r="614" ht="14.25" hidden="1" customHeight="1">
      <c r="A614" s="9" t="s">
        <v>13</v>
      </c>
      <c r="B614" s="187" t="s">
        <v>349</v>
      </c>
      <c r="C614" s="9" t="s">
        <v>4614</v>
      </c>
      <c r="D614" s="187" t="s">
        <v>4572</v>
      </c>
      <c r="E614" s="9" t="s">
        <v>36</v>
      </c>
      <c r="F614" s="187" t="s">
        <v>849</v>
      </c>
      <c r="G614" s="187" t="s">
        <v>348</v>
      </c>
      <c r="H614" s="187" t="str">
        <f t="shared" si="1"/>
        <v>ASHRAE 90.1-2010Whole BuildingRetail</v>
      </c>
      <c r="I614" s="221" t="str">
        <f>VLOOKUP(H614,'Interior Lighting'!$A$4:$G$1472,5,FALSE)</f>
        <v>1.4</v>
      </c>
      <c r="J614" s="216"/>
      <c r="K614" s="216"/>
      <c r="L614" s="218">
        <v>0.07</v>
      </c>
      <c r="M614" s="217">
        <v>0.0</v>
      </c>
      <c r="N614" s="217">
        <v>0.7</v>
      </c>
      <c r="O614" s="217">
        <v>0.2</v>
      </c>
      <c r="P614" s="9" t="s">
        <v>2969</v>
      </c>
      <c r="Q614" s="5" t="s">
        <v>31</v>
      </c>
      <c r="R614" s="9" t="s">
        <v>348</v>
      </c>
      <c r="S614" s="9" t="s">
        <v>1369</v>
      </c>
      <c r="T614" s="187" t="str">
        <f t="shared" si="47"/>
        <v>ASHRAE 62.1-2007RetailGeneral Sales combined by area</v>
      </c>
      <c r="U614" s="221" t="str">
        <f>VLOOKUP(T614,Ventilation!$A$4:$H$321,6,FALSE)</f>
        <v>0.2325</v>
      </c>
      <c r="V614" s="221" t="str">
        <f>VLOOKUP(T614,Ventilation!$A$4:$H$321,5,FALSE)</f>
        <v>0</v>
      </c>
      <c r="W614" s="222" t="str">
        <f>VLOOKUP(T614,Ventilation!$A$4:$H$321,7,FALSE)</f>
        <v/>
      </c>
      <c r="X614" s="222"/>
      <c r="Y614" s="218">
        <v>8.0</v>
      </c>
      <c r="Z614" s="9" t="s">
        <v>2970</v>
      </c>
      <c r="AA614" s="187" t="s">
        <v>2148</v>
      </c>
      <c r="AB614" s="219">
        <v>0.0349328</v>
      </c>
      <c r="AC614" s="216"/>
      <c r="AD614" s="187"/>
      <c r="AE614" s="9" t="s">
        <v>2968</v>
      </c>
      <c r="AF614" s="216"/>
      <c r="AG614" s="216"/>
      <c r="AH614" s="216"/>
      <c r="AI614" s="216"/>
      <c r="AJ614" s="216"/>
      <c r="AK614" s="217">
        <v>0.4</v>
      </c>
      <c r="AL614" s="217">
        <v>0.0</v>
      </c>
      <c r="AM614" s="217">
        <v>0.5</v>
      </c>
      <c r="AN614" s="217">
        <v>0.0</v>
      </c>
      <c r="AO614" s="9" t="s">
        <v>2965</v>
      </c>
      <c r="AP614" s="9" t="s">
        <v>2966</v>
      </c>
      <c r="AQ614" s="9" t="s">
        <v>2963</v>
      </c>
      <c r="AR614" s="223">
        <v>1.8</v>
      </c>
      <c r="AS614" s="216"/>
      <c r="AT614" s="216"/>
      <c r="AU614" s="216"/>
      <c r="AV614" s="216"/>
      <c r="AW614" s="216"/>
      <c r="AX614" s="17" t="s">
        <v>2971</v>
      </c>
      <c r="AY614" s="216"/>
      <c r="AZ614" s="216"/>
      <c r="BA614" s="216" t="str">
        <f t="shared" si="49"/>
        <v/>
      </c>
      <c r="BB614" s="216"/>
      <c r="BC614" s="216"/>
      <c r="BD614" s="216"/>
      <c r="BE614" s="216"/>
      <c r="BF614" s="216"/>
      <c r="BG614" s="216"/>
      <c r="BH614" s="216"/>
      <c r="BJ614" s="216"/>
      <c r="BK614" s="216"/>
      <c r="BL614" s="216"/>
    </row>
    <row r="615" ht="14.25" hidden="1" customHeight="1">
      <c r="A615" s="1" t="s">
        <v>13</v>
      </c>
      <c r="B615" s="8" t="s">
        <v>350</v>
      </c>
      <c r="C615" s="8" t="s">
        <v>1051</v>
      </c>
      <c r="D615" s="8" t="s">
        <v>4563</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hidden="1" customHeight="1">
      <c r="A616" s="1" t="s">
        <v>13</v>
      </c>
      <c r="B616" s="8" t="s">
        <v>350</v>
      </c>
      <c r="C616" s="8" t="s">
        <v>344</v>
      </c>
      <c r="D616" s="8" t="s">
        <v>4559</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hidden="1" customHeight="1">
      <c r="A617" s="1" t="s">
        <v>13</v>
      </c>
      <c r="B617" s="8" t="s">
        <v>350</v>
      </c>
      <c r="C617" s="8" t="s">
        <v>1006</v>
      </c>
      <c r="D617" s="8" t="s">
        <v>4566</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hidden="1" customHeight="1">
      <c r="A618" s="8" t="s">
        <v>13</v>
      </c>
      <c r="B618" s="8" t="s">
        <v>350</v>
      </c>
      <c r="C618" s="8" t="s">
        <v>1003</v>
      </c>
      <c r="D618" s="8" t="s">
        <v>4549</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4585</v>
      </c>
      <c r="AY618" s="8">
        <v>1.2402518232437685</v>
      </c>
      <c r="AZ618" s="8">
        <v>3000.0</v>
      </c>
      <c r="BA618" s="8">
        <v>0.2153394420444357</v>
      </c>
      <c r="BB618" s="8">
        <v>0.338</v>
      </c>
      <c r="BC618" s="8">
        <v>520.8767397283107</v>
      </c>
      <c r="BD618" s="8">
        <v>0.5</v>
      </c>
      <c r="BE618" s="8"/>
      <c r="BF618" s="8" t="s">
        <v>4586</v>
      </c>
      <c r="BG618" s="8"/>
      <c r="BH618" s="1"/>
      <c r="BJ618" s="1"/>
      <c r="BK618" s="1"/>
      <c r="BL618" s="1"/>
    </row>
    <row r="619" ht="14.25" hidden="1" customHeight="1">
      <c r="A619" s="8" t="s">
        <v>13</v>
      </c>
      <c r="B619" s="8" t="s">
        <v>334</v>
      </c>
      <c r="C619" s="8" t="s">
        <v>344</v>
      </c>
      <c r="D619" s="8" t="s">
        <v>4559</v>
      </c>
      <c r="E619" s="8" t="s">
        <v>36</v>
      </c>
      <c r="F619" s="8" t="s">
        <v>869</v>
      </c>
      <c r="G619" s="8" t="s">
        <v>870</v>
      </c>
      <c r="H619" s="1" t="str">
        <f t="shared" si="1"/>
        <v>ASHRAE 90.1-2010Office-EnclosedGeneral</v>
      </c>
      <c r="I619" s="211">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hidden="1" customHeight="1">
      <c r="A620" s="1" t="s">
        <v>13</v>
      </c>
      <c r="B620" s="8" t="s">
        <v>334</v>
      </c>
      <c r="C620" s="8" t="s">
        <v>1016</v>
      </c>
      <c r="D620" s="8" t="s">
        <v>4566</v>
      </c>
      <c r="E620" s="8" t="s">
        <v>36</v>
      </c>
      <c r="F620" s="8" t="s">
        <v>334</v>
      </c>
      <c r="G620" s="8" t="s">
        <v>949</v>
      </c>
      <c r="H620" s="1" t="str">
        <f t="shared" si="1"/>
        <v>ASHRAE 90.1-2010WarehouseFine Material Storage</v>
      </c>
      <c r="I620" s="212"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hidden="1" customHeight="1">
      <c r="A621" s="8" t="s">
        <v>13</v>
      </c>
      <c r="B621" s="8" t="s">
        <v>334</v>
      </c>
      <c r="C621" s="8" t="s">
        <v>996</v>
      </c>
      <c r="D621" s="8" t="s">
        <v>4571</v>
      </c>
      <c r="E621" s="8" t="s">
        <v>36</v>
      </c>
      <c r="F621" s="8" t="s">
        <v>334</v>
      </c>
      <c r="G621" s="8" t="s">
        <v>950</v>
      </c>
      <c r="H621" s="1" t="str">
        <f t="shared" si="1"/>
        <v>ASHRAE 90.1-2010WarehouseMedium/Bulky Material Storage</v>
      </c>
      <c r="I621" s="212"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hidden="1" customHeight="1">
      <c r="A622" s="5" t="s">
        <v>15</v>
      </c>
      <c r="B622" s="1" t="s">
        <v>134</v>
      </c>
      <c r="C622" s="1" t="s">
        <v>1026</v>
      </c>
      <c r="D622" s="1" t="s">
        <v>4546</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hidden="1" customHeight="1">
      <c r="A623" s="16" t="s">
        <v>15</v>
      </c>
      <c r="B623" s="8" t="s">
        <v>134</v>
      </c>
      <c r="C623" s="8" t="s">
        <v>1004</v>
      </c>
      <c r="D623" s="1" t="s">
        <v>4549</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hidden="1" customHeight="1">
      <c r="A624" s="16" t="s">
        <v>15</v>
      </c>
      <c r="B624" s="8" t="s">
        <v>134</v>
      </c>
      <c r="C624" s="5" t="s">
        <v>991</v>
      </c>
      <c r="D624" s="8" t="s">
        <v>4566</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15</v>
      </c>
      <c r="B625" s="5" t="s">
        <v>220</v>
      </c>
      <c r="C625" s="1" t="s">
        <v>990</v>
      </c>
      <c r="D625" s="1" t="s">
        <v>4555</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hidden="1" customHeight="1">
      <c r="A626" s="16" t="s">
        <v>15</v>
      </c>
      <c r="B626" s="5" t="s">
        <v>220</v>
      </c>
      <c r="C626" s="5" t="s">
        <v>4587</v>
      </c>
      <c r="D626" s="1" t="s">
        <v>4555</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hidden="1" customHeight="1">
      <c r="A627" s="16" t="s">
        <v>15</v>
      </c>
      <c r="B627" s="5" t="s">
        <v>220</v>
      </c>
      <c r="C627" s="5" t="s">
        <v>4588</v>
      </c>
      <c r="D627" s="1" t="s">
        <v>4555</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hidden="1" customHeight="1">
      <c r="A628" s="16" t="s">
        <v>15</v>
      </c>
      <c r="B628" s="5" t="s">
        <v>220</v>
      </c>
      <c r="C628" s="1" t="s">
        <v>1002</v>
      </c>
      <c r="D628" s="1" t="s">
        <v>4551</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15</v>
      </c>
      <c r="B629" s="5" t="s">
        <v>220</v>
      </c>
      <c r="C629" s="5" t="s">
        <v>4589</v>
      </c>
      <c r="D629" s="1" t="s">
        <v>4551</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15</v>
      </c>
      <c r="B630" s="5" t="s">
        <v>220</v>
      </c>
      <c r="C630" s="1" t="s">
        <v>344</v>
      </c>
      <c r="D630" s="1" t="s">
        <v>4559</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15</v>
      </c>
      <c r="B631" s="8" t="s">
        <v>150</v>
      </c>
      <c r="C631" s="16" t="s">
        <v>655</v>
      </c>
      <c r="D631" s="1" t="s">
        <v>4559</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15</v>
      </c>
      <c r="B632" s="8" t="s">
        <v>150</v>
      </c>
      <c r="C632" s="8" t="s">
        <v>1002</v>
      </c>
      <c r="D632" s="1" t="s">
        <v>4551</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15</v>
      </c>
      <c r="B633" s="8" t="s">
        <v>150</v>
      </c>
      <c r="C633" s="8" t="s">
        <v>1004</v>
      </c>
      <c r="D633" s="1" t="s">
        <v>4549</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15</v>
      </c>
      <c r="B634" s="8" t="s">
        <v>150</v>
      </c>
      <c r="C634" s="8" t="s">
        <v>1010</v>
      </c>
      <c r="D634" s="1" t="s">
        <v>4552</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hidden="1" customHeight="1">
      <c r="A635" s="16" t="s">
        <v>15</v>
      </c>
      <c r="B635" s="8" t="s">
        <v>150</v>
      </c>
      <c r="C635" s="8" t="s">
        <v>1011</v>
      </c>
      <c r="D635" s="1" t="s">
        <v>4554</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15</v>
      </c>
      <c r="B636" s="8" t="s">
        <v>150</v>
      </c>
      <c r="C636" s="8" t="s">
        <v>1012</v>
      </c>
      <c r="D636" s="1" t="s">
        <v>4552</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hidden="1" customHeight="1">
      <c r="A637" s="16" t="s">
        <v>15</v>
      </c>
      <c r="B637" s="8" t="s">
        <v>150</v>
      </c>
      <c r="C637" s="8" t="s">
        <v>1013</v>
      </c>
      <c r="D637" s="1" t="s">
        <v>4552</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hidden="1" customHeight="1">
      <c r="A638" s="16" t="s">
        <v>15</v>
      </c>
      <c r="B638" s="8" t="s">
        <v>150</v>
      </c>
      <c r="C638" s="8" t="s">
        <v>1021</v>
      </c>
      <c r="D638" s="1" t="s">
        <v>4554</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15</v>
      </c>
      <c r="B639" s="8" t="s">
        <v>150</v>
      </c>
      <c r="C639" s="8" t="s">
        <v>1022</v>
      </c>
      <c r="D639" s="1" t="s">
        <v>4555</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15</v>
      </c>
      <c r="B640" s="8" t="s">
        <v>150</v>
      </c>
      <c r="C640" s="8" t="s">
        <v>1023</v>
      </c>
      <c r="D640" s="1" t="s">
        <v>4555</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hidden="1" customHeight="1">
      <c r="A641" s="16" t="s">
        <v>15</v>
      </c>
      <c r="B641" s="8" t="s">
        <v>150</v>
      </c>
      <c r="C641" s="8" t="s">
        <v>1026</v>
      </c>
      <c r="D641" s="1" t="s">
        <v>4546</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hidden="1" customHeight="1">
      <c r="A642" s="16" t="s">
        <v>15</v>
      </c>
      <c r="B642" s="8" t="s">
        <v>150</v>
      </c>
      <c r="C642" s="8" t="s">
        <v>1027</v>
      </c>
      <c r="D642" s="1" t="s">
        <v>4556</v>
      </c>
      <c r="E642" s="5" t="s">
        <v>37</v>
      </c>
      <c r="F642" s="1" t="s">
        <v>682</v>
      </c>
      <c r="G642" s="220"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15</v>
      </c>
      <c r="B643" s="8" t="s">
        <v>150</v>
      </c>
      <c r="C643" s="8" t="s">
        <v>684</v>
      </c>
      <c r="D643" s="1" t="s">
        <v>4554</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15</v>
      </c>
      <c r="B644" s="8" t="s">
        <v>150</v>
      </c>
      <c r="C644" s="8" t="s">
        <v>1037</v>
      </c>
      <c r="D644" s="1" t="s">
        <v>4554</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15</v>
      </c>
      <c r="B645" s="8" t="s">
        <v>150</v>
      </c>
      <c r="C645" s="8" t="s">
        <v>344</v>
      </c>
      <c r="D645" s="1" t="s">
        <v>4559</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hidden="1" customHeight="1">
      <c r="A646" s="16" t="s">
        <v>15</v>
      </c>
      <c r="B646" s="8" t="s">
        <v>150</v>
      </c>
      <c r="C646" s="8" t="s">
        <v>1039</v>
      </c>
      <c r="D646" s="8" t="s">
        <v>4552</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hidden="1" customHeight="1">
      <c r="A647" s="16" t="s">
        <v>15</v>
      </c>
      <c r="B647" s="8" t="s">
        <v>150</v>
      </c>
      <c r="C647" s="8" t="s">
        <v>1041</v>
      </c>
      <c r="D647" s="1" t="s">
        <v>4551</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15</v>
      </c>
      <c r="B648" s="8" t="s">
        <v>150</v>
      </c>
      <c r="C648" s="8" t="s">
        <v>1042</v>
      </c>
      <c r="D648" s="1" t="s">
        <v>4555</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hidden="1" customHeight="1">
      <c r="A649" s="16" t="s">
        <v>15</v>
      </c>
      <c r="B649" s="8" t="s">
        <v>150</v>
      </c>
      <c r="C649" s="8" t="s">
        <v>1044</v>
      </c>
      <c r="D649" s="1" t="s">
        <v>4561</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15</v>
      </c>
      <c r="B650" s="8" t="s">
        <v>150</v>
      </c>
      <c r="C650" s="8" t="s">
        <v>923</v>
      </c>
      <c r="D650" s="1" t="s">
        <v>4562</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hidden="1" customHeight="1">
      <c r="A651" s="16" t="s">
        <v>15</v>
      </c>
      <c r="B651" s="16" t="s">
        <v>166</v>
      </c>
      <c r="C651" s="16" t="s">
        <v>993</v>
      </c>
      <c r="D651" s="16" t="s">
        <v>4563</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hidden="1" customHeight="1">
      <c r="A652" s="16" t="s">
        <v>15</v>
      </c>
      <c r="B652" s="5" t="s">
        <v>166</v>
      </c>
      <c r="C652" s="16" t="s">
        <v>655</v>
      </c>
      <c r="D652" s="16" t="s">
        <v>4566</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15</v>
      </c>
      <c r="B653" s="5" t="s">
        <v>166</v>
      </c>
      <c r="C653" s="5" t="s">
        <v>997</v>
      </c>
      <c r="D653" s="5" t="s">
        <v>4549</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15</v>
      </c>
      <c r="B654" s="5" t="s">
        <v>166</v>
      </c>
      <c r="C654" s="5" t="s">
        <v>1002</v>
      </c>
      <c r="D654" s="5" t="s">
        <v>4551</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15</v>
      </c>
      <c r="B655" s="5" t="s">
        <v>166</v>
      </c>
      <c r="C655" s="5" t="s">
        <v>4590</v>
      </c>
      <c r="D655" s="5" t="s">
        <v>4551</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15</v>
      </c>
      <c r="B656" s="16" t="s">
        <v>166</v>
      </c>
      <c r="C656" s="16" t="s">
        <v>1018</v>
      </c>
      <c r="D656" s="5" t="s">
        <v>4555</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4616</v>
      </c>
      <c r="BC656" s="1"/>
      <c r="BD656" s="1"/>
      <c r="BE656" s="1"/>
      <c r="BF656" s="1"/>
      <c r="BG656" s="1"/>
      <c r="BH656" s="5" t="s">
        <v>1297</v>
      </c>
      <c r="BJ656" s="1"/>
      <c r="BK656" s="1"/>
      <c r="BL656" s="1"/>
    </row>
    <row r="657" ht="14.25" hidden="1" customHeight="1">
      <c r="A657" s="16" t="s">
        <v>15</v>
      </c>
      <c r="B657" s="16" t="s">
        <v>166</v>
      </c>
      <c r="C657" s="16" t="s">
        <v>4591</v>
      </c>
      <c r="D657" s="5" t="s">
        <v>4555</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hidden="1" customHeight="1">
      <c r="A658" s="16" t="s">
        <v>15</v>
      </c>
      <c r="B658" s="16" t="s">
        <v>166</v>
      </c>
      <c r="C658" s="16" t="s">
        <v>4592</v>
      </c>
      <c r="D658" s="5" t="s">
        <v>4555</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hidden="1" customHeight="1">
      <c r="A659" s="16" t="s">
        <v>15</v>
      </c>
      <c r="B659" s="16" t="s">
        <v>166</v>
      </c>
      <c r="C659" s="16" t="s">
        <v>4593</v>
      </c>
      <c r="D659" s="5" t="s">
        <v>4555</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hidden="1" customHeight="1">
      <c r="A660" s="16" t="s">
        <v>15</v>
      </c>
      <c r="B660" s="5" t="s">
        <v>166</v>
      </c>
      <c r="C660" s="5" t="s">
        <v>1026</v>
      </c>
      <c r="D660" s="5" t="s">
        <v>4546</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hidden="1" customHeight="1">
      <c r="A661" s="16" t="s">
        <v>15</v>
      </c>
      <c r="B661" s="5" t="s">
        <v>166</v>
      </c>
      <c r="C661" s="5" t="s">
        <v>1028</v>
      </c>
      <c r="D661" s="5" t="s">
        <v>4566</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hidden="1" customHeight="1">
      <c r="A662" s="16" t="s">
        <v>15</v>
      </c>
      <c r="B662" s="5" t="s">
        <v>166</v>
      </c>
      <c r="C662" s="5" t="s">
        <v>684</v>
      </c>
      <c r="D662" s="5" t="s">
        <v>4570</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15</v>
      </c>
      <c r="B663" s="5" t="s">
        <v>166</v>
      </c>
      <c r="C663" s="5" t="s">
        <v>1031</v>
      </c>
      <c r="D663" s="5" t="s">
        <v>4571</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15</v>
      </c>
      <c r="B664" s="5" t="s">
        <v>166</v>
      </c>
      <c r="C664" s="5" t="s">
        <v>348</v>
      </c>
      <c r="D664" s="5" t="s">
        <v>4572</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15</v>
      </c>
      <c r="B665" s="5" t="s">
        <v>166</v>
      </c>
      <c r="C665" s="5" t="s">
        <v>4594</v>
      </c>
      <c r="D665" s="5" t="s">
        <v>4572</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15</v>
      </c>
      <c r="B666" s="16" t="s">
        <v>166</v>
      </c>
      <c r="C666" s="16" t="s">
        <v>975</v>
      </c>
      <c r="D666" s="16" t="s">
        <v>4566</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hidden="1" customHeight="1">
      <c r="A667" s="16" t="s">
        <v>15</v>
      </c>
      <c r="B667" s="1" t="s">
        <v>211</v>
      </c>
      <c r="C667" s="1" t="s">
        <v>990</v>
      </c>
      <c r="D667" s="1" t="s">
        <v>4555</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hidden="1" customHeight="1">
      <c r="A668" s="16" t="s">
        <v>15</v>
      </c>
      <c r="B668" s="1" t="s">
        <v>211</v>
      </c>
      <c r="C668" s="5" t="s">
        <v>4587</v>
      </c>
      <c r="D668" s="1" t="s">
        <v>4555</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hidden="1" customHeight="1">
      <c r="A669" s="16" t="s">
        <v>15</v>
      </c>
      <c r="B669" s="1" t="s">
        <v>211</v>
      </c>
      <c r="C669" s="5" t="s">
        <v>4588</v>
      </c>
      <c r="D669" s="1" t="s">
        <v>4555</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hidden="1" customHeight="1">
      <c r="A670" s="16" t="s">
        <v>15</v>
      </c>
      <c r="B670" s="1" t="s">
        <v>211</v>
      </c>
      <c r="C670" s="1" t="s">
        <v>1002</v>
      </c>
      <c r="D670" s="1" t="s">
        <v>4551</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15</v>
      </c>
      <c r="B671" s="1" t="s">
        <v>211</v>
      </c>
      <c r="C671" s="5" t="s">
        <v>4589</v>
      </c>
      <c r="D671" s="1" t="s">
        <v>4551</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15</v>
      </c>
      <c r="B672" s="1" t="s">
        <v>211</v>
      </c>
      <c r="C672" s="1" t="s">
        <v>344</v>
      </c>
      <c r="D672" s="1" t="s">
        <v>4559</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36" t="s">
        <v>15</v>
      </c>
      <c r="B673" s="37" t="s">
        <v>344</v>
      </c>
      <c r="C673" s="40" t="s">
        <v>4595</v>
      </c>
      <c r="D673" s="37" t="s">
        <v>4559</v>
      </c>
      <c r="E673" s="36" t="s">
        <v>37</v>
      </c>
      <c r="F673" s="40" t="s">
        <v>979</v>
      </c>
      <c r="G673" s="40" t="s">
        <v>980</v>
      </c>
      <c r="H673" s="37" t="str">
        <f t="shared" si="1"/>
        <v>ASHRAE 90.1-2013OfficeLargeData Center</v>
      </c>
      <c r="I673" s="211" t="str">
        <f>VLOOKUP(H673,'Interior Lighting'!$A$4:$G$1472,5,FALSE)</f>
        <v>0.82</v>
      </c>
      <c r="J673" s="76"/>
      <c r="K673" s="76"/>
      <c r="L673" s="76"/>
      <c r="M673" s="211">
        <v>0.0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20.0</v>
      </c>
      <c r="AL673" s="212">
        <v>0.0</v>
      </c>
      <c r="AM673" s="212">
        <v>0.5</v>
      </c>
      <c r="AN673" s="212">
        <v>0.0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ht="14.25" hidden="1" customHeight="1">
      <c r="A674" s="36" t="s">
        <v>15</v>
      </c>
      <c r="B674" s="37" t="s">
        <v>344</v>
      </c>
      <c r="C674" s="40" t="s">
        <v>4596</v>
      </c>
      <c r="D674" s="37" t="s">
        <v>4559</v>
      </c>
      <c r="E674" s="36" t="s">
        <v>37</v>
      </c>
      <c r="F674" s="40" t="s">
        <v>979</v>
      </c>
      <c r="G674" s="40" t="s">
        <v>980</v>
      </c>
      <c r="H674" s="37" t="str">
        <f t="shared" si="1"/>
        <v>ASHRAE 90.1-2013OfficeLargeData Center</v>
      </c>
      <c r="I674" s="211" t="str">
        <f>VLOOKUP(H674,'Interior Lighting'!$A$4:$G$1472,5,FALSE)</f>
        <v>0.82</v>
      </c>
      <c r="J674" s="76"/>
      <c r="K674" s="76"/>
      <c r="L674" s="76"/>
      <c r="M674" s="211">
        <v>0.0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45.0</v>
      </c>
      <c r="AL674" s="212">
        <v>0.0</v>
      </c>
      <c r="AM674" s="212">
        <v>0.5</v>
      </c>
      <c r="AN674" s="212">
        <v>0.0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ht="14.25" hidden="1" customHeight="1">
      <c r="A675" s="8" t="s">
        <v>15</v>
      </c>
      <c r="B675" s="8" t="s">
        <v>344</v>
      </c>
      <c r="C675" s="8" t="s">
        <v>1059</v>
      </c>
      <c r="D675" s="8" t="s">
        <v>4559</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hidden="1" customHeight="1">
      <c r="A676" s="8" t="s">
        <v>15</v>
      </c>
      <c r="B676" s="8" t="s">
        <v>344</v>
      </c>
      <c r="C676" s="8" t="s">
        <v>1058</v>
      </c>
      <c r="D676" s="8" t="s">
        <v>4559</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hidden="1" customHeight="1">
      <c r="A677" s="8" t="s">
        <v>15</v>
      </c>
      <c r="B677" s="8" t="s">
        <v>344</v>
      </c>
      <c r="C677" s="8" t="s">
        <v>1057</v>
      </c>
      <c r="D677" s="8" t="s">
        <v>4559</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hidden="1" customHeight="1">
      <c r="A678" s="8" t="s">
        <v>15</v>
      </c>
      <c r="B678" s="8" t="s">
        <v>344</v>
      </c>
      <c r="C678" s="8" t="s">
        <v>991</v>
      </c>
      <c r="D678" s="1" t="s">
        <v>4566</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15</v>
      </c>
      <c r="B679" s="8" t="s">
        <v>344</v>
      </c>
      <c r="C679" s="8" t="s">
        <v>1056</v>
      </c>
      <c r="D679" s="1" t="s">
        <v>4570</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5"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15</v>
      </c>
      <c r="B680" s="8" t="s">
        <v>344</v>
      </c>
      <c r="C680" s="8" t="s">
        <v>975</v>
      </c>
      <c r="D680" s="1" t="s">
        <v>4566</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6"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15</v>
      </c>
      <c r="B681" s="1" t="s">
        <v>344</v>
      </c>
      <c r="C681" s="1" t="s">
        <v>1054</v>
      </c>
      <c r="D681" s="1" t="s">
        <v>4570</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5"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15</v>
      </c>
      <c r="B682" s="1" t="s">
        <v>344</v>
      </c>
      <c r="C682" s="1" t="s">
        <v>1050</v>
      </c>
      <c r="D682" s="1" t="s">
        <v>4575</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6"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hidden="1" customHeight="1">
      <c r="A683" s="16" t="s">
        <v>15</v>
      </c>
      <c r="B683" s="1" t="s">
        <v>344</v>
      </c>
      <c r="C683" s="1" t="s">
        <v>1047</v>
      </c>
      <c r="D683" s="1" t="s">
        <v>4571</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5"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15</v>
      </c>
      <c r="B684" s="1" t="s">
        <v>344</v>
      </c>
      <c r="C684" s="1" t="s">
        <v>1038</v>
      </c>
      <c r="D684" s="1" t="s">
        <v>4559</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6"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15</v>
      </c>
      <c r="B685" s="1" t="s">
        <v>344</v>
      </c>
      <c r="C685" s="1" t="s">
        <v>684</v>
      </c>
      <c r="D685" s="1" t="s">
        <v>4570</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5"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15</v>
      </c>
      <c r="B686" s="1" t="s">
        <v>344</v>
      </c>
      <c r="C686" s="8" t="s">
        <v>1024</v>
      </c>
      <c r="D686" s="1" t="s">
        <v>4571</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6"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15</v>
      </c>
      <c r="B687" s="1" t="s">
        <v>344</v>
      </c>
      <c r="C687" s="1" t="s">
        <v>1007</v>
      </c>
      <c r="D687" s="1" t="s">
        <v>4571</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5"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15</v>
      </c>
      <c r="B688" s="1" t="s">
        <v>344</v>
      </c>
      <c r="C688" s="1" t="s">
        <v>1002</v>
      </c>
      <c r="D688" s="1" t="s">
        <v>4551</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6"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15</v>
      </c>
      <c r="B689" s="8" t="s">
        <v>344</v>
      </c>
      <c r="C689" s="8" t="s">
        <v>1001</v>
      </c>
      <c r="D689" s="1" t="s">
        <v>4563</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5"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hidden="1" customHeight="1">
      <c r="A690" s="16" t="s">
        <v>15</v>
      </c>
      <c r="B690" s="8" t="s">
        <v>344</v>
      </c>
      <c r="C690" s="8" t="s">
        <v>1000</v>
      </c>
      <c r="D690" s="1" t="s">
        <v>4559</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6"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hidden="1" customHeight="1">
      <c r="A691" s="16" t="s">
        <v>15</v>
      </c>
      <c r="B691" s="8" t="s">
        <v>344</v>
      </c>
      <c r="C691" s="8" t="s">
        <v>995</v>
      </c>
      <c r="D691" s="1" t="s">
        <v>4570</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5"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hidden="1" customHeight="1">
      <c r="A692" s="16" t="s">
        <v>15</v>
      </c>
      <c r="B692" s="1" t="s">
        <v>225</v>
      </c>
      <c r="C692" s="1" t="s">
        <v>989</v>
      </c>
      <c r="D692" s="1" t="s">
        <v>4556</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hidden="1" customHeight="1">
      <c r="A693" s="16" t="s">
        <v>15</v>
      </c>
      <c r="B693" s="1" t="s">
        <v>225</v>
      </c>
      <c r="C693" s="1" t="s">
        <v>994</v>
      </c>
      <c r="D693" s="1" t="s">
        <v>4556</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15</v>
      </c>
      <c r="B694" s="8" t="s">
        <v>225</v>
      </c>
      <c r="C694" s="8" t="s">
        <v>997</v>
      </c>
      <c r="D694" s="1" t="s">
        <v>4549</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15</v>
      </c>
      <c r="B695" s="8" t="s">
        <v>225</v>
      </c>
      <c r="C695" s="8" t="s">
        <v>999</v>
      </c>
      <c r="D695" s="1" t="s">
        <v>4556</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15</v>
      </c>
      <c r="B696" s="8" t="s">
        <v>225</v>
      </c>
      <c r="C696" s="8" t="s">
        <v>1001</v>
      </c>
      <c r="D696" s="1" t="s">
        <v>4563</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hidden="1" customHeight="1">
      <c r="A697" s="16" t="s">
        <v>15</v>
      </c>
      <c r="B697" s="1" t="s">
        <v>225</v>
      </c>
      <c r="C697" s="1" t="s">
        <v>1005</v>
      </c>
      <c r="D697" s="1" t="s">
        <v>4562</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hidden="1" customHeight="1">
      <c r="A698" s="16" t="s">
        <v>15</v>
      </c>
      <c r="B698" s="1" t="s">
        <v>225</v>
      </c>
      <c r="C698" s="1" t="s">
        <v>1007</v>
      </c>
      <c r="D698" s="1" t="s">
        <v>4571</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15</v>
      </c>
      <c r="B699" s="1" t="s">
        <v>225</v>
      </c>
      <c r="C699" s="10" t="s">
        <v>4597</v>
      </c>
      <c r="D699" s="1" t="s">
        <v>4571</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15</v>
      </c>
      <c r="B700" s="1" t="s">
        <v>225</v>
      </c>
      <c r="C700" s="1" t="s">
        <v>1014</v>
      </c>
      <c r="D700" s="1" t="s">
        <v>4562</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15</v>
      </c>
      <c r="B701" s="1" t="s">
        <v>225</v>
      </c>
      <c r="C701" s="1" t="s">
        <v>1020</v>
      </c>
      <c r="D701" s="1" t="s">
        <v>4551</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15</v>
      </c>
      <c r="B702" s="1" t="s">
        <v>225</v>
      </c>
      <c r="C702" s="5" t="s">
        <v>4598</v>
      </c>
      <c r="D702" s="1" t="s">
        <v>4551</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15</v>
      </c>
      <c r="B703" s="1" t="s">
        <v>225</v>
      </c>
      <c r="C703" s="1" t="s">
        <v>1024</v>
      </c>
      <c r="D703" s="1" t="s">
        <v>4571</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15</v>
      </c>
      <c r="B704" s="1" t="s">
        <v>225</v>
      </c>
      <c r="C704" s="1" t="s">
        <v>1025</v>
      </c>
      <c r="D704" s="1" t="s">
        <v>4566</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15</v>
      </c>
      <c r="B705" s="1" t="s">
        <v>225</v>
      </c>
      <c r="C705" s="1" t="s">
        <v>684</v>
      </c>
      <c r="D705" s="1" t="s">
        <v>4570</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hidden="1" customHeight="1">
      <c r="A706" s="16" t="s">
        <v>15</v>
      </c>
      <c r="B706" s="8" t="s">
        <v>225</v>
      </c>
      <c r="C706" s="8" t="s">
        <v>1029</v>
      </c>
      <c r="D706" s="1" t="s">
        <v>4575</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15</v>
      </c>
      <c r="B707" s="1" t="s">
        <v>225</v>
      </c>
      <c r="C707" s="1" t="s">
        <v>1030</v>
      </c>
      <c r="D707" s="1" t="s">
        <v>4570</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15</v>
      </c>
      <c r="B708" s="1" t="s">
        <v>225</v>
      </c>
      <c r="C708" s="1" t="s">
        <v>1032</v>
      </c>
      <c r="D708" s="1" t="s">
        <v>4556</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15</v>
      </c>
      <c r="B709" s="1" t="s">
        <v>225</v>
      </c>
      <c r="C709" s="1" t="s">
        <v>1034</v>
      </c>
      <c r="D709" s="1" t="s">
        <v>4552</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hidden="1" customHeight="1">
      <c r="A710" s="16" t="s">
        <v>15</v>
      </c>
      <c r="B710" s="1" t="s">
        <v>225</v>
      </c>
      <c r="C710" s="1" t="s">
        <v>1035</v>
      </c>
      <c r="D710" s="1" t="s">
        <v>4562</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hidden="1" customHeight="1">
      <c r="A711" s="16" t="s">
        <v>15</v>
      </c>
      <c r="B711" s="1" t="s">
        <v>225</v>
      </c>
      <c r="C711" s="1" t="s">
        <v>1036</v>
      </c>
      <c r="D711" s="1" t="s">
        <v>4554</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15</v>
      </c>
      <c r="B712" s="1" t="s">
        <v>225</v>
      </c>
      <c r="C712" s="1" t="s">
        <v>344</v>
      </c>
      <c r="D712" s="1" t="s">
        <v>4559</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15</v>
      </c>
      <c r="B713" s="1" t="s">
        <v>225</v>
      </c>
      <c r="C713" s="1" t="s">
        <v>1039</v>
      </c>
      <c r="D713" s="1" t="s">
        <v>4552</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4599</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hidden="1" customHeight="1">
      <c r="A714" s="16" t="s">
        <v>15</v>
      </c>
      <c r="B714" s="1" t="s">
        <v>225</v>
      </c>
      <c r="C714" s="1" t="s">
        <v>1040</v>
      </c>
      <c r="D714" s="1" t="s">
        <v>4552</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hidden="1" customHeight="1">
      <c r="A715" s="16" t="s">
        <v>15</v>
      </c>
      <c r="B715" s="1" t="s">
        <v>225</v>
      </c>
      <c r="C715" s="1" t="s">
        <v>1043</v>
      </c>
      <c r="D715" s="1" t="s">
        <v>4561</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hidden="1" customHeight="1">
      <c r="A716" s="16" t="s">
        <v>15</v>
      </c>
      <c r="B716" s="1" t="s">
        <v>225</v>
      </c>
      <c r="C716" s="1" t="s">
        <v>1046</v>
      </c>
      <c r="D716" s="1" t="s">
        <v>4552</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hidden="1" customHeight="1">
      <c r="A717" s="16" t="s">
        <v>15</v>
      </c>
      <c r="B717" s="1" t="s">
        <v>225</v>
      </c>
      <c r="C717" s="1" t="s">
        <v>1048</v>
      </c>
      <c r="D717" s="1" t="s">
        <v>4552</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hidden="1" customHeight="1">
      <c r="A718" s="16" t="s">
        <v>15</v>
      </c>
      <c r="B718" s="1" t="s">
        <v>225</v>
      </c>
      <c r="C718" s="5" t="s">
        <v>4600</v>
      </c>
      <c r="D718" s="1" t="s">
        <v>4570</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hidden="1" customHeight="1">
      <c r="A719" s="16" t="s">
        <v>15</v>
      </c>
      <c r="B719" s="1" t="s">
        <v>225</v>
      </c>
      <c r="C719" s="1" t="s">
        <v>1052</v>
      </c>
      <c r="D719" s="1" t="s">
        <v>4556</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hidden="1" customHeight="1">
      <c r="A720" s="16" t="s">
        <v>15</v>
      </c>
      <c r="B720" s="1" t="s">
        <v>225</v>
      </c>
      <c r="C720" s="1" t="s">
        <v>1054</v>
      </c>
      <c r="D720" s="1" t="s">
        <v>4570</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15</v>
      </c>
      <c r="B721" s="1" t="s">
        <v>225</v>
      </c>
      <c r="C721" s="1" t="s">
        <v>1055</v>
      </c>
      <c r="D721" s="1" t="s">
        <v>4575</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hidden="1" customHeight="1">
      <c r="A722" s="16" t="s">
        <v>15</v>
      </c>
      <c r="B722" s="1" t="s">
        <v>225</v>
      </c>
      <c r="C722" s="5" t="s">
        <v>4601</v>
      </c>
      <c r="D722" s="1" t="s">
        <v>4566</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15</v>
      </c>
      <c r="B723" s="1" t="s">
        <v>225</v>
      </c>
      <c r="C723" s="8" t="s">
        <v>1060</v>
      </c>
      <c r="D723" s="1" t="s">
        <v>4552</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hidden="1" customHeight="1">
      <c r="A724" s="5" t="s">
        <v>15</v>
      </c>
      <c r="B724" s="1" t="s">
        <v>237</v>
      </c>
      <c r="C724" s="1" t="s">
        <v>1050</v>
      </c>
      <c r="D724" s="1" t="s">
        <v>4575</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5" t="s">
        <v>15</v>
      </c>
      <c r="B725" s="1" t="s">
        <v>237</v>
      </c>
      <c r="C725" s="1" t="s">
        <v>344</v>
      </c>
      <c r="D725" s="1" t="s">
        <v>4559</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5" t="s">
        <v>15</v>
      </c>
      <c r="B726" s="1" t="s">
        <v>237</v>
      </c>
      <c r="C726" s="1" t="s">
        <v>1031</v>
      </c>
      <c r="D726" s="1" t="s">
        <v>4571</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5" t="s">
        <v>15</v>
      </c>
      <c r="B727" s="1" t="s">
        <v>237</v>
      </c>
      <c r="C727" s="1" t="s">
        <v>684</v>
      </c>
      <c r="D727" s="1" t="s">
        <v>4570</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5" t="s">
        <v>15</v>
      </c>
      <c r="B728" s="1" t="s">
        <v>237</v>
      </c>
      <c r="C728" s="1" t="s">
        <v>726</v>
      </c>
      <c r="D728" s="1" t="s">
        <v>4563</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5" t="s">
        <v>15</v>
      </c>
      <c r="B729" s="1" t="s">
        <v>237</v>
      </c>
      <c r="C729" s="1" t="s">
        <v>1026</v>
      </c>
      <c r="D729" s="1" t="s">
        <v>4546</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hidden="1" customHeight="1">
      <c r="A730" s="5" t="s">
        <v>15</v>
      </c>
      <c r="B730" s="1" t="s">
        <v>237</v>
      </c>
      <c r="C730" s="1" t="s">
        <v>1019</v>
      </c>
      <c r="D730" s="1" t="s">
        <v>4561</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5" t="s">
        <v>15</v>
      </c>
      <c r="B731" s="8" t="s">
        <v>237</v>
      </c>
      <c r="C731" s="8" t="s">
        <v>1002</v>
      </c>
      <c r="D731" s="1" t="s">
        <v>4551</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5" t="s">
        <v>15</v>
      </c>
      <c r="B732" s="8" t="s">
        <v>237</v>
      </c>
      <c r="C732" s="8" t="s">
        <v>551</v>
      </c>
      <c r="D732" s="1" t="s">
        <v>4559</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5" t="s">
        <v>15</v>
      </c>
      <c r="B733" s="8" t="s">
        <v>237</v>
      </c>
      <c r="C733" s="8" t="s">
        <v>998</v>
      </c>
      <c r="D733" s="1" t="s">
        <v>4549</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hidden="1" customHeight="1">
      <c r="A734" s="16" t="s">
        <v>15</v>
      </c>
      <c r="B734" s="8" t="s">
        <v>249</v>
      </c>
      <c r="C734" s="8" t="s">
        <v>1026</v>
      </c>
      <c r="D734" s="8" t="s">
        <v>4546</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hidden="1" customHeight="1">
      <c r="A735" s="16" t="s">
        <v>15</v>
      </c>
      <c r="B735" s="1" t="s">
        <v>249</v>
      </c>
      <c r="C735" s="1" t="s">
        <v>1004</v>
      </c>
      <c r="D735" s="1" t="s">
        <v>4549</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15</v>
      </c>
      <c r="B736" s="1" t="s">
        <v>249</v>
      </c>
      <c r="C736" s="5" t="s">
        <v>991</v>
      </c>
      <c r="D736" s="8" t="s">
        <v>4566</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5" t="s">
        <v>15</v>
      </c>
      <c r="B737" s="1" t="s">
        <v>348</v>
      </c>
      <c r="C737" s="1" t="s">
        <v>992</v>
      </c>
      <c r="D737" s="1" t="s">
        <v>4566</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5" t="s">
        <v>15</v>
      </c>
      <c r="B738" s="1" t="s">
        <v>348</v>
      </c>
      <c r="C738" s="1" t="s">
        <v>1009</v>
      </c>
      <c r="D738" s="1" t="s">
        <v>4551</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5" t="s">
        <v>15</v>
      </c>
      <c r="B739" s="1" t="s">
        <v>348</v>
      </c>
      <c r="C739" s="1" t="s">
        <v>1045</v>
      </c>
      <c r="D739" s="1" t="s">
        <v>4572</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5" t="s">
        <v>15</v>
      </c>
      <c r="B740" s="1" t="s">
        <v>348</v>
      </c>
      <c r="C740" s="1" t="s">
        <v>348</v>
      </c>
      <c r="D740" s="1" t="s">
        <v>4572</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5" t="s">
        <v>15</v>
      </c>
      <c r="B741" s="1" t="s">
        <v>290</v>
      </c>
      <c r="C741" s="1" t="s">
        <v>537</v>
      </c>
      <c r="D741" s="1" t="s">
        <v>4563</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5"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5" t="s">
        <v>15</v>
      </c>
      <c r="B742" s="1" t="s">
        <v>290</v>
      </c>
      <c r="C742" s="1" t="s">
        <v>998</v>
      </c>
      <c r="D742" s="1" t="s">
        <v>4549</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5"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5" t="s">
        <v>15</v>
      </c>
      <c r="B743" s="1" t="s">
        <v>290</v>
      </c>
      <c r="C743" s="1" t="s">
        <v>551</v>
      </c>
      <c r="D743" s="1" t="s">
        <v>4559</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5" t="s">
        <v>15</v>
      </c>
      <c r="B744" s="1" t="s">
        <v>290</v>
      </c>
      <c r="C744" s="1" t="s">
        <v>1002</v>
      </c>
      <c r="D744" s="1" t="s">
        <v>4551</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5" t="s">
        <v>15</v>
      </c>
      <c r="B745" s="1" t="s">
        <v>290</v>
      </c>
      <c r="C745" s="1" t="s">
        <v>1019</v>
      </c>
      <c r="D745" s="1" t="s">
        <v>4561</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5"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hidden="1" customHeight="1">
      <c r="A746" s="5" t="s">
        <v>15</v>
      </c>
      <c r="B746" s="1" t="s">
        <v>290</v>
      </c>
      <c r="C746" s="1" t="s">
        <v>1026</v>
      </c>
      <c r="D746" s="1" t="s">
        <v>4546</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hidden="1" customHeight="1">
      <c r="A747" s="5" t="s">
        <v>15</v>
      </c>
      <c r="B747" s="8" t="s">
        <v>290</v>
      </c>
      <c r="C747" s="8" t="s">
        <v>726</v>
      </c>
      <c r="D747" s="1" t="s">
        <v>4563</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5" t="s">
        <v>15</v>
      </c>
      <c r="B748" s="1" t="s">
        <v>290</v>
      </c>
      <c r="C748" s="1" t="s">
        <v>684</v>
      </c>
      <c r="D748" s="1" t="s">
        <v>4570</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5" t="s">
        <v>15</v>
      </c>
      <c r="B749" s="1" t="s">
        <v>290</v>
      </c>
      <c r="C749" s="1" t="s">
        <v>1031</v>
      </c>
      <c r="D749" s="1" t="s">
        <v>4571</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5" t="s">
        <v>3098</v>
      </c>
      <c r="AQ749" s="215"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5" t="s">
        <v>15</v>
      </c>
      <c r="B750" s="8" t="s">
        <v>290</v>
      </c>
      <c r="C750" s="8" t="s">
        <v>344</v>
      </c>
      <c r="D750" s="1" t="s">
        <v>4559</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5" t="s">
        <v>15</v>
      </c>
      <c r="B751" s="1" t="s">
        <v>290</v>
      </c>
      <c r="C751" s="1" t="s">
        <v>1050</v>
      </c>
      <c r="D751" s="1" t="s">
        <v>4575</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5" t="s">
        <v>3098</v>
      </c>
      <c r="AQ751" s="215"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15</v>
      </c>
      <c r="B752" s="8" t="s">
        <v>306</v>
      </c>
      <c r="C752" s="8" t="s">
        <v>1002</v>
      </c>
      <c r="D752" s="8" t="s">
        <v>4551</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hidden="1" customHeight="1">
      <c r="A753" s="16" t="s">
        <v>15</v>
      </c>
      <c r="B753" s="8" t="s">
        <v>306</v>
      </c>
      <c r="C753" s="16" t="s">
        <v>4602</v>
      </c>
      <c r="D753" s="8" t="s">
        <v>4551</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hidden="1" customHeight="1">
      <c r="A754" s="16" t="s">
        <v>15</v>
      </c>
      <c r="B754" s="8" t="s">
        <v>306</v>
      </c>
      <c r="C754" s="8" t="s">
        <v>1007</v>
      </c>
      <c r="D754" s="8" t="s">
        <v>4617</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hidden="1" customHeight="1">
      <c r="A755" s="16" t="s">
        <v>15</v>
      </c>
      <c r="B755" s="8" t="s">
        <v>306</v>
      </c>
      <c r="C755" s="16" t="s">
        <v>1008</v>
      </c>
      <c r="D755" s="8" t="s">
        <v>4617</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hidden="1" customHeight="1">
      <c r="A756" s="16" t="s">
        <v>15</v>
      </c>
      <c r="B756" s="8" t="s">
        <v>306</v>
      </c>
      <c r="C756" s="16" t="s">
        <v>4604</v>
      </c>
      <c r="D756" s="8" t="s">
        <v>4617</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hidden="1" customHeight="1">
      <c r="A757" s="5" t="s">
        <v>15</v>
      </c>
      <c r="B757" s="8" t="s">
        <v>306</v>
      </c>
      <c r="C757" s="8" t="s">
        <v>1015</v>
      </c>
      <c r="D757" s="8" t="s">
        <v>4561</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hidden="1" customHeight="1">
      <c r="A758" s="5" t="s">
        <v>15</v>
      </c>
      <c r="B758" s="8" t="s">
        <v>306</v>
      </c>
      <c r="C758" s="8" t="s">
        <v>1017</v>
      </c>
      <c r="D758" s="8" t="s">
        <v>4570</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hidden="1" customHeight="1">
      <c r="A759" s="16" t="s">
        <v>15</v>
      </c>
      <c r="B759" s="8" t="s">
        <v>306</v>
      </c>
      <c r="C759" s="16" t="s">
        <v>4605</v>
      </c>
      <c r="D759" s="8" t="s">
        <v>4555</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hidden="1" customHeight="1">
      <c r="A760" s="16" t="s">
        <v>15</v>
      </c>
      <c r="B760" s="8" t="s">
        <v>306</v>
      </c>
      <c r="C760" s="16" t="s">
        <v>4606</v>
      </c>
      <c r="D760" s="8" t="s">
        <v>4555</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hidden="1" customHeight="1">
      <c r="A761" s="9" t="s">
        <v>15</v>
      </c>
      <c r="B761" s="187" t="s">
        <v>306</v>
      </c>
      <c r="C761" s="9" t="s">
        <v>4607</v>
      </c>
      <c r="D761" s="187" t="s">
        <v>4555</v>
      </c>
      <c r="E761" s="5" t="s">
        <v>37</v>
      </c>
      <c r="F761" s="187" t="s">
        <v>965</v>
      </c>
      <c r="G761" s="5" t="s">
        <v>875</v>
      </c>
      <c r="H761" s="1" t="str">
        <f t="shared" si="1"/>
        <v>ASHRAE 90.1-2013Guest RoomFor Hotel</v>
      </c>
      <c r="I761" s="1" t="str">
        <f>VLOOKUP(H761,'Interior Lighting'!$A$4:$G$1472,5,FALSE)</f>
        <v>0.91</v>
      </c>
      <c r="J761" s="1"/>
      <c r="K761" s="216"/>
      <c r="L761" s="217"/>
      <c r="M761" s="217">
        <v>0.0</v>
      </c>
      <c r="N761" s="217">
        <v>0.7</v>
      </c>
      <c r="O761" s="217">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7">
        <v>4.27</v>
      </c>
      <c r="Z761" s="187" t="s">
        <v>2196</v>
      </c>
      <c r="AA761" s="187" t="s">
        <v>2148</v>
      </c>
      <c r="AB761" s="218">
        <v>0.028</v>
      </c>
      <c r="AC761" s="216"/>
      <c r="AD761" s="187"/>
      <c r="AE761" s="187" t="s">
        <v>2195</v>
      </c>
      <c r="AF761" s="216"/>
      <c r="AG761" s="216"/>
      <c r="AH761" s="216"/>
      <c r="AI761" s="216"/>
      <c r="AJ761" s="216"/>
      <c r="AK761" s="217">
        <v>1.1</v>
      </c>
      <c r="AL761" s="217">
        <v>0.0</v>
      </c>
      <c r="AM761" s="217">
        <v>0.5</v>
      </c>
      <c r="AN761" s="217">
        <v>0.0</v>
      </c>
      <c r="AO761" s="187" t="s">
        <v>2194</v>
      </c>
      <c r="AP761" s="187" t="s">
        <v>2156</v>
      </c>
      <c r="AQ761" s="187" t="s">
        <v>2155</v>
      </c>
      <c r="AR761" s="217">
        <v>2.22</v>
      </c>
      <c r="AS761" s="217">
        <v>351.0</v>
      </c>
      <c r="AT761" s="1" t="str">
        <f t="shared" si="57"/>
        <v>0.006324786325</v>
      </c>
      <c r="AU761" s="217">
        <v>60.0</v>
      </c>
      <c r="AV761" s="217">
        <v>0.2</v>
      </c>
      <c r="AW761" s="217">
        <v>0.05</v>
      </c>
      <c r="AX761" s="187" t="s">
        <v>308</v>
      </c>
      <c r="AY761" s="216"/>
      <c r="AZ761" s="216"/>
      <c r="BA761" s="216"/>
      <c r="BB761" s="216"/>
      <c r="BC761" s="216"/>
      <c r="BD761" s="216"/>
      <c r="BE761" s="216"/>
      <c r="BF761" s="216"/>
      <c r="BG761" s="216"/>
      <c r="BH761" s="16" t="s">
        <v>1297</v>
      </c>
      <c r="BJ761" s="216"/>
      <c r="BK761" s="216"/>
      <c r="BL761" s="216"/>
    </row>
    <row r="762" ht="14.25" hidden="1" customHeight="1">
      <c r="A762" s="16" t="s">
        <v>15</v>
      </c>
      <c r="B762" s="8" t="s">
        <v>306</v>
      </c>
      <c r="C762" s="16" t="s">
        <v>4608</v>
      </c>
      <c r="D762" s="8" t="s">
        <v>4555</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8">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hidden="1" customHeight="1">
      <c r="A763" s="5" t="s">
        <v>15</v>
      </c>
      <c r="B763" s="8" t="s">
        <v>306</v>
      </c>
      <c r="C763" s="8" t="s">
        <v>1028</v>
      </c>
      <c r="D763" s="8" t="s">
        <v>4566</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hidden="1" customHeight="1">
      <c r="A764" s="16" t="s">
        <v>15</v>
      </c>
      <c r="B764" s="8" t="s">
        <v>306</v>
      </c>
      <c r="C764" s="8" t="s">
        <v>1031</v>
      </c>
      <c r="D764" s="8" t="s">
        <v>4571</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hidden="1" customHeight="1">
      <c r="A765" s="5" t="s">
        <v>15</v>
      </c>
      <c r="B765" s="8" t="s">
        <v>306</v>
      </c>
      <c r="C765" s="8" t="s">
        <v>1033</v>
      </c>
      <c r="D765" s="8" t="s">
        <v>4563</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hidden="1" customHeight="1">
      <c r="A766" s="5" t="s">
        <v>15</v>
      </c>
      <c r="B766" s="8" t="s">
        <v>306</v>
      </c>
      <c r="C766" s="8" t="s">
        <v>344</v>
      </c>
      <c r="D766" s="8" t="s">
        <v>4559</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hidden="1" customHeight="1">
      <c r="A767" s="5" t="s">
        <v>15</v>
      </c>
      <c r="B767" s="8" t="s">
        <v>306</v>
      </c>
      <c r="C767" s="8" t="s">
        <v>1049</v>
      </c>
      <c r="D767" s="8" t="s">
        <v>4575</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hidden="1" customHeight="1">
      <c r="A768" s="16" t="s">
        <v>15</v>
      </c>
      <c r="B768" s="8" t="s">
        <v>306</v>
      </c>
      <c r="C768" s="8" t="s">
        <v>1053</v>
      </c>
      <c r="D768" s="8" t="s">
        <v>4549</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hidden="1" customHeight="1">
      <c r="A769" s="5" t="s">
        <v>15</v>
      </c>
      <c r="B769" s="8" t="s">
        <v>306</v>
      </c>
      <c r="C769" s="8" t="s">
        <v>1054</v>
      </c>
      <c r="D769" s="8" t="s">
        <v>4570</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hidden="1" customHeight="1">
      <c r="A770" s="5" t="s">
        <v>15</v>
      </c>
      <c r="B770" s="8" t="s">
        <v>306</v>
      </c>
      <c r="C770" s="16" t="s">
        <v>4609</v>
      </c>
      <c r="D770" s="8" t="s">
        <v>4570</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hidden="1" customHeight="1">
      <c r="A771" s="5" t="s">
        <v>15</v>
      </c>
      <c r="B771" s="1" t="s">
        <v>306</v>
      </c>
      <c r="C771" s="1" t="s">
        <v>975</v>
      </c>
      <c r="D771" s="1" t="s">
        <v>4566</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hidden="1" customHeight="1">
      <c r="A772" s="5" t="s">
        <v>15</v>
      </c>
      <c r="B772" s="1" t="s">
        <v>306</v>
      </c>
      <c r="C772" s="5" t="s">
        <v>4610</v>
      </c>
      <c r="D772" s="1" t="s">
        <v>4566</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hidden="1" customHeight="1">
      <c r="A773" s="5" t="s">
        <v>15</v>
      </c>
      <c r="B773" s="1" t="s">
        <v>306</v>
      </c>
      <c r="C773" s="5" t="s">
        <v>4611</v>
      </c>
      <c r="D773" s="1" t="s">
        <v>4566</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hidden="1" customHeight="1">
      <c r="A774" s="9" t="s">
        <v>15</v>
      </c>
      <c r="B774" s="187" t="s">
        <v>349</v>
      </c>
      <c r="C774" s="9" t="s">
        <v>4612</v>
      </c>
      <c r="D774" s="187" t="s">
        <v>4572</v>
      </c>
      <c r="E774" s="5" t="s">
        <v>37</v>
      </c>
      <c r="F774" s="187" t="s">
        <v>849</v>
      </c>
      <c r="G774" s="187" t="s">
        <v>348</v>
      </c>
      <c r="H774" s="187" t="str">
        <f t="shared" si="1"/>
        <v>ASHRAE 90.1-2013Whole BuildingRetail</v>
      </c>
      <c r="I774" s="221" t="str">
        <f>VLOOKUP(H774,'Interior Lighting'!$A$4:$G$1472,5,FALSE)</f>
        <v>1.26</v>
      </c>
      <c r="J774" s="216"/>
      <c r="K774" s="216"/>
      <c r="L774" s="227">
        <v>0.38346</v>
      </c>
      <c r="M774" s="217">
        <v>0.0</v>
      </c>
      <c r="N774" s="217">
        <v>0.7</v>
      </c>
      <c r="O774" s="217">
        <v>0.2</v>
      </c>
      <c r="P774" s="187" t="s">
        <v>2949</v>
      </c>
      <c r="Q774" s="5" t="s">
        <v>31</v>
      </c>
      <c r="R774" s="9" t="s">
        <v>348</v>
      </c>
      <c r="S774" s="9" t="s">
        <v>1369</v>
      </c>
      <c r="T774" s="187" t="str">
        <f t="shared" si="56"/>
        <v>ASHRAE 62.1-2007RetailGeneral Sales combined by area</v>
      </c>
      <c r="U774" s="221" t="str">
        <f>VLOOKUP(T774,Ventilation!$A$4:$H$321,6,FALSE)</f>
        <v>0.2325</v>
      </c>
      <c r="V774" s="221" t="str">
        <f>VLOOKUP(T774,Ventilation!$A$4:$H$321,5,FALSE)</f>
        <v>0</v>
      </c>
      <c r="W774" s="222" t="str">
        <f>VLOOKUP(T774,Ventilation!$A$4:$H$321,7,FALSE)</f>
        <v/>
      </c>
      <c r="X774" s="222"/>
      <c r="Y774" s="218">
        <v>8.0</v>
      </c>
      <c r="Z774" s="187" t="s">
        <v>2950</v>
      </c>
      <c r="AA774" s="187" t="s">
        <v>2148</v>
      </c>
      <c r="AB774" s="219">
        <v>0.0495376</v>
      </c>
      <c r="AC774" s="216"/>
      <c r="AD774" s="187"/>
      <c r="AE774" s="187" t="s">
        <v>2948</v>
      </c>
      <c r="AF774" s="216"/>
      <c r="AG774" s="216"/>
      <c r="AH774" s="216"/>
      <c r="AI774" s="216"/>
      <c r="AJ774" s="216"/>
      <c r="AK774" s="217">
        <v>0.4</v>
      </c>
      <c r="AL774" s="217">
        <v>0.0</v>
      </c>
      <c r="AM774" s="217">
        <v>0.5</v>
      </c>
      <c r="AN774" s="217">
        <v>0.0</v>
      </c>
      <c r="AO774" s="187" t="s">
        <v>2941</v>
      </c>
      <c r="AP774" s="9" t="s">
        <v>283</v>
      </c>
      <c r="AQ774" s="9" t="s">
        <v>2935</v>
      </c>
      <c r="AR774" s="223">
        <v>1.8</v>
      </c>
      <c r="AS774" s="216"/>
      <c r="AT774" s="216"/>
      <c r="AU774" s="216"/>
      <c r="AV774" s="216"/>
      <c r="AW774" s="216"/>
      <c r="AX774" s="17" t="s">
        <v>2951</v>
      </c>
      <c r="AY774" s="216"/>
      <c r="AZ774" s="216"/>
      <c r="BA774" s="216" t="str">
        <f t="shared" ref="BA774:BA776" si="58">IF(ISBLANK(BC774),"",BC774/(AZ774/AY774))</f>
        <v/>
      </c>
      <c r="BB774" s="216"/>
      <c r="BC774" s="216"/>
      <c r="BD774" s="216"/>
      <c r="BE774" s="216"/>
      <c r="BF774" s="216"/>
      <c r="BG774" s="216"/>
      <c r="BH774" s="216"/>
      <c r="BJ774" s="216"/>
      <c r="BK774" s="216"/>
      <c r="BL774" s="216"/>
    </row>
    <row r="775" ht="14.25" hidden="1" customHeight="1">
      <c r="A775" s="9" t="s">
        <v>15</v>
      </c>
      <c r="B775" s="187" t="s">
        <v>349</v>
      </c>
      <c r="C775" s="9" t="s">
        <v>4613</v>
      </c>
      <c r="D775" s="187" t="s">
        <v>4572</v>
      </c>
      <c r="E775" s="5" t="s">
        <v>37</v>
      </c>
      <c r="F775" s="187" t="s">
        <v>849</v>
      </c>
      <c r="G775" s="187" t="s">
        <v>348</v>
      </c>
      <c r="H775" s="187" t="str">
        <f t="shared" si="1"/>
        <v>ASHRAE 90.1-2013Whole BuildingRetail</v>
      </c>
      <c r="I775" s="221" t="str">
        <f>VLOOKUP(H775,'Interior Lighting'!$A$4:$G$1472,5,FALSE)</f>
        <v>1.26</v>
      </c>
      <c r="J775" s="216"/>
      <c r="K775" s="216"/>
      <c r="L775" s="227">
        <v>0.18346</v>
      </c>
      <c r="M775" s="217">
        <v>0.0</v>
      </c>
      <c r="N775" s="217">
        <v>0.7</v>
      </c>
      <c r="O775" s="217">
        <v>0.2</v>
      </c>
      <c r="P775" s="9" t="s">
        <v>2959</v>
      </c>
      <c r="Q775" s="5" t="s">
        <v>31</v>
      </c>
      <c r="R775" s="9" t="s">
        <v>348</v>
      </c>
      <c r="S775" s="9" t="s">
        <v>1369</v>
      </c>
      <c r="T775" s="187" t="str">
        <f t="shared" si="56"/>
        <v>ASHRAE 62.1-2007RetailGeneral Sales combined by area</v>
      </c>
      <c r="U775" s="221" t="str">
        <f>VLOOKUP(T775,Ventilation!$A$4:$H$321,6,FALSE)</f>
        <v>0.2325</v>
      </c>
      <c r="V775" s="221" t="str">
        <f>VLOOKUP(T775,Ventilation!$A$4:$H$321,5,FALSE)</f>
        <v>0</v>
      </c>
      <c r="W775" s="222" t="str">
        <f>VLOOKUP(T775,Ventilation!$A$4:$H$321,7,FALSE)</f>
        <v/>
      </c>
      <c r="X775" s="222"/>
      <c r="Y775" s="218">
        <v>8.0</v>
      </c>
      <c r="Z775" s="9" t="s">
        <v>2960</v>
      </c>
      <c r="AA775" s="187" t="s">
        <v>2148</v>
      </c>
      <c r="AB775" s="219">
        <v>0.0349328</v>
      </c>
      <c r="AC775" s="216"/>
      <c r="AD775" s="187"/>
      <c r="AE775" s="9" t="s">
        <v>2958</v>
      </c>
      <c r="AF775" s="216"/>
      <c r="AG775" s="216"/>
      <c r="AH775" s="216"/>
      <c r="AI775" s="216"/>
      <c r="AJ775" s="216"/>
      <c r="AK775" s="217">
        <v>0.4</v>
      </c>
      <c r="AL775" s="217">
        <v>0.0</v>
      </c>
      <c r="AM775" s="217">
        <v>0.5</v>
      </c>
      <c r="AN775" s="217">
        <v>0.0</v>
      </c>
      <c r="AO775" s="9" t="s">
        <v>2955</v>
      </c>
      <c r="AP775" s="9" t="s">
        <v>2956</v>
      </c>
      <c r="AQ775" s="9" t="s">
        <v>2952</v>
      </c>
      <c r="AR775" s="223">
        <v>1.8</v>
      </c>
      <c r="AS775" s="216"/>
      <c r="AT775" s="216"/>
      <c r="AU775" s="216"/>
      <c r="AV775" s="216"/>
      <c r="AW775" s="216"/>
      <c r="AX775" s="17" t="s">
        <v>2961</v>
      </c>
      <c r="AY775" s="216"/>
      <c r="AZ775" s="216"/>
      <c r="BA775" s="216" t="str">
        <f t="shared" si="58"/>
        <v/>
      </c>
      <c r="BB775" s="216"/>
      <c r="BC775" s="216"/>
      <c r="BD775" s="216"/>
      <c r="BE775" s="216"/>
      <c r="BF775" s="216"/>
      <c r="BG775" s="216"/>
      <c r="BH775" s="216"/>
      <c r="BJ775" s="216"/>
      <c r="BK775" s="216"/>
      <c r="BL775" s="216"/>
    </row>
    <row r="776" ht="14.25" hidden="1" customHeight="1">
      <c r="A776" s="9" t="s">
        <v>15</v>
      </c>
      <c r="B776" s="187" t="s">
        <v>349</v>
      </c>
      <c r="C776" s="9" t="s">
        <v>4614</v>
      </c>
      <c r="D776" s="187" t="s">
        <v>4572</v>
      </c>
      <c r="E776" s="5" t="s">
        <v>37</v>
      </c>
      <c r="F776" s="187" t="s">
        <v>849</v>
      </c>
      <c r="G776" s="187" t="s">
        <v>348</v>
      </c>
      <c r="H776" s="187" t="str">
        <f t="shared" si="1"/>
        <v>ASHRAE 90.1-2013Whole BuildingRetail</v>
      </c>
      <c r="I776" s="221" t="str">
        <f>VLOOKUP(H776,'Interior Lighting'!$A$4:$G$1472,5,FALSE)</f>
        <v>1.26</v>
      </c>
      <c r="J776" s="216"/>
      <c r="K776" s="216"/>
      <c r="L776" s="227">
        <v>0.0336</v>
      </c>
      <c r="M776" s="217">
        <v>0.0</v>
      </c>
      <c r="N776" s="217">
        <v>0.7</v>
      </c>
      <c r="O776" s="217">
        <v>0.2</v>
      </c>
      <c r="P776" s="9" t="s">
        <v>2969</v>
      </c>
      <c r="Q776" s="5" t="s">
        <v>31</v>
      </c>
      <c r="R776" s="9" t="s">
        <v>348</v>
      </c>
      <c r="S776" s="9" t="s">
        <v>1369</v>
      </c>
      <c r="T776" s="187" t="str">
        <f t="shared" si="56"/>
        <v>ASHRAE 62.1-2007RetailGeneral Sales combined by area</v>
      </c>
      <c r="U776" s="221" t="str">
        <f>VLOOKUP(T776,Ventilation!$A$4:$H$321,6,FALSE)</f>
        <v>0.2325</v>
      </c>
      <c r="V776" s="221" t="str">
        <f>VLOOKUP(T776,Ventilation!$A$4:$H$321,5,FALSE)</f>
        <v>0</v>
      </c>
      <c r="W776" s="222" t="str">
        <f>VLOOKUP(T776,Ventilation!$A$4:$H$321,7,FALSE)</f>
        <v/>
      </c>
      <c r="X776" s="222"/>
      <c r="Y776" s="218">
        <v>8.0</v>
      </c>
      <c r="Z776" s="9" t="s">
        <v>2970</v>
      </c>
      <c r="AA776" s="187" t="s">
        <v>2148</v>
      </c>
      <c r="AB776" s="219">
        <v>0.0349328</v>
      </c>
      <c r="AC776" s="216"/>
      <c r="AD776" s="187"/>
      <c r="AE776" s="9" t="s">
        <v>2968</v>
      </c>
      <c r="AF776" s="216"/>
      <c r="AG776" s="216"/>
      <c r="AH776" s="216"/>
      <c r="AI776" s="216"/>
      <c r="AJ776" s="216"/>
      <c r="AK776" s="217">
        <v>0.4</v>
      </c>
      <c r="AL776" s="217">
        <v>0.0</v>
      </c>
      <c r="AM776" s="217">
        <v>0.5</v>
      </c>
      <c r="AN776" s="217">
        <v>0.0</v>
      </c>
      <c r="AO776" s="9" t="s">
        <v>2965</v>
      </c>
      <c r="AP776" s="9" t="s">
        <v>2966</v>
      </c>
      <c r="AQ776" s="9" t="s">
        <v>2962</v>
      </c>
      <c r="AR776" s="223">
        <v>1.8</v>
      </c>
      <c r="AS776" s="216"/>
      <c r="AT776" s="216"/>
      <c r="AU776" s="216"/>
      <c r="AV776" s="216"/>
      <c r="AW776" s="216"/>
      <c r="AX776" s="17" t="s">
        <v>2971</v>
      </c>
      <c r="AY776" s="216"/>
      <c r="AZ776" s="216"/>
      <c r="BA776" s="216" t="str">
        <f t="shared" si="58"/>
        <v/>
      </c>
      <c r="BB776" s="216"/>
      <c r="BC776" s="216"/>
      <c r="BD776" s="216"/>
      <c r="BE776" s="216"/>
      <c r="BF776" s="216"/>
      <c r="BG776" s="216"/>
      <c r="BH776" s="216"/>
      <c r="BJ776" s="216"/>
      <c r="BK776" s="216"/>
      <c r="BL776" s="216"/>
    </row>
    <row r="777" ht="14.25" hidden="1" customHeight="1">
      <c r="A777" s="16" t="s">
        <v>15</v>
      </c>
      <c r="B777" s="8" t="s">
        <v>350</v>
      </c>
      <c r="C777" s="8" t="s">
        <v>344</v>
      </c>
      <c r="D777" s="8" t="s">
        <v>4559</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hidden="1" customHeight="1">
      <c r="A778" s="16" t="s">
        <v>15</v>
      </c>
      <c r="B778" s="8" t="s">
        <v>350</v>
      </c>
      <c r="C778" s="8" t="s">
        <v>1006</v>
      </c>
      <c r="D778" s="8" t="s">
        <v>4566</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hidden="1" customHeight="1">
      <c r="A779" s="16" t="s">
        <v>15</v>
      </c>
      <c r="B779" s="8" t="s">
        <v>350</v>
      </c>
      <c r="C779" s="8" t="s">
        <v>1003</v>
      </c>
      <c r="D779" s="8" t="s">
        <v>4549</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4585</v>
      </c>
      <c r="AY779" s="8">
        <v>1.2402518232437685</v>
      </c>
      <c r="AZ779" s="8">
        <v>3000.0</v>
      </c>
      <c r="BA779" s="8">
        <v>0.2153394420444357</v>
      </c>
      <c r="BB779" s="8">
        <v>0.338</v>
      </c>
      <c r="BC779" s="8">
        <v>520.8767397283107</v>
      </c>
      <c r="BD779" s="8">
        <v>0.5</v>
      </c>
      <c r="BE779" s="8"/>
      <c r="BF779" s="8" t="s">
        <v>4586</v>
      </c>
      <c r="BG779" s="8"/>
      <c r="BH779" s="1"/>
      <c r="BJ779" s="1"/>
      <c r="BK779" s="1"/>
      <c r="BL779" s="1"/>
    </row>
    <row r="780" ht="14.25" hidden="1" customHeight="1">
      <c r="A780" s="16" t="s">
        <v>15</v>
      </c>
      <c r="B780" s="8" t="s">
        <v>350</v>
      </c>
      <c r="C780" s="8" t="s">
        <v>1051</v>
      </c>
      <c r="D780" s="8" t="s">
        <v>4563</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hidden="1" customHeight="1">
      <c r="A781" s="16" t="s">
        <v>15</v>
      </c>
      <c r="B781" s="8" t="s">
        <v>334</v>
      </c>
      <c r="C781" s="8" t="s">
        <v>344</v>
      </c>
      <c r="D781" s="8" t="s">
        <v>4559</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hidden="1" customHeight="1">
      <c r="A782" s="16" t="s">
        <v>15</v>
      </c>
      <c r="B782" s="8" t="s">
        <v>334</v>
      </c>
      <c r="C782" s="8" t="s">
        <v>1016</v>
      </c>
      <c r="D782" s="8" t="s">
        <v>4566</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hidden="1" customHeight="1">
      <c r="A783" s="16" t="s">
        <v>15</v>
      </c>
      <c r="B783" s="8" t="s">
        <v>334</v>
      </c>
      <c r="C783" s="8" t="s">
        <v>996</v>
      </c>
      <c r="D783" s="8" t="s">
        <v>4571</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hidden="1" customHeight="1">
      <c r="A784" s="8" t="s">
        <v>5</v>
      </c>
      <c r="B784" s="8" t="s">
        <v>134</v>
      </c>
      <c r="C784" s="8" t="s">
        <v>1026</v>
      </c>
      <c r="D784" s="1" t="s">
        <v>4546</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4548</v>
      </c>
      <c r="BG784" s="1"/>
      <c r="BH784" s="1"/>
      <c r="BJ784" s="1"/>
      <c r="BK784" s="1"/>
      <c r="BL784" s="1"/>
    </row>
    <row r="785" ht="14.25" hidden="1" customHeight="1">
      <c r="A785" s="8" t="s">
        <v>5</v>
      </c>
      <c r="B785" s="8" t="s">
        <v>134</v>
      </c>
      <c r="C785" s="8" t="s">
        <v>1004</v>
      </c>
      <c r="D785" s="1" t="s">
        <v>4549</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4550</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5</v>
      </c>
      <c r="B786" s="8" t="s">
        <v>134</v>
      </c>
      <c r="C786" s="16" t="s">
        <v>991</v>
      </c>
      <c r="D786" s="8" t="s">
        <v>4566</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8" t="s">
        <v>5</v>
      </c>
      <c r="B787" s="8" t="s">
        <v>150</v>
      </c>
      <c r="C787" s="16" t="s">
        <v>655</v>
      </c>
      <c r="D787" s="1" t="s">
        <v>4559</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8" t="s">
        <v>5</v>
      </c>
      <c r="B788" s="8" t="s">
        <v>150</v>
      </c>
      <c r="C788" s="8" t="s">
        <v>1002</v>
      </c>
      <c r="D788" s="1" t="s">
        <v>4551</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8" t="s">
        <v>5</v>
      </c>
      <c r="B789" s="8" t="s">
        <v>150</v>
      </c>
      <c r="C789" s="8" t="s">
        <v>1004</v>
      </c>
      <c r="D789" s="1" t="s">
        <v>4549</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4550</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8" t="s">
        <v>5</v>
      </c>
      <c r="B790" s="8" t="s">
        <v>150</v>
      </c>
      <c r="C790" s="8" t="s">
        <v>1010</v>
      </c>
      <c r="D790" s="1" t="s">
        <v>4552</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4553</v>
      </c>
      <c r="AY790" s="1"/>
      <c r="AZ790" s="1"/>
      <c r="BA790" s="1" t="str">
        <f t="shared" si="63"/>
        <v/>
      </c>
      <c r="BB790" s="1"/>
      <c r="BC790" s="1"/>
      <c r="BD790" s="1"/>
      <c r="BE790" s="1"/>
      <c r="BF790" s="1"/>
      <c r="BG790" s="1"/>
      <c r="BH790" s="1"/>
      <c r="BJ790" s="1"/>
      <c r="BK790" s="1"/>
      <c r="BL790" s="1"/>
    </row>
    <row r="791" ht="14.25" hidden="1" customHeight="1">
      <c r="A791" s="8" t="s">
        <v>5</v>
      </c>
      <c r="B791" s="8" t="s">
        <v>150</v>
      </c>
      <c r="C791" s="8" t="s">
        <v>1011</v>
      </c>
      <c r="D791" s="1" t="s">
        <v>4554</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4560</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8" t="s">
        <v>5</v>
      </c>
      <c r="B792" s="8" t="s">
        <v>150</v>
      </c>
      <c r="C792" s="8" t="s">
        <v>1012</v>
      </c>
      <c r="D792" s="1" t="s">
        <v>4552</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4553</v>
      </c>
      <c r="AY792" s="1"/>
      <c r="AZ792" s="1"/>
      <c r="BA792" s="1" t="str">
        <f t="shared" si="63"/>
        <v/>
      </c>
      <c r="BB792" s="1"/>
      <c r="BC792" s="1"/>
      <c r="BD792" s="1"/>
      <c r="BE792" s="1"/>
      <c r="BF792" s="1"/>
      <c r="BG792" s="1"/>
      <c r="BH792" s="1"/>
      <c r="BJ792" s="1"/>
      <c r="BK792" s="1"/>
      <c r="BL792" s="1"/>
    </row>
    <row r="793" ht="14.25" hidden="1" customHeight="1">
      <c r="A793" s="8" t="s">
        <v>5</v>
      </c>
      <c r="B793" s="8" t="s">
        <v>150</v>
      </c>
      <c r="C793" s="8" t="s">
        <v>1013</v>
      </c>
      <c r="D793" s="1" t="s">
        <v>4552</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4553</v>
      </c>
      <c r="AY793" s="1"/>
      <c r="AZ793" s="1"/>
      <c r="BA793" s="1" t="str">
        <f t="shared" si="63"/>
        <v/>
      </c>
      <c r="BB793" s="1"/>
      <c r="BC793" s="1"/>
      <c r="BD793" s="1"/>
      <c r="BE793" s="1"/>
      <c r="BF793" s="1"/>
      <c r="BG793" s="1"/>
      <c r="BH793" s="1"/>
      <c r="BJ793" s="1"/>
      <c r="BK793" s="1"/>
      <c r="BL793" s="1"/>
    </row>
    <row r="794" ht="14.25" hidden="1" customHeight="1">
      <c r="A794" s="8" t="s">
        <v>5</v>
      </c>
      <c r="B794" s="8" t="s">
        <v>150</v>
      </c>
      <c r="C794" s="8" t="s">
        <v>1021</v>
      </c>
      <c r="D794" s="1" t="s">
        <v>4554</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8" t="s">
        <v>5</v>
      </c>
      <c r="B795" s="8" t="s">
        <v>150</v>
      </c>
      <c r="C795" s="8" t="s">
        <v>1022</v>
      </c>
      <c r="D795" s="1" t="s">
        <v>4555</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8" t="s">
        <v>5</v>
      </c>
      <c r="B796" s="8" t="s">
        <v>150</v>
      </c>
      <c r="C796" s="8" t="s">
        <v>1023</v>
      </c>
      <c r="D796" s="1" t="s">
        <v>4555</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8" t="s">
        <v>5</v>
      </c>
      <c r="B797" s="8" t="s">
        <v>150</v>
      </c>
      <c r="C797" s="8" t="s">
        <v>1026</v>
      </c>
      <c r="D797" s="1" t="s">
        <v>4546</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4553</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hidden="1" customHeight="1">
      <c r="A798" s="1" t="s">
        <v>5</v>
      </c>
      <c r="B798" s="1" t="s">
        <v>150</v>
      </c>
      <c r="C798" s="1" t="s">
        <v>1027</v>
      </c>
      <c r="D798" s="1" t="s">
        <v>4556</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4557</v>
      </c>
      <c r="AY798" s="1"/>
      <c r="AZ798" s="1"/>
      <c r="BA798" s="1" t="str">
        <f t="shared" si="63"/>
        <v/>
      </c>
      <c r="BB798" s="1"/>
      <c r="BC798" s="1"/>
      <c r="BD798" s="1"/>
      <c r="BE798" s="1"/>
      <c r="BF798" s="1"/>
      <c r="BG798" s="1"/>
      <c r="BH798" s="1"/>
      <c r="BJ798" s="1"/>
      <c r="BK798" s="1"/>
      <c r="BL798" s="1"/>
    </row>
    <row r="799" ht="14.25" hidden="1" customHeight="1">
      <c r="A799" s="8" t="s">
        <v>5</v>
      </c>
      <c r="B799" s="8" t="s">
        <v>150</v>
      </c>
      <c r="C799" s="8" t="s">
        <v>684</v>
      </c>
      <c r="D799" s="1" t="s">
        <v>4554</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4560</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8" t="s">
        <v>5</v>
      </c>
      <c r="B800" s="8" t="s">
        <v>150</v>
      </c>
      <c r="C800" s="8" t="s">
        <v>1037</v>
      </c>
      <c r="D800" s="1" t="s">
        <v>4554</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4560</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8" t="s">
        <v>5</v>
      </c>
      <c r="B801" s="8" t="s">
        <v>150</v>
      </c>
      <c r="C801" s="8" t="s">
        <v>344</v>
      </c>
      <c r="D801" s="1" t="s">
        <v>4559</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4560</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8" t="s">
        <v>5</v>
      </c>
      <c r="B802" s="8" t="s">
        <v>150</v>
      </c>
      <c r="C802" s="8" t="s">
        <v>1039</v>
      </c>
      <c r="D802" s="1" t="s">
        <v>4552</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4557</v>
      </c>
      <c r="AY802" s="1"/>
      <c r="AZ802" s="1"/>
      <c r="BA802" s="1" t="str">
        <f t="shared" si="63"/>
        <v/>
      </c>
      <c r="BB802" s="1"/>
      <c r="BC802" s="1"/>
      <c r="BD802" s="1"/>
      <c r="BE802" s="1"/>
      <c r="BF802" s="1"/>
      <c r="BG802" s="1"/>
      <c r="BH802" s="1"/>
      <c r="BJ802" s="1"/>
      <c r="BK802" s="1"/>
      <c r="BL802" s="1"/>
    </row>
    <row r="803" ht="14.25" hidden="1" customHeight="1">
      <c r="A803" s="8" t="s">
        <v>5</v>
      </c>
      <c r="B803" s="8" t="s">
        <v>150</v>
      </c>
      <c r="C803" s="8" t="s">
        <v>1041</v>
      </c>
      <c r="D803" s="1" t="s">
        <v>4551</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8" t="s">
        <v>5</v>
      </c>
      <c r="B804" s="8" t="s">
        <v>150</v>
      </c>
      <c r="C804" s="8" t="s">
        <v>1042</v>
      </c>
      <c r="D804" s="1" t="s">
        <v>4555</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4553</v>
      </c>
      <c r="AY804" s="1"/>
      <c r="AZ804" s="1"/>
      <c r="BA804" s="1" t="str">
        <f t="shared" si="63"/>
        <v/>
      </c>
      <c r="BB804" s="1"/>
      <c r="BC804" s="1"/>
      <c r="BD804" s="1"/>
      <c r="BE804" s="1"/>
      <c r="BF804" s="1"/>
      <c r="BG804" s="1"/>
      <c r="BH804" s="5" t="s">
        <v>1297</v>
      </c>
      <c r="BJ804" s="1"/>
      <c r="BK804" s="1"/>
      <c r="BL804" s="1"/>
    </row>
    <row r="805" ht="14.25" hidden="1" customHeight="1">
      <c r="A805" s="8" t="s">
        <v>5</v>
      </c>
      <c r="B805" s="8" t="s">
        <v>150</v>
      </c>
      <c r="C805" s="8" t="s">
        <v>1044</v>
      </c>
      <c r="D805" s="1" t="s">
        <v>4561</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4557</v>
      </c>
      <c r="AY805" s="1"/>
      <c r="AZ805" s="1"/>
      <c r="BA805" s="1" t="str">
        <f t="shared" si="63"/>
        <v/>
      </c>
      <c r="BB805" s="1"/>
      <c r="BC805" s="1"/>
      <c r="BD805" s="1"/>
      <c r="BE805" s="1"/>
      <c r="BF805" s="1"/>
      <c r="BG805" s="1"/>
      <c r="BH805" s="1"/>
      <c r="BJ805" s="1"/>
      <c r="BK805" s="1"/>
      <c r="BL805" s="1"/>
    </row>
    <row r="806" ht="14.25" hidden="1" customHeight="1">
      <c r="A806" s="8" t="s">
        <v>5</v>
      </c>
      <c r="B806" s="8" t="s">
        <v>150</v>
      </c>
      <c r="C806" s="8" t="s">
        <v>923</v>
      </c>
      <c r="D806" s="1" t="s">
        <v>4562</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4553</v>
      </c>
      <c r="AY806" s="1"/>
      <c r="AZ806" s="1"/>
      <c r="BA806" s="1" t="str">
        <f t="shared" si="63"/>
        <v/>
      </c>
      <c r="BB806" s="1"/>
      <c r="BC806" s="1"/>
      <c r="BD806" s="1"/>
      <c r="BE806" s="1"/>
      <c r="BF806" s="1"/>
      <c r="BG806" s="1"/>
      <c r="BH806" s="1"/>
      <c r="BJ806" s="1"/>
      <c r="BK806" s="1"/>
      <c r="BL806" s="1"/>
    </row>
    <row r="807" ht="14.25" hidden="1" customHeight="1">
      <c r="A807" s="8" t="s">
        <v>5</v>
      </c>
      <c r="B807" s="1" t="s">
        <v>166</v>
      </c>
      <c r="C807" s="1" t="s">
        <v>993</v>
      </c>
      <c r="D807" s="1" t="s">
        <v>4563</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8">
        <v>2000.0</v>
      </c>
      <c r="BF807" s="10" t="s">
        <v>169</v>
      </c>
      <c r="BG807" s="1"/>
      <c r="BH807" s="1"/>
      <c r="BJ807" s="1"/>
      <c r="BK807" s="1"/>
      <c r="BL807" s="1"/>
    </row>
    <row r="808" ht="14.25" hidden="1" customHeight="1">
      <c r="A808" s="8" t="s">
        <v>5</v>
      </c>
      <c r="B808" s="5" t="s">
        <v>166</v>
      </c>
      <c r="C808" s="16" t="s">
        <v>655</v>
      </c>
      <c r="D808" s="16" t="s">
        <v>4566</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5</v>
      </c>
      <c r="B809" s="1" t="s">
        <v>166</v>
      </c>
      <c r="C809" s="1" t="s">
        <v>997</v>
      </c>
      <c r="D809" s="1" t="s">
        <v>4549</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5</v>
      </c>
      <c r="B810" s="1" t="s">
        <v>166</v>
      </c>
      <c r="C810" s="1" t="s">
        <v>1002</v>
      </c>
      <c r="D810" s="1" t="s">
        <v>4551</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5</v>
      </c>
      <c r="B811" s="1" t="s">
        <v>166</v>
      </c>
      <c r="C811" s="5" t="s">
        <v>4590</v>
      </c>
      <c r="D811" s="1" t="s">
        <v>4551</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8" t="s">
        <v>5</v>
      </c>
      <c r="B812" s="8" t="s">
        <v>166</v>
      </c>
      <c r="C812" s="8" t="s">
        <v>1018</v>
      </c>
      <c r="D812" s="1" t="s">
        <v>4555</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hidden="1" customHeight="1">
      <c r="A813" s="8" t="s">
        <v>5</v>
      </c>
      <c r="B813" s="8" t="s">
        <v>166</v>
      </c>
      <c r="C813" s="16" t="s">
        <v>4591</v>
      </c>
      <c r="D813" s="1" t="s">
        <v>4555</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hidden="1" customHeight="1">
      <c r="A814" s="8" t="s">
        <v>5</v>
      </c>
      <c r="B814" s="8" t="s">
        <v>166</v>
      </c>
      <c r="C814" s="16" t="s">
        <v>4592</v>
      </c>
      <c r="D814" s="1" t="s">
        <v>4555</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hidden="1" customHeight="1">
      <c r="A815" s="8" t="s">
        <v>5</v>
      </c>
      <c r="B815" s="8" t="s">
        <v>166</v>
      </c>
      <c r="C815" s="16" t="s">
        <v>4593</v>
      </c>
      <c r="D815" s="1" t="s">
        <v>4555</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hidden="1" customHeight="1">
      <c r="A816" s="1" t="s">
        <v>5</v>
      </c>
      <c r="B816" s="1" t="s">
        <v>166</v>
      </c>
      <c r="C816" s="1" t="s">
        <v>1026</v>
      </c>
      <c r="D816" s="1" t="s">
        <v>4546</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8">
        <v>94.2477825</v>
      </c>
      <c r="BF816" s="10" t="s">
        <v>2070</v>
      </c>
      <c r="BG816" s="1"/>
      <c r="BH816" s="1"/>
      <c r="BJ816" s="1"/>
      <c r="BK816" s="1"/>
      <c r="BL816" s="1"/>
    </row>
    <row r="817" ht="14.25" hidden="1" customHeight="1">
      <c r="A817" s="1" t="s">
        <v>5</v>
      </c>
      <c r="B817" s="1" t="s">
        <v>166</v>
      </c>
      <c r="C817" s="1" t="s">
        <v>1028</v>
      </c>
      <c r="D817" s="1" t="s">
        <v>4566</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4567</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hidden="1" customHeight="1">
      <c r="A818" s="1" t="s">
        <v>5</v>
      </c>
      <c r="B818" s="1" t="s">
        <v>166</v>
      </c>
      <c r="C818" s="1" t="s">
        <v>684</v>
      </c>
      <c r="D818" s="1" t="s">
        <v>4570</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8" t="s">
        <v>5</v>
      </c>
      <c r="B819" s="1" t="s">
        <v>166</v>
      </c>
      <c r="C819" s="1" t="s">
        <v>1031</v>
      </c>
      <c r="D819" s="1" t="s">
        <v>4571</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5</v>
      </c>
      <c r="B820" s="1" t="s">
        <v>166</v>
      </c>
      <c r="C820" s="1" t="s">
        <v>348</v>
      </c>
      <c r="D820" s="1" t="s">
        <v>4572</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5</v>
      </c>
      <c r="B821" s="1" t="s">
        <v>166</v>
      </c>
      <c r="C821" s="5" t="s">
        <v>4594</v>
      </c>
      <c r="D821" s="1" t="s">
        <v>4572</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5</v>
      </c>
      <c r="B822" s="1" t="s">
        <v>166</v>
      </c>
      <c r="C822" s="1" t="s">
        <v>975</v>
      </c>
      <c r="D822" s="1" t="s">
        <v>4566</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hidden="1" customHeight="1">
      <c r="A823" s="8" t="s">
        <v>5</v>
      </c>
      <c r="B823" s="1" t="s">
        <v>211</v>
      </c>
      <c r="C823" s="1" t="s">
        <v>990</v>
      </c>
      <c r="D823" s="1" t="s">
        <v>4555</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hidden="1" customHeight="1">
      <c r="A824" s="8" t="s">
        <v>5</v>
      </c>
      <c r="B824" s="1" t="s">
        <v>211</v>
      </c>
      <c r="C824" s="1" t="s">
        <v>1002</v>
      </c>
      <c r="D824" s="1" t="s">
        <v>4551</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hidden="1" customHeight="1">
      <c r="A825" s="8" t="s">
        <v>5</v>
      </c>
      <c r="B825" s="1" t="s">
        <v>211</v>
      </c>
      <c r="C825" s="1" t="s">
        <v>344</v>
      </c>
      <c r="D825" s="1" t="s">
        <v>4559</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4560</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8" t="s">
        <v>5</v>
      </c>
      <c r="B826" s="8" t="s">
        <v>344</v>
      </c>
      <c r="C826" s="8" t="s">
        <v>1059</v>
      </c>
      <c r="D826" s="1" t="s">
        <v>4559</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4560</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4574</v>
      </c>
      <c r="AY826" s="1"/>
      <c r="AZ826" s="1"/>
      <c r="BA826" s="1"/>
      <c r="BB826" s="1"/>
      <c r="BC826" s="1"/>
      <c r="BD826" s="1"/>
      <c r="BE826" s="1"/>
      <c r="BF826" s="1"/>
      <c r="BG826" s="1"/>
      <c r="BH826" s="1"/>
      <c r="BJ826" s="1"/>
      <c r="BK826" s="1"/>
      <c r="BL826" s="1"/>
    </row>
    <row r="827" ht="14.25" hidden="1" customHeight="1">
      <c r="A827" s="8" t="s">
        <v>5</v>
      </c>
      <c r="B827" s="8" t="s">
        <v>344</v>
      </c>
      <c r="C827" s="8" t="s">
        <v>1058</v>
      </c>
      <c r="D827" s="1" t="s">
        <v>4559</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4560</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hidden="1" customHeight="1">
      <c r="A828" s="8" t="s">
        <v>5</v>
      </c>
      <c r="B828" s="8" t="s">
        <v>344</v>
      </c>
      <c r="C828" s="8" t="s">
        <v>1057</v>
      </c>
      <c r="D828" s="1" t="s">
        <v>4559</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4560</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ht="14.25" hidden="1" customHeight="1">
      <c r="A829" s="8" t="s">
        <v>5</v>
      </c>
      <c r="B829" s="8" t="s">
        <v>344</v>
      </c>
      <c r="C829" s="8" t="s">
        <v>1056</v>
      </c>
      <c r="D829" s="1" t="s">
        <v>4570</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8" t="s">
        <v>5</v>
      </c>
      <c r="B830" s="8" t="s">
        <v>344</v>
      </c>
      <c r="C830" s="8" t="s">
        <v>975</v>
      </c>
      <c r="D830" s="1" t="s">
        <v>4566</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8" t="s">
        <v>5</v>
      </c>
      <c r="B831" s="1" t="s">
        <v>344</v>
      </c>
      <c r="C831" s="1" t="s">
        <v>1054</v>
      </c>
      <c r="D831" s="1" t="s">
        <v>4570</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8" t="s">
        <v>5</v>
      </c>
      <c r="B832" s="1" t="s">
        <v>344</v>
      </c>
      <c r="C832" s="1" t="s">
        <v>1050</v>
      </c>
      <c r="D832" s="1" t="s">
        <v>4575</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hidden="1" customHeight="1">
      <c r="A833" s="8" t="s">
        <v>5</v>
      </c>
      <c r="B833" s="1" t="s">
        <v>344</v>
      </c>
      <c r="C833" s="1" t="s">
        <v>1047</v>
      </c>
      <c r="D833" s="1" t="s">
        <v>4571</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8" t="s">
        <v>5</v>
      </c>
      <c r="B834" s="1" t="s">
        <v>344</v>
      </c>
      <c r="C834" s="1" t="s">
        <v>1038</v>
      </c>
      <c r="D834" s="1" t="s">
        <v>4559</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4560</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8" t="s">
        <v>5</v>
      </c>
      <c r="B835" s="1" t="s">
        <v>344</v>
      </c>
      <c r="C835" s="1" t="s">
        <v>684</v>
      </c>
      <c r="D835" s="1" t="s">
        <v>4570</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4558</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8" t="s">
        <v>5</v>
      </c>
      <c r="B836" s="1" t="s">
        <v>344</v>
      </c>
      <c r="C836" s="1" t="s">
        <v>1024</v>
      </c>
      <c r="D836" s="1" t="s">
        <v>4571</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hidden="1" customHeight="1">
      <c r="A837" s="8" t="s">
        <v>5</v>
      </c>
      <c r="B837" s="1" t="s">
        <v>344</v>
      </c>
      <c r="C837" s="1" t="s">
        <v>1007</v>
      </c>
      <c r="D837" s="1" t="s">
        <v>4571</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4560</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8" t="s">
        <v>5</v>
      </c>
      <c r="B838" s="1" t="s">
        <v>344</v>
      </c>
      <c r="C838" s="8" t="s">
        <v>1002</v>
      </c>
      <c r="D838" s="1" t="s">
        <v>4551</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8" t="s">
        <v>5</v>
      </c>
      <c r="B839" s="1" t="s">
        <v>344</v>
      </c>
      <c r="C839" s="1" t="s">
        <v>1001</v>
      </c>
      <c r="D839" s="1" t="s">
        <v>4563</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8" t="s">
        <v>5</v>
      </c>
      <c r="B840" s="8" t="s">
        <v>344</v>
      </c>
      <c r="C840" s="8" t="s">
        <v>1000</v>
      </c>
      <c r="D840" s="1" t="s">
        <v>4559</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4560</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8" t="s">
        <v>5</v>
      </c>
      <c r="B841" s="8" t="s">
        <v>344</v>
      </c>
      <c r="C841" s="8" t="s">
        <v>995</v>
      </c>
      <c r="D841" s="1" t="s">
        <v>4570</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4558</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8" t="s">
        <v>5</v>
      </c>
      <c r="B842" s="1" t="s">
        <v>344</v>
      </c>
      <c r="C842" s="1" t="s">
        <v>991</v>
      </c>
      <c r="D842" s="1" t="s">
        <v>4566</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5</v>
      </c>
      <c r="B843" s="1" t="s">
        <v>225</v>
      </c>
      <c r="C843" s="1" t="s">
        <v>989</v>
      </c>
      <c r="D843" s="1" t="s">
        <v>4556</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4577</v>
      </c>
      <c r="BG843" s="1"/>
      <c r="BH843" s="1"/>
      <c r="BJ843" s="1"/>
      <c r="BK843" s="1"/>
      <c r="BL843" s="1"/>
    </row>
    <row r="844" ht="14.25" hidden="1" customHeight="1">
      <c r="A844" s="1" t="s">
        <v>5</v>
      </c>
      <c r="B844" s="8" t="s">
        <v>225</v>
      </c>
      <c r="C844" s="8" t="s">
        <v>994</v>
      </c>
      <c r="D844" s="1" t="s">
        <v>4556</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hidden="1" customHeight="1">
      <c r="A845" s="1" t="s">
        <v>5</v>
      </c>
      <c r="B845" s="8" t="s">
        <v>225</v>
      </c>
      <c r="C845" s="8" t="s">
        <v>997</v>
      </c>
      <c r="D845" s="1" t="s">
        <v>4549</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5</v>
      </c>
      <c r="B846" s="8" t="s">
        <v>225</v>
      </c>
      <c r="C846" s="8" t="s">
        <v>999</v>
      </c>
      <c r="D846" s="1" t="s">
        <v>4556</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5</v>
      </c>
      <c r="B847" s="1" t="s">
        <v>225</v>
      </c>
      <c r="C847" s="1" t="s">
        <v>1001</v>
      </c>
      <c r="D847" s="1" t="s">
        <v>4563</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5</v>
      </c>
      <c r="B848" s="1" t="s">
        <v>225</v>
      </c>
      <c r="C848" s="1" t="s">
        <v>1005</v>
      </c>
      <c r="D848" s="1" t="s">
        <v>4562</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4560</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hidden="1" customHeight="1">
      <c r="A849" s="1" t="s">
        <v>5</v>
      </c>
      <c r="B849" s="1" t="s">
        <v>225</v>
      </c>
      <c r="C849" s="1" t="s">
        <v>1007</v>
      </c>
      <c r="D849" s="1" t="s">
        <v>4571</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hidden="1" customHeight="1">
      <c r="A850" s="1" t="s">
        <v>5</v>
      </c>
      <c r="B850" s="1" t="s">
        <v>225</v>
      </c>
      <c r="C850" s="10" t="s">
        <v>4597</v>
      </c>
      <c r="D850" s="1" t="s">
        <v>4571</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hidden="1" customHeight="1">
      <c r="A851" s="1" t="s">
        <v>5</v>
      </c>
      <c r="B851" s="1" t="s">
        <v>225</v>
      </c>
      <c r="C851" s="1" t="s">
        <v>1014</v>
      </c>
      <c r="D851" s="1" t="s">
        <v>4562</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hidden="1" customHeight="1">
      <c r="A852" s="1" t="s">
        <v>5</v>
      </c>
      <c r="B852" s="1" t="s">
        <v>225</v>
      </c>
      <c r="C852" s="1" t="s">
        <v>1020</v>
      </c>
      <c r="D852" s="1" t="s">
        <v>4551</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hidden="1" customHeight="1">
      <c r="A853" s="1" t="s">
        <v>5</v>
      </c>
      <c r="B853" s="1" t="s">
        <v>225</v>
      </c>
      <c r="C853" s="5" t="s">
        <v>4598</v>
      </c>
      <c r="D853" s="1" t="s">
        <v>4551</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hidden="1" customHeight="1">
      <c r="A854" s="1" t="s">
        <v>5</v>
      </c>
      <c r="B854" s="1" t="s">
        <v>225</v>
      </c>
      <c r="C854" s="1" t="s">
        <v>1024</v>
      </c>
      <c r="D854" s="1" t="s">
        <v>4571</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5</v>
      </c>
      <c r="B855" s="1" t="s">
        <v>225</v>
      </c>
      <c r="C855" s="1" t="s">
        <v>1025</v>
      </c>
      <c r="D855" s="1" t="s">
        <v>4566</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5</v>
      </c>
      <c r="B856" s="1" t="s">
        <v>225</v>
      </c>
      <c r="C856" s="1" t="s">
        <v>684</v>
      </c>
      <c r="D856" s="1" t="s">
        <v>4570</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5</v>
      </c>
      <c r="B857" s="1" t="s">
        <v>225</v>
      </c>
      <c r="C857" s="1" t="s">
        <v>1029</v>
      </c>
      <c r="D857" s="1" t="s">
        <v>4575</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hidden="1" customHeight="1">
      <c r="A858" s="1" t="s">
        <v>5</v>
      </c>
      <c r="B858" s="1" t="s">
        <v>225</v>
      </c>
      <c r="C858" s="1" t="s">
        <v>1030</v>
      </c>
      <c r="D858" s="1" t="s">
        <v>4570</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5</v>
      </c>
      <c r="B859" s="1" t="s">
        <v>225</v>
      </c>
      <c r="C859" s="1" t="s">
        <v>1032</v>
      </c>
      <c r="D859" s="1" t="s">
        <v>4556</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5</v>
      </c>
      <c r="B860" s="1" t="s">
        <v>225</v>
      </c>
      <c r="C860" s="1" t="s">
        <v>1034</v>
      </c>
      <c r="D860" s="1" t="s">
        <v>4552</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4577</v>
      </c>
      <c r="BG860" s="1"/>
      <c r="BH860" s="1"/>
      <c r="BJ860" s="1"/>
      <c r="BK860" s="1"/>
      <c r="BL860" s="1"/>
    </row>
    <row r="861" ht="14.25" hidden="1" customHeight="1">
      <c r="A861" s="1" t="s">
        <v>5</v>
      </c>
      <c r="B861" s="1" t="s">
        <v>225</v>
      </c>
      <c r="C861" s="1" t="s">
        <v>1035</v>
      </c>
      <c r="D861" s="1" t="s">
        <v>4562</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4577</v>
      </c>
      <c r="BG861" s="1"/>
      <c r="BH861" s="1"/>
      <c r="BJ861" s="1"/>
      <c r="BK861" s="1"/>
      <c r="BL861" s="1"/>
    </row>
    <row r="862" ht="14.25" hidden="1" customHeight="1">
      <c r="A862" s="1" t="s">
        <v>5</v>
      </c>
      <c r="B862" s="1" t="s">
        <v>225</v>
      </c>
      <c r="C862" s="1" t="s">
        <v>1036</v>
      </c>
      <c r="D862" s="1" t="s">
        <v>4554</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4560</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5</v>
      </c>
      <c r="B863" s="1" t="s">
        <v>225</v>
      </c>
      <c r="C863" s="1" t="s">
        <v>344</v>
      </c>
      <c r="D863" s="1" t="s">
        <v>4559</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4560</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5</v>
      </c>
      <c r="B864" s="1" t="s">
        <v>225</v>
      </c>
      <c r="C864" s="1" t="s">
        <v>1039</v>
      </c>
      <c r="D864" s="1" t="s">
        <v>4552</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hidden="1" customHeight="1">
      <c r="A865" s="1" t="s">
        <v>5</v>
      </c>
      <c r="B865" s="1" t="s">
        <v>225</v>
      </c>
      <c r="C865" s="1" t="s">
        <v>1040</v>
      </c>
      <c r="D865" s="1" t="s">
        <v>4552</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hidden="1" customHeight="1">
      <c r="A866" s="8" t="s">
        <v>5</v>
      </c>
      <c r="B866" s="1" t="s">
        <v>225</v>
      </c>
      <c r="C866" s="1" t="s">
        <v>1043</v>
      </c>
      <c r="D866" s="1" t="s">
        <v>4561</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hidden="1" customHeight="1">
      <c r="A867" s="1" t="s">
        <v>5</v>
      </c>
      <c r="B867" s="1" t="s">
        <v>225</v>
      </c>
      <c r="C867" s="1" t="s">
        <v>1046</v>
      </c>
      <c r="D867" s="1" t="s">
        <v>4552</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hidden="1" customHeight="1">
      <c r="A868" s="1" t="s">
        <v>5</v>
      </c>
      <c r="B868" s="1" t="s">
        <v>225</v>
      </c>
      <c r="C868" s="1" t="s">
        <v>1048</v>
      </c>
      <c r="D868" s="1" t="s">
        <v>4552</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hidden="1" customHeight="1">
      <c r="A869" s="1" t="s">
        <v>5</v>
      </c>
      <c r="B869" s="1" t="s">
        <v>225</v>
      </c>
      <c r="C869" s="5" t="s">
        <v>4600</v>
      </c>
      <c r="D869" s="1" t="s">
        <v>4570</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8" t="s">
        <v>5</v>
      </c>
      <c r="B870" s="8" t="s">
        <v>225</v>
      </c>
      <c r="C870" s="8" t="s">
        <v>1052</v>
      </c>
      <c r="D870" s="1" t="s">
        <v>4556</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4577</v>
      </c>
      <c r="BG870" s="1"/>
      <c r="BH870" s="1"/>
      <c r="BJ870" s="1"/>
      <c r="BK870" s="1"/>
      <c r="BL870" s="1"/>
    </row>
    <row r="871" ht="14.25" hidden="1" customHeight="1">
      <c r="A871" s="1" t="s">
        <v>5</v>
      </c>
      <c r="B871" s="1" t="s">
        <v>225</v>
      </c>
      <c r="C871" s="1" t="s">
        <v>1054</v>
      </c>
      <c r="D871" s="1" t="s">
        <v>4570</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5</v>
      </c>
      <c r="B872" s="1" t="s">
        <v>225</v>
      </c>
      <c r="C872" s="1" t="s">
        <v>1055</v>
      </c>
      <c r="D872" s="1" t="s">
        <v>4575</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4577</v>
      </c>
      <c r="BG872" s="1"/>
      <c r="BH872" s="1"/>
      <c r="BJ872" s="1"/>
      <c r="BK872" s="1"/>
      <c r="BL872" s="1"/>
    </row>
    <row r="873" ht="14.25" hidden="1" customHeight="1">
      <c r="A873" s="1" t="s">
        <v>5</v>
      </c>
      <c r="B873" s="1" t="s">
        <v>225</v>
      </c>
      <c r="C873" s="5" t="s">
        <v>4601</v>
      </c>
      <c r="D873" s="1" t="s">
        <v>4566</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8" t="s">
        <v>5</v>
      </c>
      <c r="B874" s="1" t="s">
        <v>225</v>
      </c>
      <c r="C874" s="1" t="s">
        <v>1060</v>
      </c>
      <c r="D874" s="1" t="s">
        <v>4552</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hidden="1" customHeight="1">
      <c r="A875" s="1" t="s">
        <v>5</v>
      </c>
      <c r="B875" s="1" t="s">
        <v>237</v>
      </c>
      <c r="C875" s="1" t="s">
        <v>1050</v>
      </c>
      <c r="D875" s="1" t="s">
        <v>4575</v>
      </c>
      <c r="E875" s="1" t="s">
        <v>5</v>
      </c>
      <c r="F875" s="1" t="s">
        <v>237</v>
      </c>
      <c r="G875" s="1" t="s">
        <v>1050</v>
      </c>
      <c r="H875" s="1" t="str">
        <f t="shared" si="1"/>
        <v>DOE Ref 1980-2004PrimarySchoolRestroom</v>
      </c>
      <c r="I875" s="229"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5</v>
      </c>
      <c r="B876" s="1" t="s">
        <v>237</v>
      </c>
      <c r="C876" s="1" t="s">
        <v>344</v>
      </c>
      <c r="D876" s="1" t="s">
        <v>4559</v>
      </c>
      <c r="E876" s="1" t="s">
        <v>5</v>
      </c>
      <c r="F876" s="1" t="s">
        <v>237</v>
      </c>
      <c r="G876" s="1" t="s">
        <v>344</v>
      </c>
      <c r="H876" s="1" t="str">
        <f t="shared" si="1"/>
        <v>DOE Ref 1980-2004PrimarySchoolOffice</v>
      </c>
      <c r="I876" s="229" t="str">
        <f>VLOOKUP(H876,'Interior Lighting'!$A$4:$G$1080,5,FALSE)</f>
        <v>1.89</v>
      </c>
      <c r="J876" s="1"/>
      <c r="K876" s="1"/>
      <c r="L876" s="1"/>
      <c r="M876" s="1">
        <v>0.0</v>
      </c>
      <c r="N876" s="1">
        <v>0.37</v>
      </c>
      <c r="O876" s="1">
        <v>0.2</v>
      </c>
      <c r="P876" s="1" t="s">
        <v>2740</v>
      </c>
      <c r="Q876" s="1" t="s">
        <v>29</v>
      </c>
      <c r="R876" s="1" t="s">
        <v>497</v>
      </c>
      <c r="S876" s="1" t="s">
        <v>4560</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5</v>
      </c>
      <c r="B877" s="1" t="s">
        <v>237</v>
      </c>
      <c r="C877" s="1" t="s">
        <v>1031</v>
      </c>
      <c r="D877" s="1" t="s">
        <v>4571</v>
      </c>
      <c r="E877" s="1" t="s">
        <v>5</v>
      </c>
      <c r="F877" s="1" t="s">
        <v>237</v>
      </c>
      <c r="G877" s="1" t="s">
        <v>1031</v>
      </c>
      <c r="H877" s="1" t="str">
        <f t="shared" si="1"/>
        <v>DOE Ref 1980-2004PrimarySchoolMechanical</v>
      </c>
      <c r="I877" s="229"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5</v>
      </c>
      <c r="B878" s="1" t="s">
        <v>237</v>
      </c>
      <c r="C878" s="1" t="s">
        <v>684</v>
      </c>
      <c r="D878" s="1" t="s">
        <v>4570</v>
      </c>
      <c r="E878" s="1" t="s">
        <v>5</v>
      </c>
      <c r="F878" s="1" t="s">
        <v>237</v>
      </c>
      <c r="G878" s="1" t="s">
        <v>684</v>
      </c>
      <c r="H878" s="1" t="str">
        <f t="shared" si="1"/>
        <v>DOE Ref 1980-2004PrimarySchoolLobby</v>
      </c>
      <c r="I878" s="229"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hidden="1" customHeight="1">
      <c r="A879" s="1" t="s">
        <v>5</v>
      </c>
      <c r="B879" s="1" t="s">
        <v>237</v>
      </c>
      <c r="C879" s="1" t="s">
        <v>726</v>
      </c>
      <c r="D879" s="1" t="s">
        <v>4563</v>
      </c>
      <c r="E879" s="1" t="s">
        <v>5</v>
      </c>
      <c r="F879" s="1" t="s">
        <v>237</v>
      </c>
      <c r="G879" s="1" t="s">
        <v>726</v>
      </c>
      <c r="H879" s="1" t="str">
        <f t="shared" si="1"/>
        <v>DOE Ref 1980-2004PrimarySchoolLibrary</v>
      </c>
      <c r="I879" s="229"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5</v>
      </c>
      <c r="B880" s="1" t="s">
        <v>237</v>
      </c>
      <c r="C880" s="1" t="s">
        <v>1026</v>
      </c>
      <c r="D880" s="1" t="s">
        <v>4546</v>
      </c>
      <c r="E880" s="1" t="s">
        <v>5</v>
      </c>
      <c r="F880" s="1" t="s">
        <v>237</v>
      </c>
      <c r="G880" s="1" t="s">
        <v>1026</v>
      </c>
      <c r="H880" s="1" t="str">
        <f t="shared" si="1"/>
        <v>DOE Ref 1980-2004PrimarySchoolKitchen</v>
      </c>
      <c r="I880" s="229"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4578</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hidden="1" customHeight="1">
      <c r="A881" s="1" t="s">
        <v>5</v>
      </c>
      <c r="B881" s="1" t="s">
        <v>237</v>
      </c>
      <c r="C881" s="1" t="s">
        <v>1019</v>
      </c>
      <c r="D881" s="1" t="s">
        <v>4561</v>
      </c>
      <c r="E881" s="1" t="s">
        <v>5</v>
      </c>
      <c r="F881" s="1" t="s">
        <v>237</v>
      </c>
      <c r="G881" s="1" t="s">
        <v>1019</v>
      </c>
      <c r="H881" s="1" t="str">
        <f t="shared" si="1"/>
        <v>DOE Ref 1980-2004PrimarySchoolGym</v>
      </c>
      <c r="I881" s="229"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5</v>
      </c>
      <c r="B882" s="1" t="s">
        <v>237</v>
      </c>
      <c r="C882" s="1" t="s">
        <v>1002</v>
      </c>
      <c r="D882" s="1" t="s">
        <v>4551</v>
      </c>
      <c r="E882" s="1" t="s">
        <v>5</v>
      </c>
      <c r="F882" s="1" t="s">
        <v>237</v>
      </c>
      <c r="G882" s="1" t="s">
        <v>1002</v>
      </c>
      <c r="H882" s="1" t="str">
        <f t="shared" si="1"/>
        <v>DOE Ref 1980-2004PrimarySchoolCorridor</v>
      </c>
      <c r="I882" s="229"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5</v>
      </c>
      <c r="B883" s="8" t="s">
        <v>237</v>
      </c>
      <c r="C883" s="8" t="s">
        <v>551</v>
      </c>
      <c r="D883" s="1" t="s">
        <v>4559</v>
      </c>
      <c r="E883" s="1" t="s">
        <v>5</v>
      </c>
      <c r="F883" s="8" t="s">
        <v>237</v>
      </c>
      <c r="G883" s="8" t="s">
        <v>551</v>
      </c>
      <c r="H883" s="1" t="str">
        <f t="shared" si="1"/>
        <v>DOE Ref 1980-2004PrimarySchoolClassroom</v>
      </c>
      <c r="I883" s="229"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5</v>
      </c>
      <c r="B884" s="8" t="s">
        <v>237</v>
      </c>
      <c r="C884" s="8" t="s">
        <v>998</v>
      </c>
      <c r="D884" s="1" t="s">
        <v>4549</v>
      </c>
      <c r="E884" s="1" t="s">
        <v>5</v>
      </c>
      <c r="F884" s="8" t="s">
        <v>237</v>
      </c>
      <c r="G884" s="8" t="s">
        <v>998</v>
      </c>
      <c r="H884" s="1" t="str">
        <f t="shared" si="1"/>
        <v>DOE Ref 1980-2004PrimarySchoolCafeteria</v>
      </c>
      <c r="I884" s="229"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hidden="1" customHeight="1">
      <c r="A885" s="1" t="s">
        <v>5</v>
      </c>
      <c r="B885" s="8" t="s">
        <v>249</v>
      </c>
      <c r="C885" s="8" t="s">
        <v>1026</v>
      </c>
      <c r="D885" s="1" t="s">
        <v>4546</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hidden="1" customHeight="1">
      <c r="A886" s="1" t="s">
        <v>5</v>
      </c>
      <c r="B886" s="8" t="s">
        <v>249</v>
      </c>
      <c r="C886" s="8" t="s">
        <v>1004</v>
      </c>
      <c r="D886" s="1" t="s">
        <v>4549</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hidden="1" customHeight="1">
      <c r="A887" s="1" t="s">
        <v>5</v>
      </c>
      <c r="B887" s="8" t="s">
        <v>249</v>
      </c>
      <c r="C887" s="16" t="s">
        <v>991</v>
      </c>
      <c r="D887" s="8" t="s">
        <v>4566</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8" t="s">
        <v>5</v>
      </c>
      <c r="B888" s="1" t="s">
        <v>348</v>
      </c>
      <c r="C888" s="1" t="s">
        <v>348</v>
      </c>
      <c r="D888" s="1" t="s">
        <v>4572</v>
      </c>
      <c r="E888" s="8" t="s">
        <v>5</v>
      </c>
      <c r="F888" s="1" t="s">
        <v>348</v>
      </c>
      <c r="G888" s="1" t="s">
        <v>348</v>
      </c>
      <c r="H888" s="1" t="str">
        <f t="shared" si="1"/>
        <v>DOE Ref 1980-2004RetailRetail</v>
      </c>
      <c r="I888" s="214">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5</v>
      </c>
      <c r="B889" s="1" t="s">
        <v>348</v>
      </c>
      <c r="C889" s="1" t="s">
        <v>1045</v>
      </c>
      <c r="D889" s="1" t="s">
        <v>4572</v>
      </c>
      <c r="E889" s="1" t="s">
        <v>5</v>
      </c>
      <c r="F889" s="1" t="s">
        <v>348</v>
      </c>
      <c r="G889" s="1" t="s">
        <v>1045</v>
      </c>
      <c r="H889" s="1" t="str">
        <f t="shared" si="1"/>
        <v>DOE Ref 1980-2004RetailPoint_of_Sale</v>
      </c>
      <c r="I889" s="214">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5</v>
      </c>
      <c r="B890" s="1" t="s">
        <v>348</v>
      </c>
      <c r="C890" s="1" t="s">
        <v>1009</v>
      </c>
      <c r="D890" s="1" t="s">
        <v>4551</v>
      </c>
      <c r="E890" s="1" t="s">
        <v>5</v>
      </c>
      <c r="F890" s="1" t="s">
        <v>348</v>
      </c>
      <c r="G890" s="1" t="s">
        <v>1009</v>
      </c>
      <c r="H890" s="1" t="str">
        <f t="shared" si="1"/>
        <v>DOE Ref 1980-2004RetailEntry</v>
      </c>
      <c r="I890" s="214">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5</v>
      </c>
      <c r="B891" s="1" t="s">
        <v>348</v>
      </c>
      <c r="C891" s="1" t="s">
        <v>992</v>
      </c>
      <c r="D891" s="1" t="s">
        <v>4566</v>
      </c>
      <c r="E891" s="1" t="s">
        <v>5</v>
      </c>
      <c r="F891" s="1" t="s">
        <v>348</v>
      </c>
      <c r="G891" s="1" t="s">
        <v>992</v>
      </c>
      <c r="H891" s="1" t="str">
        <f t="shared" si="1"/>
        <v>DOE Ref 1980-2004RetailBack_Space</v>
      </c>
      <c r="I891" s="214">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5</v>
      </c>
      <c r="B892" s="1" t="s">
        <v>290</v>
      </c>
      <c r="C892" s="1" t="s">
        <v>1050</v>
      </c>
      <c r="D892" s="1" t="s">
        <v>4575</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4580</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5</v>
      </c>
      <c r="B893" s="1" t="s">
        <v>290</v>
      </c>
      <c r="C893" s="1" t="s">
        <v>344</v>
      </c>
      <c r="D893" s="1" t="s">
        <v>4559</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4560</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5</v>
      </c>
      <c r="B894" s="8" t="s">
        <v>290</v>
      </c>
      <c r="C894" s="8" t="s">
        <v>1031</v>
      </c>
      <c r="D894" s="1" t="s">
        <v>4571</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5</v>
      </c>
      <c r="B895" s="1" t="s">
        <v>290</v>
      </c>
      <c r="C895" s="1" t="s">
        <v>684</v>
      </c>
      <c r="D895" s="1" t="s">
        <v>4570</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hidden="1" customHeight="1">
      <c r="A896" s="1" t="s">
        <v>5</v>
      </c>
      <c r="B896" s="1" t="s">
        <v>290</v>
      </c>
      <c r="C896" s="1" t="s">
        <v>726</v>
      </c>
      <c r="D896" s="1" t="s">
        <v>4563</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hidden="1" customHeight="1">
      <c r="A897" s="1" t="s">
        <v>5</v>
      </c>
      <c r="B897" s="8" t="s">
        <v>290</v>
      </c>
      <c r="C897" s="8" t="s">
        <v>1026</v>
      </c>
      <c r="D897" s="1" t="s">
        <v>4546</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4580</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hidden="1" customHeight="1">
      <c r="A898" s="1" t="s">
        <v>5</v>
      </c>
      <c r="B898" s="1" t="s">
        <v>290</v>
      </c>
      <c r="C898" s="1" t="s">
        <v>1019</v>
      </c>
      <c r="D898" s="1" t="s">
        <v>4561</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4581</v>
      </c>
      <c r="AY898" s="1"/>
      <c r="AZ898" s="1"/>
      <c r="BA898" s="1" t="str">
        <f t="shared" si="70"/>
        <v/>
      </c>
      <c r="BB898" s="1"/>
      <c r="BC898" s="1"/>
      <c r="BD898" s="1"/>
      <c r="BE898" s="1"/>
      <c r="BF898" s="1"/>
      <c r="BG898" s="1"/>
      <c r="BH898" s="1"/>
      <c r="BJ898" s="1"/>
      <c r="BK898" s="1"/>
      <c r="BL898" s="1"/>
    </row>
    <row r="899" ht="14.25" hidden="1" customHeight="1">
      <c r="A899" s="1" t="s">
        <v>5</v>
      </c>
      <c r="B899" s="1" t="s">
        <v>290</v>
      </c>
      <c r="C899" s="5" t="s">
        <v>788</v>
      </c>
      <c r="D899" s="1" t="s">
        <v>4561</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4581</v>
      </c>
      <c r="AY899" s="1"/>
      <c r="AZ899" s="1"/>
      <c r="BA899" s="1" t="str">
        <f t="shared" si="70"/>
        <v/>
      </c>
      <c r="BB899" s="1"/>
      <c r="BC899" s="1"/>
      <c r="BD899" s="1"/>
      <c r="BE899" s="1"/>
      <c r="BF899" s="1"/>
      <c r="BG899" s="1"/>
      <c r="BH899" s="1"/>
      <c r="BJ899" s="1"/>
      <c r="BK899" s="1"/>
      <c r="BL899" s="1"/>
    </row>
    <row r="900" ht="14.25" hidden="1" customHeight="1">
      <c r="A900" s="1" t="s">
        <v>5</v>
      </c>
      <c r="B900" s="1" t="s">
        <v>290</v>
      </c>
      <c r="C900" s="1" t="s">
        <v>1002</v>
      </c>
      <c r="D900" s="1" t="s">
        <v>4551</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8" t="s">
        <v>5</v>
      </c>
      <c r="B901" s="1" t="s">
        <v>290</v>
      </c>
      <c r="C901" s="1" t="s">
        <v>551</v>
      </c>
      <c r="D901" s="1" t="s">
        <v>4559</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5</v>
      </c>
      <c r="B902" s="1" t="s">
        <v>290</v>
      </c>
      <c r="C902" s="1" t="s">
        <v>998</v>
      </c>
      <c r="D902" s="1" t="s">
        <v>4549</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hidden="1" customHeight="1">
      <c r="A903" s="1" t="s">
        <v>5</v>
      </c>
      <c r="B903" s="1" t="s">
        <v>290</v>
      </c>
      <c r="C903" s="1" t="s">
        <v>537</v>
      </c>
      <c r="D903" s="1" t="s">
        <v>4563</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8" t="s">
        <v>5</v>
      </c>
      <c r="B904" s="8" t="s">
        <v>306</v>
      </c>
      <c r="C904" s="8" t="s">
        <v>991</v>
      </c>
      <c r="D904" s="8" t="s">
        <v>4566</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hidden="1" customHeight="1">
      <c r="A905" s="8" t="s">
        <v>5</v>
      </c>
      <c r="B905" s="8" t="s">
        <v>306</v>
      </c>
      <c r="C905" s="8" t="s">
        <v>1002</v>
      </c>
      <c r="D905" s="8" t="s">
        <v>4551</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hidden="1" customHeight="1">
      <c r="A906" s="8" t="s">
        <v>5</v>
      </c>
      <c r="B906" s="8" t="s">
        <v>306</v>
      </c>
      <c r="C906" s="8" t="s">
        <v>1007</v>
      </c>
      <c r="D906" s="8" t="s">
        <v>4571</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hidden="1" customHeight="1">
      <c r="A907" s="8" t="s">
        <v>5</v>
      </c>
      <c r="B907" s="8" t="s">
        <v>306</v>
      </c>
      <c r="C907" s="16" t="s">
        <v>1008</v>
      </c>
      <c r="D907" s="8" t="s">
        <v>4571</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hidden="1" customHeight="1">
      <c r="A908" s="1" t="s">
        <v>5</v>
      </c>
      <c r="B908" s="8" t="s">
        <v>306</v>
      </c>
      <c r="C908" s="8" t="s">
        <v>1015</v>
      </c>
      <c r="D908" s="8" t="s">
        <v>4561</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hidden="1" customHeight="1">
      <c r="A909" s="8" t="s">
        <v>5</v>
      </c>
      <c r="B909" s="8" t="s">
        <v>306</v>
      </c>
      <c r="C909" s="8" t="s">
        <v>1017</v>
      </c>
      <c r="D909" s="8" t="s">
        <v>4570</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hidden="1" customHeight="1">
      <c r="A910" s="1" t="s">
        <v>5</v>
      </c>
      <c r="B910" s="8" t="s">
        <v>306</v>
      </c>
      <c r="C910" s="8" t="s">
        <v>1018</v>
      </c>
      <c r="D910" s="8" t="s">
        <v>4555</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hidden="1" customHeight="1">
      <c r="A911" s="1" t="s">
        <v>5</v>
      </c>
      <c r="B911" s="8" t="s">
        <v>306</v>
      </c>
      <c r="C911" s="8" t="s">
        <v>1028</v>
      </c>
      <c r="D911" s="8" t="s">
        <v>4566</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4567</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hidden="1" customHeight="1">
      <c r="A912" s="1" t="s">
        <v>5</v>
      </c>
      <c r="B912" s="8" t="s">
        <v>306</v>
      </c>
      <c r="C912" s="8" t="s">
        <v>1031</v>
      </c>
      <c r="D912" s="8" t="s">
        <v>4571</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hidden="1" customHeight="1">
      <c r="A913" s="1" t="s">
        <v>5</v>
      </c>
      <c r="B913" s="8" t="s">
        <v>306</v>
      </c>
      <c r="C913" s="8" t="s">
        <v>1033</v>
      </c>
      <c r="D913" s="8" t="s">
        <v>4563</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hidden="1" customHeight="1">
      <c r="A914" s="1" t="s">
        <v>5</v>
      </c>
      <c r="B914" s="8" t="s">
        <v>306</v>
      </c>
      <c r="C914" s="8" t="s">
        <v>344</v>
      </c>
      <c r="D914" s="8" t="s">
        <v>4559</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4560</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hidden="1" customHeight="1">
      <c r="A915" s="8" t="s">
        <v>5</v>
      </c>
      <c r="B915" s="8" t="s">
        <v>306</v>
      </c>
      <c r="C915" s="8" t="s">
        <v>1049</v>
      </c>
      <c r="D915" s="8" t="s">
        <v>4575</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hidden="1" customHeight="1">
      <c r="A916" s="1" t="s">
        <v>5</v>
      </c>
      <c r="B916" s="8" t="s">
        <v>306</v>
      </c>
      <c r="C916" s="8" t="s">
        <v>1053</v>
      </c>
      <c r="D916" s="8" t="s">
        <v>4549</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hidden="1" customHeight="1">
      <c r="A917" s="8" t="s">
        <v>5</v>
      </c>
      <c r="B917" s="1" t="s">
        <v>306</v>
      </c>
      <c r="C917" s="1" t="s">
        <v>1054</v>
      </c>
      <c r="D917" s="1" t="s">
        <v>4570</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5</v>
      </c>
      <c r="B918" s="1" t="s">
        <v>306</v>
      </c>
      <c r="C918" s="1" t="s">
        <v>975</v>
      </c>
      <c r="D918" s="1" t="s">
        <v>4566</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8" t="s">
        <v>5</v>
      </c>
      <c r="B919" s="8" t="s">
        <v>349</v>
      </c>
      <c r="C919" s="9" t="s">
        <v>4612</v>
      </c>
      <c r="D919" s="8" t="s">
        <v>4572</v>
      </c>
      <c r="E919" s="8" t="s">
        <v>5</v>
      </c>
      <c r="F919" s="8" t="s">
        <v>349</v>
      </c>
      <c r="G919" s="8" t="s">
        <v>714</v>
      </c>
      <c r="H919" s="1" t="str">
        <f t="shared" si="1"/>
        <v>DOE Ref 1980-2004StripMallWholeBuilding</v>
      </c>
      <c r="I919" s="230">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hidden="1" customHeight="1">
      <c r="A920" s="8" t="s">
        <v>5</v>
      </c>
      <c r="B920" s="8" t="s">
        <v>349</v>
      </c>
      <c r="C920" s="9" t="s">
        <v>4613</v>
      </c>
      <c r="D920" s="8" t="s">
        <v>4572</v>
      </c>
      <c r="E920" s="8" t="s">
        <v>5</v>
      </c>
      <c r="F920" s="8" t="s">
        <v>349</v>
      </c>
      <c r="G920" s="8" t="s">
        <v>714</v>
      </c>
      <c r="H920" s="1" t="str">
        <f t="shared" si="1"/>
        <v>DOE Ref 1980-2004StripMallWholeBuilding</v>
      </c>
      <c r="I920" s="230">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hidden="1" customHeight="1">
      <c r="A921" s="8" t="s">
        <v>5</v>
      </c>
      <c r="B921" s="8" t="s">
        <v>349</v>
      </c>
      <c r="C921" s="9" t="s">
        <v>4614</v>
      </c>
      <c r="D921" s="8" t="s">
        <v>4572</v>
      </c>
      <c r="E921" s="8" t="s">
        <v>5</v>
      </c>
      <c r="F921" s="8" t="s">
        <v>349</v>
      </c>
      <c r="G921" s="8" t="s">
        <v>714</v>
      </c>
      <c r="H921" s="1" t="str">
        <f t="shared" si="1"/>
        <v>DOE Ref 1980-2004StripMallWholeBuilding</v>
      </c>
      <c r="I921" s="230">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hidden="1" customHeight="1">
      <c r="A922" s="1" t="s">
        <v>5</v>
      </c>
      <c r="B922" s="8" t="s">
        <v>350</v>
      </c>
      <c r="C922" s="8" t="s">
        <v>1051</v>
      </c>
      <c r="D922" s="8" t="s">
        <v>4563</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hidden="1" customHeight="1">
      <c r="A923" s="1" t="s">
        <v>5</v>
      </c>
      <c r="B923" s="8" t="s">
        <v>350</v>
      </c>
      <c r="C923" s="8" t="s">
        <v>344</v>
      </c>
      <c r="D923" s="8" t="s">
        <v>4559</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4560</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hidden="1" customHeight="1">
      <c r="A924" s="1" t="s">
        <v>5</v>
      </c>
      <c r="B924" s="8" t="s">
        <v>350</v>
      </c>
      <c r="C924" s="8" t="s">
        <v>1006</v>
      </c>
      <c r="D924" s="8" t="s">
        <v>4566</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hidden="1" customHeight="1">
      <c r="A925" s="1" t="s">
        <v>5</v>
      </c>
      <c r="B925" s="8" t="s">
        <v>350</v>
      </c>
      <c r="C925" s="8" t="s">
        <v>1003</v>
      </c>
      <c r="D925" s="8" t="s">
        <v>4549</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4585</v>
      </c>
      <c r="AY925" s="8">
        <v>1.2402518232437685</v>
      </c>
      <c r="AZ925" s="8">
        <v>3000.0</v>
      </c>
      <c r="BA925" s="8" t="str">
        <f>IF(ISBLANK(BC925),"",BC925/(AZ925/AY925))</f>
        <v>0.215339442</v>
      </c>
      <c r="BB925" s="8">
        <v>0.338</v>
      </c>
      <c r="BC925" s="8">
        <v>520.8767397283107</v>
      </c>
      <c r="BD925" s="8">
        <v>0.5</v>
      </c>
      <c r="BE925" s="8"/>
      <c r="BF925" s="8" t="s">
        <v>4586</v>
      </c>
      <c r="BG925" s="8"/>
      <c r="BH925" s="1"/>
      <c r="BJ925" s="1"/>
      <c r="BK925" s="1"/>
      <c r="BL925" s="1"/>
    </row>
    <row r="926" ht="14.25" hidden="1" customHeight="1">
      <c r="A926" s="8" t="s">
        <v>5</v>
      </c>
      <c r="B926" s="8" t="s">
        <v>334</v>
      </c>
      <c r="C926" s="8" t="s">
        <v>344</v>
      </c>
      <c r="D926" s="8" t="s">
        <v>4559</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4560</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hidden="1" customHeight="1">
      <c r="A927" s="1" t="s">
        <v>5</v>
      </c>
      <c r="B927" s="8" t="s">
        <v>334</v>
      </c>
      <c r="C927" s="8" t="s">
        <v>1016</v>
      </c>
      <c r="D927" s="8" t="s">
        <v>4566</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hidden="1" customHeight="1">
      <c r="A928" s="8" t="s">
        <v>5</v>
      </c>
      <c r="B928" s="8" t="s">
        <v>334</v>
      </c>
      <c r="C928" s="8" t="s">
        <v>996</v>
      </c>
      <c r="D928" s="8" t="s">
        <v>4571</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hidden="1" customHeight="1">
      <c r="A929" s="8" t="s">
        <v>3</v>
      </c>
      <c r="B929" s="8" t="s">
        <v>134</v>
      </c>
      <c r="C929" s="8" t="s">
        <v>1026</v>
      </c>
      <c r="D929" s="1" t="s">
        <v>4546</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4548</v>
      </c>
      <c r="BG929" s="1"/>
      <c r="BH929" s="1"/>
      <c r="BJ929" s="1"/>
      <c r="BK929" s="1"/>
      <c r="BL929" s="1"/>
    </row>
    <row r="930" ht="1.5" hidden="1" customHeight="1">
      <c r="A930" s="8" t="s">
        <v>3</v>
      </c>
      <c r="B930" s="8" t="s">
        <v>134</v>
      </c>
      <c r="C930" s="8" t="s">
        <v>1004</v>
      </c>
      <c r="D930" s="1" t="s">
        <v>4549</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4550</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hidden="1" customHeight="1">
      <c r="A931" s="8" t="s">
        <v>3</v>
      </c>
      <c r="B931" s="8" t="s">
        <v>150</v>
      </c>
      <c r="C931" s="16" t="s">
        <v>655</v>
      </c>
      <c r="D931" s="1" t="s">
        <v>4559</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8" t="s">
        <v>3</v>
      </c>
      <c r="B932" s="8" t="s">
        <v>150</v>
      </c>
      <c r="C932" s="8" t="s">
        <v>1002</v>
      </c>
      <c r="D932" s="1" t="s">
        <v>4551</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8" t="s">
        <v>3</v>
      </c>
      <c r="B933" s="8" t="s">
        <v>150</v>
      </c>
      <c r="C933" s="8" t="s">
        <v>1004</v>
      </c>
      <c r="D933" s="1" t="s">
        <v>4549</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4550</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8" t="s">
        <v>3</v>
      </c>
      <c r="B934" s="8" t="s">
        <v>150</v>
      </c>
      <c r="C934" s="8" t="s">
        <v>1010</v>
      </c>
      <c r="D934" s="1" t="s">
        <v>4552</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4553</v>
      </c>
      <c r="AY934" s="1"/>
      <c r="AZ934" s="1"/>
      <c r="BA934" s="1" t="str">
        <f t="shared" si="75"/>
        <v/>
      </c>
      <c r="BB934" s="1"/>
      <c r="BC934" s="1"/>
      <c r="BD934" s="1"/>
      <c r="BE934" s="1"/>
      <c r="BF934" s="1"/>
      <c r="BG934" s="1"/>
      <c r="BH934" s="1"/>
      <c r="BJ934" s="1"/>
      <c r="BK934" s="1"/>
      <c r="BL934" s="1"/>
    </row>
    <row r="935" ht="1.5" hidden="1" customHeight="1">
      <c r="A935" s="8" t="s">
        <v>3</v>
      </c>
      <c r="B935" s="8" t="s">
        <v>150</v>
      </c>
      <c r="C935" s="8" t="s">
        <v>1011</v>
      </c>
      <c r="D935" s="1" t="s">
        <v>4554</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4560</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8" t="s">
        <v>3</v>
      </c>
      <c r="B936" s="8" t="s">
        <v>150</v>
      </c>
      <c r="C936" s="8" t="s">
        <v>1012</v>
      </c>
      <c r="D936" s="1" t="s">
        <v>4552</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4553</v>
      </c>
      <c r="AY936" s="1"/>
      <c r="AZ936" s="1"/>
      <c r="BA936" s="1" t="str">
        <f t="shared" si="75"/>
        <v/>
      </c>
      <c r="BB936" s="1"/>
      <c r="BC936" s="1"/>
      <c r="BD936" s="1"/>
      <c r="BE936" s="1"/>
      <c r="BF936" s="1"/>
      <c r="BG936" s="1"/>
      <c r="BH936" s="1"/>
      <c r="BJ936" s="1"/>
      <c r="BK936" s="1"/>
      <c r="BL936" s="1"/>
    </row>
    <row r="937" ht="1.5" hidden="1" customHeight="1">
      <c r="A937" s="8" t="s">
        <v>3</v>
      </c>
      <c r="B937" s="8" t="s">
        <v>150</v>
      </c>
      <c r="C937" s="8" t="s">
        <v>1013</v>
      </c>
      <c r="D937" s="1" t="s">
        <v>4552</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4553</v>
      </c>
      <c r="AY937" s="1"/>
      <c r="AZ937" s="1"/>
      <c r="BA937" s="1" t="str">
        <f t="shared" si="75"/>
        <v/>
      </c>
      <c r="BB937" s="1"/>
      <c r="BC937" s="1"/>
      <c r="BD937" s="1"/>
      <c r="BE937" s="1"/>
      <c r="BF937" s="1"/>
      <c r="BG937" s="1"/>
      <c r="BH937" s="1"/>
      <c r="BJ937" s="1"/>
      <c r="BK937" s="1"/>
      <c r="BL937" s="1"/>
    </row>
    <row r="938" ht="1.5" hidden="1" customHeight="1">
      <c r="A938" s="8" t="s">
        <v>3</v>
      </c>
      <c r="B938" s="8" t="s">
        <v>150</v>
      </c>
      <c r="C938" s="8" t="s">
        <v>1021</v>
      </c>
      <c r="D938" s="1" t="s">
        <v>4554</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8" t="s">
        <v>3</v>
      </c>
      <c r="B939" s="8" t="s">
        <v>150</v>
      </c>
      <c r="C939" s="8" t="s">
        <v>1022</v>
      </c>
      <c r="D939" s="1" t="s">
        <v>4555</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8" t="s">
        <v>3</v>
      </c>
      <c r="B940" s="8" t="s">
        <v>150</v>
      </c>
      <c r="C940" s="8" t="s">
        <v>1023</v>
      </c>
      <c r="D940" s="1" t="s">
        <v>4555</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hidden="1" customHeight="1">
      <c r="A941" s="8" t="s">
        <v>3</v>
      </c>
      <c r="B941" s="8" t="s">
        <v>150</v>
      </c>
      <c r="C941" s="8" t="s">
        <v>1026</v>
      </c>
      <c r="D941" s="1" t="s">
        <v>4546</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4553</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hidden="1" customHeight="1">
      <c r="A942" s="8" t="s">
        <v>3</v>
      </c>
      <c r="B942" s="8" t="s">
        <v>150</v>
      </c>
      <c r="C942" s="8" t="s">
        <v>1027</v>
      </c>
      <c r="D942" s="1" t="s">
        <v>4556</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4557</v>
      </c>
      <c r="AY942" s="1"/>
      <c r="AZ942" s="1"/>
      <c r="BA942" s="1" t="str">
        <f t="shared" si="75"/>
        <v/>
      </c>
      <c r="BB942" s="1"/>
      <c r="BC942" s="1"/>
      <c r="BD942" s="1"/>
      <c r="BE942" s="1"/>
      <c r="BF942" s="1"/>
      <c r="BG942" s="1"/>
      <c r="BH942" s="1"/>
      <c r="BJ942" s="1"/>
      <c r="BK942" s="1"/>
      <c r="BL942" s="1"/>
    </row>
    <row r="943" ht="1.5" hidden="1" customHeight="1">
      <c r="A943" s="8" t="s">
        <v>3</v>
      </c>
      <c r="B943" s="8" t="s">
        <v>150</v>
      </c>
      <c r="C943" s="8" t="s">
        <v>684</v>
      </c>
      <c r="D943" s="1" t="s">
        <v>4554</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4560</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8" t="s">
        <v>3</v>
      </c>
      <c r="B944" s="8" t="s">
        <v>150</v>
      </c>
      <c r="C944" s="8" t="s">
        <v>1037</v>
      </c>
      <c r="D944" s="1" t="s">
        <v>4554</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4560</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8" t="s">
        <v>3</v>
      </c>
      <c r="B945" s="8" t="s">
        <v>150</v>
      </c>
      <c r="C945" s="8" t="s">
        <v>344</v>
      </c>
      <c r="D945" s="1" t="s">
        <v>4559</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4560</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hidden="1" customHeight="1">
      <c r="A946" s="8" t="s">
        <v>3</v>
      </c>
      <c r="B946" s="8" t="s">
        <v>150</v>
      </c>
      <c r="C946" s="8" t="s">
        <v>1039</v>
      </c>
      <c r="D946" s="1" t="s">
        <v>4552</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4557</v>
      </c>
      <c r="AY946" s="1"/>
      <c r="AZ946" s="1"/>
      <c r="BA946" s="1" t="str">
        <f t="shared" si="75"/>
        <v/>
      </c>
      <c r="BB946" s="1"/>
      <c r="BC946" s="1"/>
      <c r="BD946" s="1"/>
      <c r="BE946" s="1"/>
      <c r="BF946" s="1"/>
      <c r="BG946" s="1"/>
      <c r="BH946" s="1"/>
      <c r="BJ946" s="1"/>
      <c r="BK946" s="1"/>
      <c r="BL946" s="1"/>
    </row>
    <row r="947" ht="1.5" hidden="1" customHeight="1">
      <c r="A947" s="8" t="s">
        <v>3</v>
      </c>
      <c r="B947" s="8" t="s">
        <v>150</v>
      </c>
      <c r="C947" s="8" t="s">
        <v>1041</v>
      </c>
      <c r="D947" s="1" t="s">
        <v>4551</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8" t="s">
        <v>3</v>
      </c>
      <c r="B948" s="8" t="s">
        <v>150</v>
      </c>
      <c r="C948" s="8" t="s">
        <v>1042</v>
      </c>
      <c r="D948" s="1" t="s">
        <v>4555</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4553</v>
      </c>
      <c r="AY948" s="1"/>
      <c r="AZ948" s="1"/>
      <c r="BA948" s="1" t="str">
        <f t="shared" si="75"/>
        <v/>
      </c>
      <c r="BB948" s="1"/>
      <c r="BC948" s="1"/>
      <c r="BD948" s="1"/>
      <c r="BE948" s="1"/>
      <c r="BF948" s="1"/>
      <c r="BG948" s="1"/>
      <c r="BH948" s="5" t="s">
        <v>1297</v>
      </c>
      <c r="BJ948" s="1"/>
      <c r="BK948" s="1"/>
      <c r="BL948" s="1"/>
    </row>
    <row r="949" ht="1.5" hidden="1" customHeight="1">
      <c r="A949" s="1" t="s">
        <v>3</v>
      </c>
      <c r="B949" s="8" t="s">
        <v>150</v>
      </c>
      <c r="C949" s="8" t="s">
        <v>1044</v>
      </c>
      <c r="D949" s="1" t="s">
        <v>4561</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4557</v>
      </c>
      <c r="AY949" s="1"/>
      <c r="AZ949" s="1"/>
      <c r="BA949" s="1" t="str">
        <f t="shared" si="75"/>
        <v/>
      </c>
      <c r="BB949" s="1"/>
      <c r="BC949" s="1"/>
      <c r="BD949" s="1"/>
      <c r="BE949" s="1"/>
      <c r="BF949" s="1"/>
      <c r="BG949" s="1"/>
      <c r="BH949" s="1"/>
      <c r="BJ949" s="1"/>
      <c r="BK949" s="1"/>
      <c r="BL949" s="1"/>
    </row>
    <row r="950" ht="1.5" hidden="1" customHeight="1">
      <c r="A950" s="8" t="s">
        <v>3</v>
      </c>
      <c r="B950" s="8" t="s">
        <v>150</v>
      </c>
      <c r="C950" s="8" t="s">
        <v>923</v>
      </c>
      <c r="D950" s="8" t="s">
        <v>4562</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4553</v>
      </c>
      <c r="AY950" s="8"/>
      <c r="AZ950" s="8"/>
      <c r="BA950" s="8" t="str">
        <f t="shared" si="75"/>
        <v/>
      </c>
      <c r="BB950" s="8"/>
      <c r="BC950" s="8"/>
      <c r="BD950" s="8"/>
      <c r="BE950" s="8"/>
      <c r="BF950" s="8"/>
      <c r="BG950" s="8"/>
      <c r="BH950" s="1"/>
      <c r="BJ950" s="1"/>
      <c r="BK950" s="1"/>
      <c r="BL950" s="1"/>
    </row>
    <row r="951" ht="1.5" hidden="1" customHeight="1">
      <c r="A951" s="8" t="s">
        <v>3</v>
      </c>
      <c r="B951" s="1" t="s">
        <v>166</v>
      </c>
      <c r="C951" s="1" t="s">
        <v>993</v>
      </c>
      <c r="D951" s="1" t="s">
        <v>4563</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8">
        <v>2000.0</v>
      </c>
      <c r="BF951" s="10" t="s">
        <v>169</v>
      </c>
      <c r="BG951" s="1"/>
      <c r="BH951" s="1"/>
      <c r="BJ951" s="1"/>
      <c r="BK951" s="1"/>
      <c r="BL951" s="1"/>
    </row>
    <row r="952" ht="1.5" hidden="1" customHeight="1">
      <c r="A952" s="8" t="s">
        <v>3</v>
      </c>
      <c r="B952" s="5" t="s">
        <v>166</v>
      </c>
      <c r="C952" s="16" t="s">
        <v>655</v>
      </c>
      <c r="D952" s="16" t="s">
        <v>4566</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3</v>
      </c>
      <c r="B953" s="1" t="s">
        <v>166</v>
      </c>
      <c r="C953" s="1" t="s">
        <v>997</v>
      </c>
      <c r="D953" s="1" t="s">
        <v>4549</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3</v>
      </c>
      <c r="B954" s="1" t="s">
        <v>166</v>
      </c>
      <c r="C954" s="1" t="s">
        <v>1002</v>
      </c>
      <c r="D954" s="1" t="s">
        <v>4551</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3</v>
      </c>
      <c r="B955" s="1" t="s">
        <v>166</v>
      </c>
      <c r="C955" s="5" t="s">
        <v>4590</v>
      </c>
      <c r="D955" s="1" t="s">
        <v>4551</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3</v>
      </c>
      <c r="B956" s="1" t="s">
        <v>166</v>
      </c>
      <c r="C956" s="1" t="s">
        <v>1018</v>
      </c>
      <c r="D956" s="1" t="s">
        <v>4555</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hidden="1" customHeight="1">
      <c r="A957" s="1" t="s">
        <v>3</v>
      </c>
      <c r="B957" s="1" t="s">
        <v>166</v>
      </c>
      <c r="C957" s="5" t="s">
        <v>4591</v>
      </c>
      <c r="D957" s="1" t="s">
        <v>4555</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hidden="1" customHeight="1">
      <c r="A958" s="1" t="s">
        <v>3</v>
      </c>
      <c r="B958" s="1" t="s">
        <v>166</v>
      </c>
      <c r="C958" s="5" t="s">
        <v>4592</v>
      </c>
      <c r="D958" s="1" t="s">
        <v>4555</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hidden="1" customHeight="1">
      <c r="A959" s="1" t="s">
        <v>3</v>
      </c>
      <c r="B959" s="1" t="s">
        <v>166</v>
      </c>
      <c r="C959" s="5" t="s">
        <v>4593</v>
      </c>
      <c r="D959" s="1" t="s">
        <v>4555</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hidden="1" customHeight="1">
      <c r="A960" s="8" t="s">
        <v>3</v>
      </c>
      <c r="B960" s="8" t="s">
        <v>166</v>
      </c>
      <c r="C960" s="8" t="s">
        <v>1026</v>
      </c>
      <c r="D960" s="8" t="s">
        <v>4546</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8">
        <v>94.2477825</v>
      </c>
      <c r="BF960" s="10" t="s">
        <v>2070</v>
      </c>
      <c r="BG960" s="8"/>
      <c r="BH960" s="1"/>
      <c r="BJ960" s="1"/>
      <c r="BK960" s="1"/>
      <c r="BL960" s="1"/>
    </row>
    <row r="961" ht="1.5" hidden="1" customHeight="1">
      <c r="A961" s="1" t="s">
        <v>3</v>
      </c>
      <c r="B961" s="1" t="s">
        <v>166</v>
      </c>
      <c r="C961" s="1" t="s">
        <v>1028</v>
      </c>
      <c r="D961" s="1" t="s">
        <v>4566</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4567</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8">
        <v>500.055681</v>
      </c>
      <c r="BF961" s="10" t="s">
        <v>169</v>
      </c>
      <c r="BG961" s="8"/>
      <c r="BH961" s="1"/>
      <c r="BJ961" s="1"/>
      <c r="BK961" s="1"/>
      <c r="BL961" s="1"/>
    </row>
    <row r="962" ht="1.5" hidden="1" customHeight="1">
      <c r="A962" s="1" t="s">
        <v>3</v>
      </c>
      <c r="B962" s="1" t="s">
        <v>166</v>
      </c>
      <c r="C962" s="1" t="s">
        <v>684</v>
      </c>
      <c r="D962" s="1" t="s">
        <v>4570</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hidden="1" customHeight="1">
      <c r="A963" s="8" t="s">
        <v>3</v>
      </c>
      <c r="B963" s="1" t="s">
        <v>166</v>
      </c>
      <c r="C963" s="1" t="s">
        <v>1031</v>
      </c>
      <c r="D963" s="1" t="s">
        <v>4571</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3</v>
      </c>
      <c r="B964" s="1" t="s">
        <v>166</v>
      </c>
      <c r="C964" s="1" t="s">
        <v>348</v>
      </c>
      <c r="D964" s="1" t="s">
        <v>4572</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3</v>
      </c>
      <c r="B965" s="1" t="s">
        <v>166</v>
      </c>
      <c r="C965" s="5" t="s">
        <v>4594</v>
      </c>
      <c r="D965" s="1" t="s">
        <v>4572</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3</v>
      </c>
      <c r="B966" s="1" t="s">
        <v>166</v>
      </c>
      <c r="C966" s="1" t="s">
        <v>975</v>
      </c>
      <c r="D966" s="1" t="s">
        <v>4566</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8" t="s">
        <v>3</v>
      </c>
      <c r="B967" s="1" t="s">
        <v>211</v>
      </c>
      <c r="C967" s="1" t="s">
        <v>990</v>
      </c>
      <c r="D967" s="1" t="s">
        <v>4555</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hidden="1" customHeight="1">
      <c r="A968" s="8" t="s">
        <v>3</v>
      </c>
      <c r="B968" s="1" t="s">
        <v>211</v>
      </c>
      <c r="C968" s="1" t="s">
        <v>1002</v>
      </c>
      <c r="D968" s="1" t="s">
        <v>4551</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8" t="s">
        <v>3</v>
      </c>
      <c r="B969" s="1" t="s">
        <v>211</v>
      </c>
      <c r="C969" s="1" t="s">
        <v>344</v>
      </c>
      <c r="D969" s="1" t="s">
        <v>4559</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4560</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8" t="s">
        <v>3</v>
      </c>
      <c r="B970" s="8" t="s">
        <v>344</v>
      </c>
      <c r="C970" s="8" t="s">
        <v>1059</v>
      </c>
      <c r="D970" s="1" t="s">
        <v>4559</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4560</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4574</v>
      </c>
      <c r="AY970" s="1"/>
      <c r="AZ970" s="1"/>
      <c r="BA970" s="1"/>
      <c r="BB970" s="1"/>
      <c r="BC970" s="1"/>
      <c r="BD970" s="1"/>
      <c r="BE970" s="1"/>
      <c r="BF970" s="1"/>
      <c r="BG970" s="1"/>
      <c r="BH970" s="1"/>
      <c r="BJ970" s="1"/>
      <c r="BK970" s="1"/>
      <c r="BL970" s="1"/>
    </row>
    <row r="971" ht="14.25" hidden="1" customHeight="1">
      <c r="A971" s="8" t="s">
        <v>3</v>
      </c>
      <c r="B971" s="8" t="s">
        <v>344</v>
      </c>
      <c r="C971" s="8" t="s">
        <v>1058</v>
      </c>
      <c r="D971" s="1" t="s">
        <v>4559</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4560</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hidden="1" customHeight="1">
      <c r="A972" s="8" t="s">
        <v>3</v>
      </c>
      <c r="B972" s="8" t="s">
        <v>344</v>
      </c>
      <c r="C972" s="8" t="s">
        <v>1057</v>
      </c>
      <c r="D972" s="1" t="s">
        <v>4559</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4560</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ht="14.25" hidden="1" customHeight="1">
      <c r="A973" s="8" t="s">
        <v>3</v>
      </c>
      <c r="B973" s="8" t="s">
        <v>344</v>
      </c>
      <c r="C973" s="8" t="s">
        <v>1056</v>
      </c>
      <c r="D973" s="1" t="s">
        <v>4570</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8" t="s">
        <v>3</v>
      </c>
      <c r="B974" s="1" t="s">
        <v>344</v>
      </c>
      <c r="C974" s="1" t="s">
        <v>975</v>
      </c>
      <c r="D974" s="1" t="s">
        <v>4566</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8" t="s">
        <v>3</v>
      </c>
      <c r="B975" s="1" t="s">
        <v>344</v>
      </c>
      <c r="C975" s="1" t="s">
        <v>1054</v>
      </c>
      <c r="D975" s="1" t="s">
        <v>4570</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8" t="s">
        <v>3</v>
      </c>
      <c r="B976" s="1" t="s">
        <v>344</v>
      </c>
      <c r="C976" s="1" t="s">
        <v>1050</v>
      </c>
      <c r="D976" s="1" t="s">
        <v>4575</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hidden="1" customHeight="1">
      <c r="A977" s="8" t="s">
        <v>3</v>
      </c>
      <c r="B977" s="1" t="s">
        <v>344</v>
      </c>
      <c r="C977" s="1" t="s">
        <v>1047</v>
      </c>
      <c r="D977" s="1" t="s">
        <v>4571</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8" t="s">
        <v>3</v>
      </c>
      <c r="B978" s="1" t="s">
        <v>344</v>
      </c>
      <c r="C978" s="1" t="s">
        <v>1038</v>
      </c>
      <c r="D978" s="1" t="s">
        <v>4559</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4560</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8" t="s">
        <v>3</v>
      </c>
      <c r="B979" s="1" t="s">
        <v>344</v>
      </c>
      <c r="C979" s="1" t="s">
        <v>684</v>
      </c>
      <c r="D979" s="1" t="s">
        <v>4570</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4558</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hidden="1" customHeight="1">
      <c r="A980" s="8" t="s">
        <v>3</v>
      </c>
      <c r="B980" s="1" t="s">
        <v>344</v>
      </c>
      <c r="C980" s="1" t="s">
        <v>1024</v>
      </c>
      <c r="D980" s="1" t="s">
        <v>4571</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8" t="s">
        <v>3</v>
      </c>
      <c r="B981" s="1" t="s">
        <v>344</v>
      </c>
      <c r="C981" s="1" t="s">
        <v>1007</v>
      </c>
      <c r="D981" s="1" t="s">
        <v>4571</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4560</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8" t="s">
        <v>3</v>
      </c>
      <c r="B982" s="1" t="s">
        <v>344</v>
      </c>
      <c r="C982" s="1" t="s">
        <v>1002</v>
      </c>
      <c r="D982" s="1" t="s">
        <v>4551</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8" t="s">
        <v>3</v>
      </c>
      <c r="B983" s="1" t="s">
        <v>344</v>
      </c>
      <c r="C983" s="1" t="s">
        <v>1001</v>
      </c>
      <c r="D983" s="1" t="s">
        <v>4563</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8" t="s">
        <v>3</v>
      </c>
      <c r="B984" s="8" t="s">
        <v>344</v>
      </c>
      <c r="C984" s="8" t="s">
        <v>1000</v>
      </c>
      <c r="D984" s="1" t="s">
        <v>4559</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4560</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hidden="1" customHeight="1">
      <c r="A985" s="8" t="s">
        <v>3</v>
      </c>
      <c r="B985" s="8" t="s">
        <v>344</v>
      </c>
      <c r="C985" s="8" t="s">
        <v>995</v>
      </c>
      <c r="D985" s="1" t="s">
        <v>4570</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4558</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8" t="s">
        <v>3</v>
      </c>
      <c r="B986" s="1" t="s">
        <v>344</v>
      </c>
      <c r="C986" s="1" t="s">
        <v>991</v>
      </c>
      <c r="D986" s="1" t="s">
        <v>4566</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3</v>
      </c>
      <c r="B987" s="1" t="s">
        <v>225</v>
      </c>
      <c r="C987" s="1" t="s">
        <v>989</v>
      </c>
      <c r="D987" s="1" t="s">
        <v>4556</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4577</v>
      </c>
      <c r="BG987" s="1"/>
      <c r="BH987" s="1"/>
      <c r="BJ987" s="1"/>
      <c r="BK987" s="1"/>
      <c r="BL987" s="1"/>
    </row>
    <row r="988" ht="14.25" hidden="1" customHeight="1">
      <c r="A988" s="8" t="s">
        <v>3</v>
      </c>
      <c r="B988" s="8" t="s">
        <v>225</v>
      </c>
      <c r="C988" s="8" t="s">
        <v>994</v>
      </c>
      <c r="D988" s="1" t="s">
        <v>4556</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hidden="1" customHeight="1">
      <c r="A989" s="8" t="s">
        <v>3</v>
      </c>
      <c r="B989" s="8" t="s">
        <v>225</v>
      </c>
      <c r="C989" s="8" t="s">
        <v>997</v>
      </c>
      <c r="D989" s="1" t="s">
        <v>4549</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hidden="1" customHeight="1">
      <c r="A990" s="8" t="s">
        <v>3</v>
      </c>
      <c r="B990" s="8" t="s">
        <v>225</v>
      </c>
      <c r="C990" s="8" t="s">
        <v>999</v>
      </c>
      <c r="D990" s="1" t="s">
        <v>4556</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3</v>
      </c>
      <c r="B991" s="1" t="s">
        <v>225</v>
      </c>
      <c r="C991" s="1" t="s">
        <v>1001</v>
      </c>
      <c r="D991" s="1" t="s">
        <v>4563</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hidden="1" customHeight="1">
      <c r="A992" s="8" t="s">
        <v>3</v>
      </c>
      <c r="B992" s="1" t="s">
        <v>225</v>
      </c>
      <c r="C992" s="1" t="s">
        <v>1005</v>
      </c>
      <c r="D992" s="1" t="s">
        <v>4562</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4560</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hidden="1" customHeight="1">
      <c r="A993" s="1" t="s">
        <v>3</v>
      </c>
      <c r="B993" s="1" t="s">
        <v>225</v>
      </c>
      <c r="C993" s="1" t="s">
        <v>1007</v>
      </c>
      <c r="D993" s="1" t="s">
        <v>4571</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hidden="1" customHeight="1">
      <c r="A994" s="1" t="s">
        <v>3</v>
      </c>
      <c r="B994" s="1" t="s">
        <v>225</v>
      </c>
      <c r="C994" s="10" t="s">
        <v>4597</v>
      </c>
      <c r="D994" s="1" t="s">
        <v>4571</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hidden="1" customHeight="1">
      <c r="A995" s="1" t="s">
        <v>3</v>
      </c>
      <c r="B995" s="1" t="s">
        <v>225</v>
      </c>
      <c r="C995" s="1" t="s">
        <v>1014</v>
      </c>
      <c r="D995" s="1" t="s">
        <v>4562</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hidden="1" customHeight="1">
      <c r="A996" s="1" t="s">
        <v>3</v>
      </c>
      <c r="B996" s="1" t="s">
        <v>225</v>
      </c>
      <c r="C996" s="1" t="s">
        <v>1020</v>
      </c>
      <c r="D996" s="1" t="s">
        <v>4551</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hidden="1" customHeight="1">
      <c r="A997" s="1" t="s">
        <v>3</v>
      </c>
      <c r="B997" s="1" t="s">
        <v>225</v>
      </c>
      <c r="C997" s="5" t="s">
        <v>4598</v>
      </c>
      <c r="D997" s="1" t="s">
        <v>4551</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hidden="1" customHeight="1">
      <c r="A998" s="1" t="s">
        <v>3</v>
      </c>
      <c r="B998" s="1" t="s">
        <v>225</v>
      </c>
      <c r="C998" s="1" t="s">
        <v>1024</v>
      </c>
      <c r="D998" s="1" t="s">
        <v>4571</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3</v>
      </c>
      <c r="B999" s="1" t="s">
        <v>225</v>
      </c>
      <c r="C999" s="1" t="s">
        <v>1025</v>
      </c>
      <c r="D999" s="1" t="s">
        <v>4566</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3</v>
      </c>
      <c r="B1000" s="1" t="s">
        <v>225</v>
      </c>
      <c r="C1000" s="1" t="s">
        <v>684</v>
      </c>
      <c r="D1000" s="1" t="s">
        <v>4570</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8" t="s">
        <v>3</v>
      </c>
      <c r="B1001" s="1" t="s">
        <v>225</v>
      </c>
      <c r="C1001" s="1" t="s">
        <v>1029</v>
      </c>
      <c r="D1001" s="1" t="s">
        <v>4575</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hidden="1" customHeight="1">
      <c r="A1002" s="8" t="s">
        <v>3</v>
      </c>
      <c r="B1002" s="8" t="s">
        <v>225</v>
      </c>
      <c r="C1002" s="8" t="s">
        <v>1030</v>
      </c>
      <c r="D1002" s="1" t="s">
        <v>4570</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hidden="1" customHeight="1">
      <c r="A1003" s="1" t="s">
        <v>3</v>
      </c>
      <c r="B1003" s="1" t="s">
        <v>225</v>
      </c>
      <c r="C1003" s="1" t="s">
        <v>1032</v>
      </c>
      <c r="D1003" s="1" t="s">
        <v>4556</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3</v>
      </c>
      <c r="B1004" s="1" t="s">
        <v>225</v>
      </c>
      <c r="C1004" s="1" t="s">
        <v>1034</v>
      </c>
      <c r="D1004" s="1" t="s">
        <v>4552</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4577</v>
      </c>
      <c r="BG1004" s="1"/>
      <c r="BH1004" s="1"/>
      <c r="BJ1004" s="1"/>
      <c r="BK1004" s="1"/>
      <c r="BL1004" s="1"/>
    </row>
    <row r="1005" ht="14.25" hidden="1" customHeight="1">
      <c r="A1005" s="1" t="s">
        <v>3</v>
      </c>
      <c r="B1005" s="1" t="s">
        <v>225</v>
      </c>
      <c r="C1005" s="1" t="s">
        <v>1035</v>
      </c>
      <c r="D1005" s="1" t="s">
        <v>4562</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4577</v>
      </c>
      <c r="BG1005" s="1"/>
      <c r="BH1005" s="1"/>
      <c r="BJ1005" s="1"/>
      <c r="BK1005" s="1"/>
      <c r="BL1005" s="1"/>
    </row>
    <row r="1006" ht="14.25" hidden="1" customHeight="1">
      <c r="A1006" s="1" t="s">
        <v>3</v>
      </c>
      <c r="B1006" s="1" t="s">
        <v>225</v>
      </c>
      <c r="C1006" s="1" t="s">
        <v>1036</v>
      </c>
      <c r="D1006" s="1" t="s">
        <v>4554</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4560</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3</v>
      </c>
      <c r="B1007" s="1" t="s">
        <v>225</v>
      </c>
      <c r="C1007" s="1" t="s">
        <v>344</v>
      </c>
      <c r="D1007" s="1" t="s">
        <v>4559</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4560</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3</v>
      </c>
      <c r="B1008" s="1" t="s">
        <v>225</v>
      </c>
      <c r="C1008" s="1" t="s">
        <v>1039</v>
      </c>
      <c r="D1008" s="1" t="s">
        <v>4552</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hidden="1" customHeight="1">
      <c r="A1009" s="1" t="s">
        <v>3</v>
      </c>
      <c r="B1009" s="1" t="s">
        <v>225</v>
      </c>
      <c r="C1009" s="1" t="s">
        <v>1040</v>
      </c>
      <c r="D1009" s="1" t="s">
        <v>4552</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hidden="1" customHeight="1">
      <c r="A1010" s="1" t="s">
        <v>3</v>
      </c>
      <c r="B1010" s="1" t="s">
        <v>225</v>
      </c>
      <c r="C1010" s="1" t="s">
        <v>1043</v>
      </c>
      <c r="D1010" s="1" t="s">
        <v>4561</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hidden="1" customHeight="1">
      <c r="A1011" s="1" t="s">
        <v>3</v>
      </c>
      <c r="B1011" s="1" t="s">
        <v>225</v>
      </c>
      <c r="C1011" s="1" t="s">
        <v>1046</v>
      </c>
      <c r="D1011" s="1" t="s">
        <v>4552</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hidden="1" customHeight="1">
      <c r="A1012" s="1" t="s">
        <v>3</v>
      </c>
      <c r="B1012" s="1" t="s">
        <v>225</v>
      </c>
      <c r="C1012" s="1" t="s">
        <v>1048</v>
      </c>
      <c r="D1012" s="1" t="s">
        <v>4552</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hidden="1" customHeight="1">
      <c r="A1013" s="1" t="s">
        <v>3</v>
      </c>
      <c r="B1013" s="37" t="s">
        <v>225</v>
      </c>
      <c r="C1013" s="5" t="s">
        <v>4600</v>
      </c>
      <c r="D1013" s="1" t="s">
        <v>4570</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3</v>
      </c>
      <c r="B1014" s="1" t="s">
        <v>225</v>
      </c>
      <c r="C1014" s="1" t="s">
        <v>1052</v>
      </c>
      <c r="D1014" s="1" t="s">
        <v>4556</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4577</v>
      </c>
      <c r="BG1014" s="1"/>
      <c r="BH1014" s="1"/>
      <c r="BJ1014" s="1"/>
      <c r="BK1014" s="1"/>
      <c r="BL1014" s="1"/>
    </row>
    <row r="1015" ht="14.25" hidden="1" customHeight="1">
      <c r="A1015" s="8" t="s">
        <v>3</v>
      </c>
      <c r="B1015" s="8" t="s">
        <v>225</v>
      </c>
      <c r="C1015" s="8" t="s">
        <v>1054</v>
      </c>
      <c r="D1015" s="1" t="s">
        <v>4570</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3</v>
      </c>
      <c r="B1016" s="1" t="s">
        <v>225</v>
      </c>
      <c r="C1016" s="1" t="s">
        <v>1055</v>
      </c>
      <c r="D1016" s="1" t="s">
        <v>4575</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4577</v>
      </c>
      <c r="BG1016" s="1"/>
      <c r="BH1016" s="1"/>
      <c r="BJ1016" s="1"/>
      <c r="BK1016" s="1"/>
      <c r="BL1016" s="1"/>
    </row>
    <row r="1017" ht="14.25" hidden="1" customHeight="1">
      <c r="A1017" s="1" t="s">
        <v>3</v>
      </c>
      <c r="B1017" s="1" t="s">
        <v>225</v>
      </c>
      <c r="C1017" s="5" t="s">
        <v>4601</v>
      </c>
      <c r="D1017" s="1" t="s">
        <v>4566</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3</v>
      </c>
      <c r="B1018" s="1" t="s">
        <v>225</v>
      </c>
      <c r="C1018" s="1" t="s">
        <v>1060</v>
      </c>
      <c r="D1018" s="1" t="s">
        <v>4552</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hidden="1" customHeight="1">
      <c r="A1019" s="1" t="s">
        <v>3</v>
      </c>
      <c r="B1019" s="1" t="s">
        <v>237</v>
      </c>
      <c r="C1019" s="1" t="s">
        <v>1050</v>
      </c>
      <c r="D1019" s="1" t="s">
        <v>4575</v>
      </c>
      <c r="E1019" s="1" t="s">
        <v>3</v>
      </c>
      <c r="F1019" s="1" t="s">
        <v>237</v>
      </c>
      <c r="G1019" s="1" t="s">
        <v>1050</v>
      </c>
      <c r="H1019" s="1" t="str">
        <f t="shared" si="1"/>
        <v>DOE Ref Pre-1980PrimarySchoolRestroom</v>
      </c>
      <c r="I1019" s="229"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3</v>
      </c>
      <c r="B1020" s="1" t="s">
        <v>237</v>
      </c>
      <c r="C1020" s="1" t="s">
        <v>344</v>
      </c>
      <c r="D1020" s="1" t="s">
        <v>4559</v>
      </c>
      <c r="E1020" s="1" t="s">
        <v>3</v>
      </c>
      <c r="F1020" s="1" t="s">
        <v>237</v>
      </c>
      <c r="G1020" s="1" t="s">
        <v>344</v>
      </c>
      <c r="H1020" s="1" t="str">
        <f t="shared" si="1"/>
        <v>DOE Ref Pre-1980PrimarySchoolOffice</v>
      </c>
      <c r="I1020" s="229" t="str">
        <f>VLOOKUP(H1020,'Interior Lighting'!$A$4:$G$1080,5,FALSE)</f>
        <v>1.89</v>
      </c>
      <c r="J1020" s="1"/>
      <c r="K1020" s="1"/>
      <c r="L1020" s="1"/>
      <c r="M1020" s="1">
        <v>0.0</v>
      </c>
      <c r="N1020" s="1">
        <v>0.37</v>
      </c>
      <c r="O1020" s="1">
        <v>0.2</v>
      </c>
      <c r="P1020" s="1" t="s">
        <v>2740</v>
      </c>
      <c r="Q1020" s="1" t="s">
        <v>29</v>
      </c>
      <c r="R1020" s="1" t="s">
        <v>497</v>
      </c>
      <c r="S1020" s="1" t="s">
        <v>4560</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3</v>
      </c>
      <c r="B1021" s="1" t="s">
        <v>237</v>
      </c>
      <c r="C1021" s="1" t="s">
        <v>1031</v>
      </c>
      <c r="D1021" s="1" t="s">
        <v>4571</v>
      </c>
      <c r="E1021" s="1" t="s">
        <v>3</v>
      </c>
      <c r="F1021" s="1" t="s">
        <v>237</v>
      </c>
      <c r="G1021" s="1" t="s">
        <v>1031</v>
      </c>
      <c r="H1021" s="1" t="str">
        <f t="shared" si="1"/>
        <v>DOE Ref Pre-1980PrimarySchoolMechanical</v>
      </c>
      <c r="I1021" s="229"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3</v>
      </c>
      <c r="B1022" s="1" t="s">
        <v>237</v>
      </c>
      <c r="C1022" s="1" t="s">
        <v>684</v>
      </c>
      <c r="D1022" s="1" t="s">
        <v>4570</v>
      </c>
      <c r="E1022" s="1" t="s">
        <v>3</v>
      </c>
      <c r="F1022" s="1" t="s">
        <v>237</v>
      </c>
      <c r="G1022" s="1" t="s">
        <v>684</v>
      </c>
      <c r="H1022" s="1" t="str">
        <f t="shared" si="1"/>
        <v>DOE Ref Pre-1980PrimarySchoolLobby</v>
      </c>
      <c r="I1022" s="229"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3</v>
      </c>
      <c r="B1023" s="1" t="s">
        <v>237</v>
      </c>
      <c r="C1023" s="1" t="s">
        <v>726</v>
      </c>
      <c r="D1023" s="1" t="s">
        <v>4563</v>
      </c>
      <c r="E1023" s="1" t="s">
        <v>3</v>
      </c>
      <c r="F1023" s="1" t="s">
        <v>237</v>
      </c>
      <c r="G1023" s="1" t="s">
        <v>726</v>
      </c>
      <c r="H1023" s="1" t="str">
        <f t="shared" si="1"/>
        <v>DOE Ref Pre-1980PrimarySchoolLibrary</v>
      </c>
      <c r="I1023" s="229"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3</v>
      </c>
      <c r="B1024" s="1" t="s">
        <v>237</v>
      </c>
      <c r="C1024" s="1" t="s">
        <v>1026</v>
      </c>
      <c r="D1024" s="1" t="s">
        <v>4546</v>
      </c>
      <c r="E1024" s="1" t="s">
        <v>3</v>
      </c>
      <c r="F1024" s="1" t="s">
        <v>237</v>
      </c>
      <c r="G1024" s="1" t="s">
        <v>1026</v>
      </c>
      <c r="H1024" s="1" t="str">
        <f t="shared" si="1"/>
        <v>DOE Ref Pre-1980PrimarySchoolKitchen</v>
      </c>
      <c r="I1024" s="229"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4578</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hidden="1" customHeight="1">
      <c r="A1025" s="1" t="s">
        <v>3</v>
      </c>
      <c r="B1025" s="1" t="s">
        <v>237</v>
      </c>
      <c r="C1025" s="1" t="s">
        <v>1019</v>
      </c>
      <c r="D1025" s="1" t="s">
        <v>4561</v>
      </c>
      <c r="E1025" s="1" t="s">
        <v>3</v>
      </c>
      <c r="F1025" s="1" t="s">
        <v>237</v>
      </c>
      <c r="G1025" s="1" t="s">
        <v>1019</v>
      </c>
      <c r="H1025" s="1" t="str">
        <f t="shared" si="1"/>
        <v>DOE Ref Pre-1980PrimarySchoolGym</v>
      </c>
      <c r="I1025" s="229"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3</v>
      </c>
      <c r="B1026" s="1" t="s">
        <v>237</v>
      </c>
      <c r="C1026" s="1" t="s">
        <v>1002</v>
      </c>
      <c r="D1026" s="1" t="s">
        <v>4551</v>
      </c>
      <c r="E1026" s="1" t="s">
        <v>3</v>
      </c>
      <c r="F1026" s="1" t="s">
        <v>237</v>
      </c>
      <c r="G1026" s="1" t="s">
        <v>1002</v>
      </c>
      <c r="H1026" s="1" t="str">
        <f t="shared" si="1"/>
        <v>DOE Ref Pre-1980PrimarySchoolCorridor</v>
      </c>
      <c r="I1026" s="229"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8" t="s">
        <v>3</v>
      </c>
      <c r="B1027" s="8" t="s">
        <v>237</v>
      </c>
      <c r="C1027" s="8" t="s">
        <v>551</v>
      </c>
      <c r="D1027" s="1" t="s">
        <v>4559</v>
      </c>
      <c r="E1027" s="8" t="s">
        <v>3</v>
      </c>
      <c r="F1027" s="8" t="s">
        <v>237</v>
      </c>
      <c r="G1027" s="8" t="s">
        <v>551</v>
      </c>
      <c r="H1027" s="1" t="str">
        <f t="shared" si="1"/>
        <v>DOE Ref Pre-1980PrimarySchoolClassroom</v>
      </c>
      <c r="I1027" s="229"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8" t="s">
        <v>3</v>
      </c>
      <c r="B1028" s="8" t="s">
        <v>237</v>
      </c>
      <c r="C1028" s="8" t="s">
        <v>998</v>
      </c>
      <c r="D1028" s="1" t="s">
        <v>4549</v>
      </c>
      <c r="E1028" s="8" t="s">
        <v>3</v>
      </c>
      <c r="F1028" s="8" t="s">
        <v>237</v>
      </c>
      <c r="G1028" s="8" t="s">
        <v>998</v>
      </c>
      <c r="H1028" s="1" t="str">
        <f t="shared" si="1"/>
        <v>DOE Ref Pre-1980PrimarySchoolCafeteria</v>
      </c>
      <c r="I1028" s="229"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8" t="s">
        <v>3</v>
      </c>
      <c r="B1029" s="8" t="s">
        <v>249</v>
      </c>
      <c r="C1029" s="8" t="s">
        <v>1026</v>
      </c>
      <c r="D1029" s="1" t="s">
        <v>4546</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hidden="1" customHeight="1">
      <c r="A1030" s="8" t="s">
        <v>3</v>
      </c>
      <c r="B1030" s="8" t="s">
        <v>249</v>
      </c>
      <c r="C1030" s="8" t="s">
        <v>1004</v>
      </c>
      <c r="D1030" s="1" t="s">
        <v>4549</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8" t="s">
        <v>3</v>
      </c>
      <c r="B1031" s="1" t="s">
        <v>348</v>
      </c>
      <c r="C1031" s="1" t="s">
        <v>348</v>
      </c>
      <c r="D1031" s="1" t="s">
        <v>4572</v>
      </c>
      <c r="E1031" s="8" t="s">
        <v>3</v>
      </c>
      <c r="F1031" s="1" t="s">
        <v>348</v>
      </c>
      <c r="G1031" s="1" t="s">
        <v>348</v>
      </c>
      <c r="H1031" s="1" t="str">
        <f t="shared" si="1"/>
        <v>DOE Ref Pre-1980RetailRetail</v>
      </c>
      <c r="I1031" s="214">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3</v>
      </c>
      <c r="B1032" s="1" t="s">
        <v>348</v>
      </c>
      <c r="C1032" s="1" t="s">
        <v>1045</v>
      </c>
      <c r="D1032" s="1" t="s">
        <v>4572</v>
      </c>
      <c r="E1032" s="1" t="s">
        <v>3</v>
      </c>
      <c r="F1032" s="1" t="s">
        <v>348</v>
      </c>
      <c r="G1032" s="1" t="s">
        <v>1045</v>
      </c>
      <c r="H1032" s="1" t="str">
        <f t="shared" si="1"/>
        <v>DOE Ref Pre-1980RetailPoint_of_Sale</v>
      </c>
      <c r="I1032" s="214">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3</v>
      </c>
      <c r="B1033" s="1" t="s">
        <v>348</v>
      </c>
      <c r="C1033" s="1" t="s">
        <v>1009</v>
      </c>
      <c r="D1033" s="1" t="s">
        <v>4551</v>
      </c>
      <c r="E1033" s="1" t="s">
        <v>3</v>
      </c>
      <c r="F1033" s="1" t="s">
        <v>348</v>
      </c>
      <c r="G1033" s="1" t="s">
        <v>1009</v>
      </c>
      <c r="H1033" s="1" t="str">
        <f t="shared" si="1"/>
        <v>DOE Ref Pre-1980RetailEntry</v>
      </c>
      <c r="I1033" s="214">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3</v>
      </c>
      <c r="B1034" s="1" t="s">
        <v>348</v>
      </c>
      <c r="C1034" s="1" t="s">
        <v>992</v>
      </c>
      <c r="D1034" s="1" t="s">
        <v>4566</v>
      </c>
      <c r="E1034" s="1" t="s">
        <v>3</v>
      </c>
      <c r="F1034" s="1" t="s">
        <v>348</v>
      </c>
      <c r="G1034" s="1" t="s">
        <v>992</v>
      </c>
      <c r="H1034" s="1" t="str">
        <f t="shared" si="1"/>
        <v>DOE Ref Pre-1980RetailBack_Space</v>
      </c>
      <c r="I1034" s="214">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3</v>
      </c>
      <c r="B1035" s="1" t="s">
        <v>290</v>
      </c>
      <c r="C1035" s="1" t="s">
        <v>1050</v>
      </c>
      <c r="D1035" s="1" t="s">
        <v>4575</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4580</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3</v>
      </c>
      <c r="B1036" s="1" t="s">
        <v>290</v>
      </c>
      <c r="C1036" s="1" t="s">
        <v>344</v>
      </c>
      <c r="D1036" s="1" t="s">
        <v>4559</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4560</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8" t="s">
        <v>3</v>
      </c>
      <c r="B1037" s="8" t="s">
        <v>290</v>
      </c>
      <c r="C1037" s="8" t="s">
        <v>1031</v>
      </c>
      <c r="D1037" s="1" t="s">
        <v>4571</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3</v>
      </c>
      <c r="B1038" s="1" t="s">
        <v>290</v>
      </c>
      <c r="C1038" s="1" t="s">
        <v>684</v>
      </c>
      <c r="D1038" s="1" t="s">
        <v>4570</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3</v>
      </c>
      <c r="B1039" s="1" t="s">
        <v>290</v>
      </c>
      <c r="C1039" s="1" t="s">
        <v>726</v>
      </c>
      <c r="D1039" s="1" t="s">
        <v>4563</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8" t="s">
        <v>3</v>
      </c>
      <c r="B1040" s="8" t="s">
        <v>290</v>
      </c>
      <c r="C1040" s="8" t="s">
        <v>1026</v>
      </c>
      <c r="D1040" s="1" t="s">
        <v>4546</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4580</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hidden="1" customHeight="1">
      <c r="A1041" s="8" t="s">
        <v>3</v>
      </c>
      <c r="B1041" s="1" t="s">
        <v>290</v>
      </c>
      <c r="C1041" s="1" t="s">
        <v>1019</v>
      </c>
      <c r="D1041" s="1" t="s">
        <v>4561</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4581</v>
      </c>
      <c r="AY1041" s="1"/>
      <c r="AZ1041" s="1"/>
      <c r="BA1041" s="1" t="str">
        <f t="shared" si="77"/>
        <v/>
      </c>
      <c r="BB1041" s="1"/>
      <c r="BC1041" s="1"/>
      <c r="BD1041" s="1"/>
      <c r="BE1041" s="1"/>
      <c r="BF1041" s="1"/>
      <c r="BG1041" s="1"/>
      <c r="BH1041" s="1"/>
      <c r="BJ1041" s="1"/>
      <c r="BK1041" s="1"/>
      <c r="BL1041" s="1"/>
    </row>
    <row r="1042" ht="14.25" hidden="1" customHeight="1">
      <c r="A1042" s="8" t="s">
        <v>3</v>
      </c>
      <c r="B1042" s="1" t="s">
        <v>290</v>
      </c>
      <c r="C1042" s="5" t="s">
        <v>788</v>
      </c>
      <c r="D1042" s="1" t="s">
        <v>4561</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4581</v>
      </c>
      <c r="AY1042" s="1"/>
      <c r="AZ1042" s="1"/>
      <c r="BA1042" s="1" t="str">
        <f t="shared" si="77"/>
        <v/>
      </c>
      <c r="BB1042" s="1"/>
      <c r="BC1042" s="1"/>
      <c r="BD1042" s="1"/>
      <c r="BE1042" s="1"/>
      <c r="BF1042" s="1"/>
      <c r="BG1042" s="1"/>
      <c r="BH1042" s="1"/>
      <c r="BJ1042" s="1"/>
      <c r="BK1042" s="1"/>
      <c r="BL1042" s="1"/>
    </row>
    <row r="1043" ht="14.25" hidden="1" customHeight="1">
      <c r="A1043" s="1" t="s">
        <v>3</v>
      </c>
      <c r="B1043" s="1" t="s">
        <v>290</v>
      </c>
      <c r="C1043" s="1" t="s">
        <v>1002</v>
      </c>
      <c r="D1043" s="1" t="s">
        <v>4551</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3</v>
      </c>
      <c r="B1044" s="1" t="s">
        <v>290</v>
      </c>
      <c r="C1044" s="1" t="s">
        <v>551</v>
      </c>
      <c r="D1044" s="1" t="s">
        <v>4559</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3</v>
      </c>
      <c r="B1045" s="1" t="s">
        <v>290</v>
      </c>
      <c r="C1045" s="1" t="s">
        <v>998</v>
      </c>
      <c r="D1045" s="1" t="s">
        <v>4549</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8" t="s">
        <v>3</v>
      </c>
      <c r="B1046" s="1" t="s">
        <v>290</v>
      </c>
      <c r="C1046" s="1" t="s">
        <v>537</v>
      </c>
      <c r="D1046" s="1" t="s">
        <v>4563</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8" t="s">
        <v>3</v>
      </c>
      <c r="B1047" s="8" t="s">
        <v>306</v>
      </c>
      <c r="C1047" s="8" t="s">
        <v>991</v>
      </c>
      <c r="D1047" s="8" t="s">
        <v>4566</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hidden="1" customHeight="1">
      <c r="A1048" s="1" t="s">
        <v>3</v>
      </c>
      <c r="B1048" s="8" t="s">
        <v>306</v>
      </c>
      <c r="C1048" s="8" t="s">
        <v>1002</v>
      </c>
      <c r="D1048" s="8" t="s">
        <v>4551</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hidden="1" customHeight="1">
      <c r="A1049" s="8" t="s">
        <v>3</v>
      </c>
      <c r="B1049" s="8" t="s">
        <v>306</v>
      </c>
      <c r="C1049" s="8" t="s">
        <v>1007</v>
      </c>
      <c r="D1049" s="8" t="s">
        <v>4618</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hidden="1" customHeight="1">
      <c r="A1050" s="8" t="s">
        <v>3</v>
      </c>
      <c r="B1050" s="8" t="s">
        <v>306</v>
      </c>
      <c r="C1050" s="16" t="s">
        <v>1008</v>
      </c>
      <c r="D1050" s="8" t="s">
        <v>4618</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hidden="1" customHeight="1">
      <c r="A1051" s="1" t="s">
        <v>3</v>
      </c>
      <c r="B1051" s="8" t="s">
        <v>306</v>
      </c>
      <c r="C1051" s="8" t="s">
        <v>1015</v>
      </c>
      <c r="D1051" s="8" t="s">
        <v>4561</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hidden="1" customHeight="1">
      <c r="A1052" s="8" t="s">
        <v>3</v>
      </c>
      <c r="B1052" s="8" t="s">
        <v>306</v>
      </c>
      <c r="C1052" s="8" t="s">
        <v>1017</v>
      </c>
      <c r="D1052" s="8" t="s">
        <v>4570</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hidden="1" customHeight="1">
      <c r="A1053" s="8" t="s">
        <v>3</v>
      </c>
      <c r="B1053" s="8" t="s">
        <v>306</v>
      </c>
      <c r="C1053" s="8" t="s">
        <v>1018</v>
      </c>
      <c r="D1053" s="8" t="s">
        <v>4555</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hidden="1" customHeight="1">
      <c r="A1054" s="8" t="s">
        <v>3</v>
      </c>
      <c r="B1054" s="8" t="s">
        <v>306</v>
      </c>
      <c r="C1054" s="8" t="s">
        <v>1028</v>
      </c>
      <c r="D1054" s="8" t="s">
        <v>4566</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4567</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hidden="1" customHeight="1">
      <c r="A1055" s="1" t="s">
        <v>3</v>
      </c>
      <c r="B1055" s="8" t="s">
        <v>306</v>
      </c>
      <c r="C1055" s="8" t="s">
        <v>1031</v>
      </c>
      <c r="D1055" s="8" t="s">
        <v>4571</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hidden="1" customHeight="1">
      <c r="A1056" s="1" t="s">
        <v>3</v>
      </c>
      <c r="B1056" s="8" t="s">
        <v>306</v>
      </c>
      <c r="C1056" s="8" t="s">
        <v>1033</v>
      </c>
      <c r="D1056" s="8" t="s">
        <v>4563</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hidden="1" customHeight="1">
      <c r="A1057" s="1" t="s">
        <v>3</v>
      </c>
      <c r="B1057" s="8" t="s">
        <v>306</v>
      </c>
      <c r="C1057" s="8" t="s">
        <v>344</v>
      </c>
      <c r="D1057" s="8" t="s">
        <v>4559</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4560</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hidden="1" customHeight="1">
      <c r="A1058" s="1" t="s">
        <v>3</v>
      </c>
      <c r="B1058" s="8" t="s">
        <v>306</v>
      </c>
      <c r="C1058" s="8" t="s">
        <v>1049</v>
      </c>
      <c r="D1058" s="8" t="s">
        <v>4575</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hidden="1" customHeight="1">
      <c r="A1059" s="1" t="s">
        <v>3</v>
      </c>
      <c r="B1059" s="8" t="s">
        <v>306</v>
      </c>
      <c r="C1059" s="8" t="s">
        <v>1053</v>
      </c>
      <c r="D1059" s="8" t="s">
        <v>4549</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hidden="1" customHeight="1">
      <c r="A1060" s="1" t="s">
        <v>3</v>
      </c>
      <c r="B1060" s="1" t="s">
        <v>306</v>
      </c>
      <c r="C1060" s="1" t="s">
        <v>1054</v>
      </c>
      <c r="D1060" s="1" t="s">
        <v>4570</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8" t="s">
        <v>3</v>
      </c>
      <c r="B1061" s="1" t="s">
        <v>306</v>
      </c>
      <c r="C1061" s="1" t="s">
        <v>975</v>
      </c>
      <c r="D1061" s="1" t="s">
        <v>4566</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3</v>
      </c>
      <c r="B1062" s="8" t="s">
        <v>349</v>
      </c>
      <c r="C1062" s="9" t="s">
        <v>4612</v>
      </c>
      <c r="D1062" s="8" t="s">
        <v>4572</v>
      </c>
      <c r="E1062" s="1" t="s">
        <v>3</v>
      </c>
      <c r="F1062" s="8" t="s">
        <v>349</v>
      </c>
      <c r="G1062" s="8" t="s">
        <v>714</v>
      </c>
      <c r="H1062" s="1" t="str">
        <f t="shared" si="1"/>
        <v>DOE Ref Pre-1980StripMallWholeBuilding</v>
      </c>
      <c r="I1062" s="230">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hidden="1" customHeight="1">
      <c r="A1063" s="1" t="s">
        <v>3</v>
      </c>
      <c r="B1063" s="8" t="s">
        <v>349</v>
      </c>
      <c r="C1063" s="9" t="s">
        <v>4613</v>
      </c>
      <c r="D1063" s="8" t="s">
        <v>4572</v>
      </c>
      <c r="E1063" s="1" t="s">
        <v>3</v>
      </c>
      <c r="F1063" s="8" t="s">
        <v>349</v>
      </c>
      <c r="G1063" s="8" t="s">
        <v>714</v>
      </c>
      <c r="H1063" s="1" t="str">
        <f t="shared" si="1"/>
        <v>DOE Ref Pre-1980StripMallWholeBuilding</v>
      </c>
      <c r="I1063" s="230">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hidden="1" customHeight="1">
      <c r="A1064" s="1" t="s">
        <v>3</v>
      </c>
      <c r="B1064" s="8" t="s">
        <v>349</v>
      </c>
      <c r="C1064" s="9" t="s">
        <v>4614</v>
      </c>
      <c r="D1064" s="8" t="s">
        <v>4572</v>
      </c>
      <c r="E1064" s="1" t="s">
        <v>3</v>
      </c>
      <c r="F1064" s="8" t="s">
        <v>349</v>
      </c>
      <c r="G1064" s="8" t="s">
        <v>714</v>
      </c>
      <c r="H1064" s="1" t="str">
        <f t="shared" si="1"/>
        <v>DOE Ref Pre-1980StripMallWholeBuilding</v>
      </c>
      <c r="I1064" s="230">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hidden="1" customHeight="1">
      <c r="A1065" s="1" t="s">
        <v>3</v>
      </c>
      <c r="B1065" s="8" t="s">
        <v>350</v>
      </c>
      <c r="C1065" s="8" t="s">
        <v>1051</v>
      </c>
      <c r="D1065" s="8" t="s">
        <v>4563</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hidden="1" customHeight="1">
      <c r="A1066" s="8" t="s">
        <v>3</v>
      </c>
      <c r="B1066" s="8" t="s">
        <v>350</v>
      </c>
      <c r="C1066" s="8" t="s">
        <v>344</v>
      </c>
      <c r="D1066" s="8" t="s">
        <v>4559</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4560</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hidden="1" customHeight="1">
      <c r="A1067" s="1" t="s">
        <v>3</v>
      </c>
      <c r="B1067" s="8" t="s">
        <v>350</v>
      </c>
      <c r="C1067" s="8" t="s">
        <v>1006</v>
      </c>
      <c r="D1067" s="8" t="s">
        <v>4566</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hidden="1" customHeight="1">
      <c r="A1068" s="8" t="s">
        <v>3</v>
      </c>
      <c r="B1068" s="8" t="s">
        <v>350</v>
      </c>
      <c r="C1068" s="8" t="s">
        <v>1003</v>
      </c>
      <c r="D1068" s="8" t="s">
        <v>4549</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4585</v>
      </c>
      <c r="AY1068" s="8">
        <v>1.2402518232437685</v>
      </c>
      <c r="AZ1068" s="8">
        <v>3000.0</v>
      </c>
      <c r="BA1068" s="8" t="str">
        <f>IF(ISBLANK(BC1068),"",BC1068/(AZ1068/AY1068))</f>
        <v>0.215339442</v>
      </c>
      <c r="BB1068" s="8">
        <v>0.338</v>
      </c>
      <c r="BC1068" s="8">
        <v>520.8767397283107</v>
      </c>
      <c r="BD1068" s="8">
        <v>0.5</v>
      </c>
      <c r="BE1068" s="8"/>
      <c r="BF1068" s="8" t="s">
        <v>4586</v>
      </c>
      <c r="BG1068" s="8"/>
      <c r="BH1068" s="8"/>
      <c r="BJ1068" s="8"/>
      <c r="BK1068" s="8"/>
      <c r="BL1068" s="8"/>
    </row>
    <row r="1069" ht="14.25" hidden="1" customHeight="1">
      <c r="A1069" s="8" t="s">
        <v>3</v>
      </c>
      <c r="B1069" s="8" t="s">
        <v>334</v>
      </c>
      <c r="C1069" s="8" t="s">
        <v>344</v>
      </c>
      <c r="D1069" s="8" t="s">
        <v>4559</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4560</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hidden="1" customHeight="1">
      <c r="A1070" s="1" t="s">
        <v>3</v>
      </c>
      <c r="B1070" s="8" t="s">
        <v>334</v>
      </c>
      <c r="C1070" s="8" t="s">
        <v>1016</v>
      </c>
      <c r="D1070" s="8" t="s">
        <v>4566</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hidden="1" customHeight="1">
      <c r="A1071" s="8" t="s">
        <v>3</v>
      </c>
      <c r="B1071" s="8" t="s">
        <v>334</v>
      </c>
      <c r="C1071" s="8" t="s">
        <v>996</v>
      </c>
      <c r="D1071" s="8" t="s">
        <v>4571</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hidden="1"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hidden="1"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hidden="1"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4619</v>
      </c>
      <c r="E1075" s="36" t="s">
        <v>17</v>
      </c>
      <c r="F1075" s="36" t="s">
        <v>713</v>
      </c>
      <c r="G1075" s="36" t="s">
        <v>714</v>
      </c>
      <c r="H1075" s="36" t="s">
        <v>4620</v>
      </c>
      <c r="I1075" s="38">
        <v>0.817539948</v>
      </c>
      <c r="J1075" s="37"/>
      <c r="K1075" s="37"/>
      <c r="L1075" s="37"/>
      <c r="M1075" s="38">
        <v>0.0</v>
      </c>
      <c r="N1075" s="38">
        <v>0.5</v>
      </c>
      <c r="O1075" s="38">
        <v>0.2</v>
      </c>
      <c r="P1075" s="36" t="s">
        <v>2339</v>
      </c>
      <c r="Q1075" s="36" t="s">
        <v>17</v>
      </c>
      <c r="R1075" s="36" t="s">
        <v>713</v>
      </c>
      <c r="S1075" s="36" t="s">
        <v>714</v>
      </c>
      <c r="T1075" s="36" t="s">
        <v>4620</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231">
        <v>0.002137</v>
      </c>
      <c r="AU1075" s="36">
        <v>60.0</v>
      </c>
      <c r="AV1075" s="37"/>
      <c r="AW1075" s="37"/>
      <c r="AX1075" s="36" t="s">
        <v>2342</v>
      </c>
      <c r="AY1075" s="37"/>
      <c r="AZ1075" s="40"/>
      <c r="BA1075" s="37"/>
      <c r="BB1075" s="37"/>
      <c r="BC1075" s="37"/>
      <c r="BD1075" s="37"/>
      <c r="BE1075" s="37"/>
      <c r="BF1075" s="36" t="s">
        <v>4621</v>
      </c>
      <c r="BG1075" s="37"/>
      <c r="BH1075" s="40"/>
      <c r="BI1075" s="186" t="s">
        <v>4622</v>
      </c>
      <c r="BJ1075" s="186" t="s">
        <v>4623</v>
      </c>
      <c r="BK1075" s="37"/>
      <c r="BL1075" s="37"/>
    </row>
    <row r="1076" ht="14.25" customHeight="1">
      <c r="A1076" s="36" t="s">
        <v>17</v>
      </c>
      <c r="B1076" s="36" t="s">
        <v>715</v>
      </c>
      <c r="C1076" s="36" t="s">
        <v>714</v>
      </c>
      <c r="D1076" s="36" t="s">
        <v>4619</v>
      </c>
      <c r="E1076" s="36" t="s">
        <v>17</v>
      </c>
      <c r="F1076" s="36" t="s">
        <v>715</v>
      </c>
      <c r="G1076" s="36" t="s">
        <v>714</v>
      </c>
      <c r="H1076" s="36" t="s">
        <v>4624</v>
      </c>
      <c r="I1076" s="38">
        <v>1.077666295</v>
      </c>
      <c r="J1076" s="37"/>
      <c r="K1076" s="37"/>
      <c r="L1076" s="37"/>
      <c r="M1076" s="38">
        <v>0.0</v>
      </c>
      <c r="N1076" s="38">
        <v>0.5</v>
      </c>
      <c r="O1076" s="38">
        <v>0.2</v>
      </c>
      <c r="P1076" s="36" t="s">
        <v>2323</v>
      </c>
      <c r="Q1076" s="36" t="s">
        <v>17</v>
      </c>
      <c r="R1076" s="36" t="s">
        <v>715</v>
      </c>
      <c r="S1076" s="36" t="s">
        <v>714</v>
      </c>
      <c r="T1076" s="36" t="s">
        <v>4624</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231">
        <v>0.001781</v>
      </c>
      <c r="AU1076" s="36">
        <v>60.0</v>
      </c>
      <c r="AV1076" s="37"/>
      <c r="AW1076" s="37"/>
      <c r="AX1076" s="36" t="s">
        <v>2326</v>
      </c>
      <c r="AY1076" s="37"/>
      <c r="AZ1076" s="40"/>
      <c r="BA1076" s="37"/>
      <c r="BB1076" s="37"/>
      <c r="BC1076" s="37"/>
      <c r="BD1076" s="37"/>
      <c r="BE1076" s="37"/>
      <c r="BF1076" s="36" t="s">
        <v>4625</v>
      </c>
      <c r="BG1076" s="37"/>
      <c r="BH1076" s="40"/>
      <c r="BI1076" s="186" t="s">
        <v>4626</v>
      </c>
      <c r="BJ1076" s="186" t="s">
        <v>1669</v>
      </c>
      <c r="BK1076" s="37"/>
      <c r="BL1076" s="37"/>
    </row>
    <row r="1077" ht="14.25" customHeight="1">
      <c r="A1077" s="36" t="s">
        <v>17</v>
      </c>
      <c r="B1077" s="36" t="s">
        <v>716</v>
      </c>
      <c r="C1077" s="36" t="s">
        <v>714</v>
      </c>
      <c r="D1077" s="36" t="s">
        <v>4619</v>
      </c>
      <c r="E1077" s="36" t="s">
        <v>17</v>
      </c>
      <c r="F1077" s="36" t="s">
        <v>716</v>
      </c>
      <c r="G1077" s="36" t="s">
        <v>714</v>
      </c>
      <c r="H1077" s="36" t="s">
        <v>4627</v>
      </c>
      <c r="I1077" s="38">
        <v>1.049795615</v>
      </c>
      <c r="J1077" s="37"/>
      <c r="K1077" s="37"/>
      <c r="L1077" s="37"/>
      <c r="M1077" s="38">
        <v>0.0</v>
      </c>
      <c r="N1077" s="38">
        <v>0.5</v>
      </c>
      <c r="O1077" s="38">
        <v>0.2</v>
      </c>
      <c r="P1077" s="36" t="s">
        <v>2305</v>
      </c>
      <c r="Q1077" s="36" t="s">
        <v>17</v>
      </c>
      <c r="R1077" s="36" t="s">
        <v>716</v>
      </c>
      <c r="S1077" s="36" t="s">
        <v>714</v>
      </c>
      <c r="T1077" s="36" t="s">
        <v>4627</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231">
        <v>0.0019</v>
      </c>
      <c r="AU1077" s="36">
        <v>60.0</v>
      </c>
      <c r="AV1077" s="37"/>
      <c r="AW1077" s="37"/>
      <c r="AX1077" s="36" t="s">
        <v>2309</v>
      </c>
      <c r="AY1077" s="37"/>
      <c r="AZ1077" s="40"/>
      <c r="BA1077" s="37"/>
      <c r="BB1077" s="37"/>
      <c r="BC1077" s="37"/>
      <c r="BD1077" s="37"/>
      <c r="BE1077" s="37"/>
      <c r="BF1077" s="36" t="s">
        <v>4628</v>
      </c>
      <c r="BG1077" s="37"/>
      <c r="BH1077" s="40"/>
      <c r="BI1077" s="186" t="s">
        <v>4626</v>
      </c>
      <c r="BJ1077" s="186" t="s">
        <v>4629</v>
      </c>
      <c r="BK1077" s="37"/>
      <c r="BL1077" s="37"/>
    </row>
    <row r="1078" ht="14.25" customHeight="1">
      <c r="A1078" s="36" t="s">
        <v>17</v>
      </c>
      <c r="B1078" s="36" t="s">
        <v>717</v>
      </c>
      <c r="C1078" s="36" t="s">
        <v>714</v>
      </c>
      <c r="D1078" s="36" t="s">
        <v>4619</v>
      </c>
      <c r="E1078" s="36" t="s">
        <v>17</v>
      </c>
      <c r="F1078" s="36" t="s">
        <v>717</v>
      </c>
      <c r="G1078" s="36" t="s">
        <v>714</v>
      </c>
      <c r="H1078" s="36" t="s">
        <v>4630</v>
      </c>
      <c r="I1078" s="38">
        <v>0.994054255</v>
      </c>
      <c r="J1078" s="37"/>
      <c r="K1078" s="37"/>
      <c r="L1078" s="37"/>
      <c r="M1078" s="38">
        <v>0.0</v>
      </c>
      <c r="N1078" s="38">
        <v>0.5</v>
      </c>
      <c r="O1078" s="38">
        <v>0.2</v>
      </c>
      <c r="P1078" s="36" t="s">
        <v>2315</v>
      </c>
      <c r="Q1078" s="36" t="s">
        <v>17</v>
      </c>
      <c r="R1078" s="36" t="s">
        <v>717</v>
      </c>
      <c r="S1078" s="36" t="s">
        <v>714</v>
      </c>
      <c r="T1078" s="36" t="s">
        <v>4630</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231">
        <v>0.005462</v>
      </c>
      <c r="AU1078" s="36">
        <v>60.0</v>
      </c>
      <c r="AV1078" s="37"/>
      <c r="AW1078" s="37"/>
      <c r="AX1078" s="36" t="s">
        <v>2318</v>
      </c>
      <c r="AY1078" s="37"/>
      <c r="AZ1078" s="40"/>
      <c r="BA1078" s="37"/>
      <c r="BB1078" s="37"/>
      <c r="BC1078" s="37"/>
      <c r="BD1078" s="37"/>
      <c r="BE1078" s="37"/>
      <c r="BF1078" s="36" t="s">
        <v>4631</v>
      </c>
      <c r="BG1078" s="37"/>
      <c r="BH1078" s="40"/>
      <c r="BI1078" s="186" t="s">
        <v>4632</v>
      </c>
      <c r="BJ1078" s="186" t="s">
        <v>4633</v>
      </c>
      <c r="BK1078" s="37"/>
      <c r="BL1078" s="37"/>
    </row>
    <row r="1079" ht="14.25" customHeight="1">
      <c r="A1079" s="36" t="s">
        <v>17</v>
      </c>
      <c r="B1079" s="36" t="s">
        <v>718</v>
      </c>
      <c r="C1079" s="36" t="s">
        <v>714</v>
      </c>
      <c r="D1079" s="36" t="s">
        <v>4619</v>
      </c>
      <c r="E1079" s="36" t="s">
        <v>17</v>
      </c>
      <c r="F1079" s="36" t="s">
        <v>718</v>
      </c>
      <c r="G1079" s="36" t="s">
        <v>714</v>
      </c>
      <c r="H1079" s="36" t="s">
        <v>4634</v>
      </c>
      <c r="I1079" s="38">
        <v>0.901151988</v>
      </c>
      <c r="J1079" s="37"/>
      <c r="K1079" s="37"/>
      <c r="L1079" s="37"/>
      <c r="M1079" s="38">
        <v>0.0</v>
      </c>
      <c r="N1079" s="38">
        <v>0.5</v>
      </c>
      <c r="O1079" s="38">
        <v>0.2</v>
      </c>
      <c r="P1079" s="36" t="s">
        <v>2315</v>
      </c>
      <c r="Q1079" s="36" t="s">
        <v>17</v>
      </c>
      <c r="R1079" s="36" t="s">
        <v>718</v>
      </c>
      <c r="S1079" s="36" t="s">
        <v>714</v>
      </c>
      <c r="T1079" s="36" t="s">
        <v>4634</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231">
        <v>0.005462</v>
      </c>
      <c r="AU1079" s="36">
        <v>60.0</v>
      </c>
      <c r="AV1079" s="37"/>
      <c r="AW1079" s="37"/>
      <c r="AX1079" s="36" t="s">
        <v>2318</v>
      </c>
      <c r="AY1079" s="37"/>
      <c r="AZ1079" s="40"/>
      <c r="BA1079" s="37"/>
      <c r="BB1079" s="37"/>
      <c r="BC1079" s="37"/>
      <c r="BD1079" s="37"/>
      <c r="BE1079" s="37"/>
      <c r="BF1079" s="36" t="s">
        <v>4631</v>
      </c>
      <c r="BG1079" s="37"/>
      <c r="BH1079" s="40"/>
      <c r="BI1079" s="186" t="s">
        <v>4632</v>
      </c>
      <c r="BJ1079" s="186" t="s">
        <v>4633</v>
      </c>
      <c r="BK1079" s="37"/>
      <c r="BL1079" s="37"/>
    </row>
    <row r="1080" ht="14.25" customHeight="1">
      <c r="A1080" s="36" t="s">
        <v>17</v>
      </c>
      <c r="B1080" s="36" t="s">
        <v>719</v>
      </c>
      <c r="C1080" s="36" t="s">
        <v>714</v>
      </c>
      <c r="D1080" s="36" t="s">
        <v>4619</v>
      </c>
      <c r="E1080" s="36" t="s">
        <v>17</v>
      </c>
      <c r="F1080" s="36" t="s">
        <v>719</v>
      </c>
      <c r="G1080" s="36" t="s">
        <v>714</v>
      </c>
      <c r="H1080" s="36" t="s">
        <v>4635</v>
      </c>
      <c r="I1080" s="38">
        <v>0.891861761</v>
      </c>
      <c r="J1080" s="37"/>
      <c r="K1080" s="37"/>
      <c r="L1080" s="37"/>
      <c r="M1080" s="38">
        <v>0.0</v>
      </c>
      <c r="N1080" s="38">
        <v>0.5</v>
      </c>
      <c r="O1080" s="38">
        <v>0.2</v>
      </c>
      <c r="P1080" s="36" t="s">
        <v>2315</v>
      </c>
      <c r="Q1080" s="36" t="s">
        <v>17</v>
      </c>
      <c r="R1080" s="36" t="s">
        <v>719</v>
      </c>
      <c r="S1080" s="36" t="s">
        <v>714</v>
      </c>
      <c r="T1080" s="36" t="s">
        <v>4635</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231">
        <v>0.005462</v>
      </c>
      <c r="AU1080" s="36">
        <v>60.0</v>
      </c>
      <c r="AV1080" s="37"/>
      <c r="AW1080" s="37"/>
      <c r="AX1080" s="36" t="s">
        <v>2318</v>
      </c>
      <c r="AY1080" s="37"/>
      <c r="AZ1080" s="40"/>
      <c r="BA1080" s="37"/>
      <c r="BB1080" s="37"/>
      <c r="BC1080" s="37"/>
      <c r="BD1080" s="37"/>
      <c r="BE1080" s="37"/>
      <c r="BF1080" s="36" t="s">
        <v>4631</v>
      </c>
      <c r="BG1080" s="37"/>
      <c r="BH1080" s="40"/>
      <c r="BI1080" s="186" t="s">
        <v>4632</v>
      </c>
      <c r="BJ1080" s="186" t="s">
        <v>4633</v>
      </c>
      <c r="BK1080" s="37"/>
      <c r="BL1080" s="37"/>
    </row>
    <row r="1081" ht="14.25" customHeight="1">
      <c r="A1081" s="36" t="s">
        <v>17</v>
      </c>
      <c r="B1081" s="36" t="s">
        <v>720</v>
      </c>
      <c r="C1081" s="36" t="s">
        <v>714</v>
      </c>
      <c r="D1081" s="36" t="s">
        <v>4619</v>
      </c>
      <c r="E1081" s="36" t="s">
        <v>17</v>
      </c>
      <c r="F1081" s="36" t="s">
        <v>720</v>
      </c>
      <c r="G1081" s="36" t="s">
        <v>714</v>
      </c>
      <c r="H1081" s="36" t="s">
        <v>4636</v>
      </c>
      <c r="I1081" s="38">
        <v>0.613154961</v>
      </c>
      <c r="J1081" s="37"/>
      <c r="K1081" s="37"/>
      <c r="L1081" s="37"/>
      <c r="M1081" s="38">
        <v>0.0</v>
      </c>
      <c r="N1081" s="38">
        <v>0.5</v>
      </c>
      <c r="O1081" s="38">
        <v>0.2</v>
      </c>
      <c r="P1081" s="36" t="s">
        <v>2355</v>
      </c>
      <c r="Q1081" s="36" t="s">
        <v>17</v>
      </c>
      <c r="R1081" s="36" t="s">
        <v>720</v>
      </c>
      <c r="S1081" s="36" t="s">
        <v>714</v>
      </c>
      <c r="T1081" s="36" t="s">
        <v>4636</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231">
        <v>0.007915</v>
      </c>
      <c r="AU1081" s="36">
        <v>60.0</v>
      </c>
      <c r="AV1081" s="37"/>
      <c r="AW1081" s="37"/>
      <c r="AX1081" s="36" t="s">
        <v>2358</v>
      </c>
      <c r="AY1081" s="37"/>
      <c r="AZ1081" s="40"/>
      <c r="BA1081" s="37"/>
      <c r="BB1081" s="37"/>
      <c r="BC1081" s="37"/>
      <c r="BD1081" s="37"/>
      <c r="BE1081" s="37"/>
      <c r="BF1081" s="36" t="s">
        <v>4637</v>
      </c>
      <c r="BG1081" s="37"/>
      <c r="BH1081" s="40"/>
      <c r="BI1081" s="186" t="s">
        <v>4638</v>
      </c>
      <c r="BJ1081" s="186" t="s">
        <v>4639</v>
      </c>
      <c r="BK1081" s="37"/>
      <c r="BL1081" s="37"/>
    </row>
    <row r="1082" ht="14.25" customHeight="1">
      <c r="A1082" s="36" t="s">
        <v>17</v>
      </c>
      <c r="B1082" s="36" t="s">
        <v>721</v>
      </c>
      <c r="C1082" s="36" t="s">
        <v>714</v>
      </c>
      <c r="D1082" s="36" t="s">
        <v>4619</v>
      </c>
      <c r="E1082" s="36" t="s">
        <v>17</v>
      </c>
      <c r="F1082" s="36" t="s">
        <v>721</v>
      </c>
      <c r="G1082" s="36" t="s">
        <v>714</v>
      </c>
      <c r="H1082" s="36" t="s">
        <v>4640</v>
      </c>
      <c r="I1082" s="38">
        <v>0.882571535</v>
      </c>
      <c r="J1082" s="37"/>
      <c r="K1082" s="37"/>
      <c r="L1082" s="37"/>
      <c r="M1082" s="38">
        <v>0.0</v>
      </c>
      <c r="N1082" s="38">
        <v>0.5</v>
      </c>
      <c r="O1082" s="38">
        <v>0.2</v>
      </c>
      <c r="P1082" s="36" t="s">
        <v>2315</v>
      </c>
      <c r="Q1082" s="36" t="s">
        <v>17</v>
      </c>
      <c r="R1082" s="36" t="s">
        <v>721</v>
      </c>
      <c r="S1082" s="36" t="s">
        <v>714</v>
      </c>
      <c r="T1082" s="36" t="s">
        <v>4640</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231">
        <v>0.004274</v>
      </c>
      <c r="AU1082" s="36">
        <v>60.0</v>
      </c>
      <c r="AV1082" s="37"/>
      <c r="AW1082" s="37"/>
      <c r="AX1082" s="36" t="s">
        <v>2318</v>
      </c>
      <c r="AY1082" s="37"/>
      <c r="AZ1082" s="40"/>
      <c r="BA1082" s="37"/>
      <c r="BB1082" s="37"/>
      <c r="BC1082" s="37"/>
      <c r="BD1082" s="37"/>
      <c r="BE1082" s="37"/>
      <c r="BF1082" s="36" t="s">
        <v>4631</v>
      </c>
      <c r="BG1082" s="37"/>
      <c r="BH1082" s="40"/>
      <c r="BI1082" s="186" t="s">
        <v>4641</v>
      </c>
      <c r="BJ1082" s="186" t="s">
        <v>4633</v>
      </c>
      <c r="BK1082" s="37"/>
      <c r="BL1082" s="37"/>
    </row>
    <row r="1083" ht="14.25" customHeight="1">
      <c r="A1083" s="36" t="s">
        <v>17</v>
      </c>
      <c r="B1083" s="36" t="s">
        <v>722</v>
      </c>
      <c r="C1083" s="36" t="s">
        <v>714</v>
      </c>
      <c r="D1083" s="36" t="s">
        <v>4619</v>
      </c>
      <c r="E1083" s="36" t="s">
        <v>17</v>
      </c>
      <c r="F1083" s="36" t="s">
        <v>722</v>
      </c>
      <c r="G1083" s="36" t="s">
        <v>714</v>
      </c>
      <c r="H1083" s="36" t="s">
        <v>4642</v>
      </c>
      <c r="I1083" s="38">
        <v>0.706057228</v>
      </c>
      <c r="J1083" s="37"/>
      <c r="K1083" s="37"/>
      <c r="L1083" s="37"/>
      <c r="M1083" s="38">
        <v>0.0</v>
      </c>
      <c r="N1083" s="38">
        <v>0.5</v>
      </c>
      <c r="O1083" s="38">
        <v>0.2</v>
      </c>
      <c r="P1083" s="36" t="s">
        <v>2347</v>
      </c>
      <c r="Q1083" s="36" t="s">
        <v>17</v>
      </c>
      <c r="R1083" s="36" t="s">
        <v>722</v>
      </c>
      <c r="S1083" s="36" t="s">
        <v>714</v>
      </c>
      <c r="T1083" s="36" t="s">
        <v>4642</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231">
        <v>0.007599</v>
      </c>
      <c r="AU1083" s="36">
        <v>60.0</v>
      </c>
      <c r="AV1083" s="37"/>
      <c r="AW1083" s="37"/>
      <c r="AX1083" s="36" t="s">
        <v>2350</v>
      </c>
      <c r="AY1083" s="37"/>
      <c r="AZ1083" s="40"/>
      <c r="BA1083" s="37"/>
      <c r="BB1083" s="37"/>
      <c r="BC1083" s="37"/>
      <c r="BD1083" s="37"/>
      <c r="BE1083" s="37"/>
      <c r="BF1083" s="36" t="s">
        <v>4643</v>
      </c>
      <c r="BG1083" s="37"/>
      <c r="BH1083" s="40"/>
      <c r="BI1083" s="186" t="s">
        <v>4622</v>
      </c>
      <c r="BJ1083" s="186" t="s">
        <v>4644</v>
      </c>
      <c r="BK1083" s="37"/>
      <c r="BL1083" s="37"/>
    </row>
    <row r="1084" ht="14.25" customHeight="1">
      <c r="A1084" s="36" t="s">
        <v>17</v>
      </c>
      <c r="B1084" s="36" t="s">
        <v>723</v>
      </c>
      <c r="C1084" s="36" t="s">
        <v>714</v>
      </c>
      <c r="D1084" s="36" t="s">
        <v>4619</v>
      </c>
      <c r="E1084" s="36" t="s">
        <v>17</v>
      </c>
      <c r="F1084" s="36" t="s">
        <v>723</v>
      </c>
      <c r="G1084" s="36" t="s">
        <v>714</v>
      </c>
      <c r="H1084" s="36" t="s">
        <v>4645</v>
      </c>
      <c r="I1084" s="38">
        <v>1.003344482</v>
      </c>
      <c r="J1084" s="37"/>
      <c r="K1084" s="37"/>
      <c r="L1084" s="37"/>
      <c r="M1084" s="38">
        <v>0.0</v>
      </c>
      <c r="N1084" s="38">
        <v>0.5</v>
      </c>
      <c r="O1084" s="38">
        <v>0.2</v>
      </c>
      <c r="P1084" s="36" t="s">
        <v>2315</v>
      </c>
      <c r="Q1084" s="36" t="s">
        <v>17</v>
      </c>
      <c r="R1084" s="36" t="s">
        <v>723</v>
      </c>
      <c r="S1084" s="36" t="s">
        <v>714</v>
      </c>
      <c r="T1084" s="36" t="s">
        <v>4645</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231">
        <v>0.004274</v>
      </c>
      <c r="AU1084" s="36">
        <v>60.0</v>
      </c>
      <c r="AV1084" s="37"/>
      <c r="AW1084" s="37"/>
      <c r="AX1084" s="36" t="s">
        <v>2318</v>
      </c>
      <c r="AY1084" s="37"/>
      <c r="AZ1084" s="40"/>
      <c r="BA1084" s="37"/>
      <c r="BB1084" s="37"/>
      <c r="BC1084" s="37"/>
      <c r="BD1084" s="37"/>
      <c r="BE1084" s="37"/>
      <c r="BF1084" s="36" t="s">
        <v>4631</v>
      </c>
      <c r="BG1084" s="37"/>
      <c r="BH1084" s="40"/>
      <c r="BI1084" s="186" t="s">
        <v>4641</v>
      </c>
      <c r="BJ1084" s="186" t="s">
        <v>4633</v>
      </c>
      <c r="BK1084" s="37"/>
      <c r="BL1084" s="37"/>
    </row>
    <row r="1085" ht="14.25" customHeight="1">
      <c r="A1085" s="36" t="s">
        <v>17</v>
      </c>
      <c r="B1085" s="36" t="s">
        <v>724</v>
      </c>
      <c r="C1085" s="36" t="s">
        <v>714</v>
      </c>
      <c r="D1085" s="36" t="s">
        <v>4619</v>
      </c>
      <c r="E1085" s="36" t="s">
        <v>17</v>
      </c>
      <c r="F1085" s="36" t="s">
        <v>724</v>
      </c>
      <c r="G1085" s="36" t="s">
        <v>714</v>
      </c>
      <c r="H1085" s="36" t="s">
        <v>4646</v>
      </c>
      <c r="I1085" s="38">
        <v>0.873281308</v>
      </c>
      <c r="J1085" s="37"/>
      <c r="K1085" s="37"/>
      <c r="L1085" s="37"/>
      <c r="M1085" s="38">
        <v>0.0</v>
      </c>
      <c r="N1085" s="38">
        <v>0.5</v>
      </c>
      <c r="O1085" s="38">
        <v>0.2</v>
      </c>
      <c r="P1085" s="36" t="s">
        <v>2305</v>
      </c>
      <c r="Q1085" s="36" t="s">
        <v>17</v>
      </c>
      <c r="R1085" s="36" t="s">
        <v>724</v>
      </c>
      <c r="S1085" s="36" t="s">
        <v>714</v>
      </c>
      <c r="T1085" s="36" t="s">
        <v>4646</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231">
        <v>0.002137</v>
      </c>
      <c r="AU1085" s="36">
        <v>60.0</v>
      </c>
      <c r="AV1085" s="37"/>
      <c r="AW1085" s="37"/>
      <c r="AX1085" s="36" t="s">
        <v>2309</v>
      </c>
      <c r="AY1085" s="37"/>
      <c r="AZ1085" s="40"/>
      <c r="BA1085" s="37"/>
      <c r="BB1085" s="37"/>
      <c r="BC1085" s="37"/>
      <c r="BD1085" s="37"/>
      <c r="BE1085" s="37"/>
      <c r="BF1085" s="36" t="s">
        <v>4628</v>
      </c>
      <c r="BG1085" s="37"/>
      <c r="BH1085" s="40"/>
      <c r="BI1085" s="186" t="s">
        <v>4641</v>
      </c>
      <c r="BJ1085" s="186" t="s">
        <v>4629</v>
      </c>
      <c r="BK1085" s="37"/>
      <c r="BL1085" s="37"/>
    </row>
    <row r="1086" ht="14.25" customHeight="1">
      <c r="A1086" s="36" t="s">
        <v>17</v>
      </c>
      <c r="B1086" s="36" t="s">
        <v>150</v>
      </c>
      <c r="C1086" s="36" t="s">
        <v>714</v>
      </c>
      <c r="D1086" s="36" t="s">
        <v>4619</v>
      </c>
      <c r="E1086" s="36" t="s">
        <v>17</v>
      </c>
      <c r="F1086" s="36" t="s">
        <v>150</v>
      </c>
      <c r="G1086" s="36" t="s">
        <v>714</v>
      </c>
      <c r="H1086" s="36" t="s">
        <v>4647</v>
      </c>
      <c r="I1086" s="38">
        <v>1.207729469</v>
      </c>
      <c r="J1086" s="37"/>
      <c r="K1086" s="37"/>
      <c r="L1086" s="40"/>
      <c r="M1086" s="38">
        <v>0.0</v>
      </c>
      <c r="N1086" s="38">
        <v>0.5</v>
      </c>
      <c r="O1086" s="38">
        <v>0.2</v>
      </c>
      <c r="P1086" s="36" t="s">
        <v>2363</v>
      </c>
      <c r="Q1086" s="36" t="s">
        <v>17</v>
      </c>
      <c r="R1086" s="36" t="s">
        <v>150</v>
      </c>
      <c r="S1086" s="36" t="s">
        <v>714</v>
      </c>
      <c r="T1086" s="36" t="s">
        <v>4647</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231">
        <v>0.002137</v>
      </c>
      <c r="AU1086" s="36">
        <v>60.0</v>
      </c>
      <c r="AV1086" s="37"/>
      <c r="AW1086" s="40"/>
      <c r="AX1086" s="36" t="s">
        <v>2366</v>
      </c>
      <c r="AY1086" s="37"/>
      <c r="AZ1086" s="40"/>
      <c r="BA1086" s="37"/>
      <c r="BB1086" s="37"/>
      <c r="BC1086" s="37"/>
      <c r="BD1086" s="37"/>
      <c r="BE1086" s="40"/>
      <c r="BF1086" s="36" t="s">
        <v>4648</v>
      </c>
      <c r="BG1086" s="37"/>
      <c r="BH1086" s="40"/>
      <c r="BI1086" s="186" t="s">
        <v>4649</v>
      </c>
      <c r="BJ1086" s="186" t="s">
        <v>4650</v>
      </c>
      <c r="BK1086" s="37"/>
      <c r="BL1086" s="37"/>
    </row>
    <row r="1087" ht="14.25" customHeight="1">
      <c r="A1087" s="36" t="s">
        <v>17</v>
      </c>
      <c r="B1087" s="36" t="s">
        <v>725</v>
      </c>
      <c r="C1087" s="36" t="s">
        <v>714</v>
      </c>
      <c r="D1087" s="36" t="s">
        <v>4619</v>
      </c>
      <c r="E1087" s="36" t="s">
        <v>17</v>
      </c>
      <c r="F1087" s="36" t="s">
        <v>725</v>
      </c>
      <c r="G1087" s="36" t="s">
        <v>714</v>
      </c>
      <c r="H1087" s="36" t="s">
        <v>4651</v>
      </c>
      <c r="I1087" s="38">
        <v>1.003344482</v>
      </c>
      <c r="J1087" s="37"/>
      <c r="K1087" s="37"/>
      <c r="L1087" s="37"/>
      <c r="M1087" s="38">
        <v>0.0</v>
      </c>
      <c r="N1087" s="38">
        <v>0.5</v>
      </c>
      <c r="O1087" s="38">
        <v>0.2</v>
      </c>
      <c r="P1087" s="36" t="s">
        <v>2347</v>
      </c>
      <c r="Q1087" s="36" t="s">
        <v>17</v>
      </c>
      <c r="R1087" s="36" t="s">
        <v>725</v>
      </c>
      <c r="S1087" s="36" t="s">
        <v>714</v>
      </c>
      <c r="T1087" s="36" t="s">
        <v>4651</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231">
        <v>0.009498</v>
      </c>
      <c r="AU1087" s="36">
        <v>60.0</v>
      </c>
      <c r="AV1087" s="37"/>
      <c r="AW1087" s="37"/>
      <c r="AX1087" s="36" t="s">
        <v>2350</v>
      </c>
      <c r="AY1087" s="37"/>
      <c r="AZ1087" s="40"/>
      <c r="BA1087" s="37"/>
      <c r="BB1087" s="37"/>
      <c r="BC1087" s="37"/>
      <c r="BD1087" s="37"/>
      <c r="BE1087" s="37"/>
      <c r="BF1087" s="36" t="s">
        <v>4643</v>
      </c>
      <c r="BG1087" s="37"/>
      <c r="BH1087" s="40"/>
      <c r="BI1087" s="186" t="s">
        <v>4652</v>
      </c>
      <c r="BJ1087" s="186" t="s">
        <v>4644</v>
      </c>
      <c r="BK1087" s="37"/>
      <c r="BL1087" s="37"/>
    </row>
    <row r="1088" ht="14.25" customHeight="1">
      <c r="A1088" s="36" t="s">
        <v>17</v>
      </c>
      <c r="B1088" s="36" t="s">
        <v>726</v>
      </c>
      <c r="C1088" s="36" t="s">
        <v>714</v>
      </c>
      <c r="D1088" s="36" t="s">
        <v>4619</v>
      </c>
      <c r="E1088" s="36" t="s">
        <v>17</v>
      </c>
      <c r="F1088" s="36" t="s">
        <v>726</v>
      </c>
      <c r="G1088" s="36" t="s">
        <v>714</v>
      </c>
      <c r="H1088" s="36" t="s">
        <v>4653</v>
      </c>
      <c r="I1088" s="38">
        <v>1.179858789</v>
      </c>
      <c r="J1088" s="37"/>
      <c r="K1088" s="37"/>
      <c r="L1088" s="37"/>
      <c r="M1088" s="38">
        <v>0.0</v>
      </c>
      <c r="N1088" s="38">
        <v>0.5</v>
      </c>
      <c r="O1088" s="38">
        <v>0.2</v>
      </c>
      <c r="P1088" s="36" t="s">
        <v>2323</v>
      </c>
      <c r="Q1088" s="36" t="s">
        <v>17</v>
      </c>
      <c r="R1088" s="36" t="s">
        <v>726</v>
      </c>
      <c r="S1088" s="36" t="s">
        <v>714</v>
      </c>
      <c r="T1088" s="36" t="s">
        <v>4653</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231">
        <v>0.002137</v>
      </c>
      <c r="AU1088" s="36">
        <v>60.0</v>
      </c>
      <c r="AV1088" s="37"/>
      <c r="AW1088" s="37"/>
      <c r="AX1088" s="36" t="s">
        <v>2326</v>
      </c>
      <c r="AY1088" s="37"/>
      <c r="AZ1088" s="40"/>
      <c r="BA1088" s="37"/>
      <c r="BB1088" s="37"/>
      <c r="BC1088" s="37"/>
      <c r="BD1088" s="37"/>
      <c r="BE1088" s="37"/>
      <c r="BF1088" s="36" t="s">
        <v>4625</v>
      </c>
      <c r="BG1088" s="37"/>
      <c r="BH1088" s="40"/>
      <c r="BI1088" s="186" t="s">
        <v>4654</v>
      </c>
      <c r="BJ1088" s="186" t="s">
        <v>1669</v>
      </c>
      <c r="BK1088" s="37"/>
      <c r="BL1088" s="37"/>
    </row>
    <row r="1089" ht="14.25" customHeight="1">
      <c r="A1089" s="36" t="s">
        <v>17</v>
      </c>
      <c r="B1089" s="36" t="s">
        <v>727</v>
      </c>
      <c r="C1089" s="36" t="s">
        <v>714</v>
      </c>
      <c r="D1089" s="36" t="s">
        <v>4619</v>
      </c>
      <c r="E1089" s="36" t="s">
        <v>17</v>
      </c>
      <c r="F1089" s="36" t="s">
        <v>727</v>
      </c>
      <c r="G1089" s="36" t="s">
        <v>714</v>
      </c>
      <c r="H1089" s="36" t="s">
        <v>4655</v>
      </c>
      <c r="I1089" s="38">
        <v>1.105536975</v>
      </c>
      <c r="J1089" s="37"/>
      <c r="K1089" s="37"/>
      <c r="L1089" s="37"/>
      <c r="M1089" s="38">
        <v>0.0</v>
      </c>
      <c r="N1089" s="38">
        <v>0.5</v>
      </c>
      <c r="O1089" s="38">
        <v>0.2</v>
      </c>
      <c r="P1089" s="36" t="s">
        <v>2305</v>
      </c>
      <c r="Q1089" s="36" t="s">
        <v>17</v>
      </c>
      <c r="R1089" s="36" t="s">
        <v>727</v>
      </c>
      <c r="S1089" s="36" t="s">
        <v>714</v>
      </c>
      <c r="T1089" s="36" t="s">
        <v>4655</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231">
        <v>0.001425</v>
      </c>
      <c r="AU1089" s="36">
        <v>60.0</v>
      </c>
      <c r="AV1089" s="37"/>
      <c r="AW1089" s="37"/>
      <c r="AX1089" s="36" t="s">
        <v>2309</v>
      </c>
      <c r="AY1089" s="37"/>
      <c r="AZ1089" s="40"/>
      <c r="BA1089" s="37"/>
      <c r="BB1089" s="37"/>
      <c r="BC1089" s="37"/>
      <c r="BD1089" s="37"/>
      <c r="BE1089" s="37"/>
      <c r="BF1089" s="36" t="s">
        <v>4628</v>
      </c>
      <c r="BG1089" s="37"/>
      <c r="BH1089" s="40"/>
      <c r="BI1089" s="186" t="s">
        <v>4656</v>
      </c>
      <c r="BJ1089" s="186" t="s">
        <v>4629</v>
      </c>
      <c r="BK1089" s="37"/>
      <c r="BL1089" s="37"/>
    </row>
    <row r="1090" ht="14.25" customHeight="1">
      <c r="A1090" s="36" t="s">
        <v>17</v>
      </c>
      <c r="B1090" s="36" t="s">
        <v>728</v>
      </c>
      <c r="C1090" s="36" t="s">
        <v>714</v>
      </c>
      <c r="D1090" s="36" t="s">
        <v>4619</v>
      </c>
      <c r="E1090" s="36" t="s">
        <v>17</v>
      </c>
      <c r="F1090" s="36" t="s">
        <v>728</v>
      </c>
      <c r="G1090" s="36" t="s">
        <v>714</v>
      </c>
      <c r="H1090" s="36" t="s">
        <v>4657</v>
      </c>
      <c r="I1090" s="38">
        <v>0.882571535</v>
      </c>
      <c r="J1090" s="37"/>
      <c r="K1090" s="37"/>
      <c r="L1090" s="37"/>
      <c r="M1090" s="38">
        <v>0.0</v>
      </c>
      <c r="N1090" s="38">
        <v>0.5</v>
      </c>
      <c r="O1090" s="38">
        <v>0.2</v>
      </c>
      <c r="P1090" s="36" t="s">
        <v>2347</v>
      </c>
      <c r="Q1090" s="36" t="s">
        <v>17</v>
      </c>
      <c r="R1090" s="36" t="s">
        <v>728</v>
      </c>
      <c r="S1090" s="36" t="s">
        <v>714</v>
      </c>
      <c r="T1090" s="36" t="s">
        <v>4657</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231">
        <v>0.009498</v>
      </c>
      <c r="AU1090" s="36">
        <v>60.0</v>
      </c>
      <c r="AV1090" s="37"/>
      <c r="AW1090" s="37"/>
      <c r="AX1090" s="36" t="s">
        <v>2350</v>
      </c>
      <c r="AY1090" s="37"/>
      <c r="AZ1090" s="40"/>
      <c r="BA1090" s="37"/>
      <c r="BB1090" s="37"/>
      <c r="BC1090" s="37"/>
      <c r="BD1090" s="37"/>
      <c r="BE1090" s="37"/>
      <c r="BF1090" s="36" t="s">
        <v>4643</v>
      </c>
      <c r="BG1090" s="37"/>
      <c r="BH1090" s="40"/>
      <c r="BI1090" s="186" t="s">
        <v>4652</v>
      </c>
      <c r="BJ1090" s="186" t="s">
        <v>4644</v>
      </c>
      <c r="BK1090" s="37"/>
      <c r="BL1090" s="37"/>
    </row>
    <row r="1091" ht="1.5" customHeight="1">
      <c r="A1091" s="36" t="s">
        <v>17</v>
      </c>
      <c r="B1091" s="36" t="s">
        <v>729</v>
      </c>
      <c r="C1091" s="36" t="s">
        <v>714</v>
      </c>
      <c r="D1091" s="36" t="s">
        <v>4619</v>
      </c>
      <c r="E1091" s="36" t="s">
        <v>17</v>
      </c>
      <c r="F1091" s="36" t="s">
        <v>729</v>
      </c>
      <c r="G1091" s="36" t="s">
        <v>714</v>
      </c>
      <c r="H1091" s="36" t="s">
        <v>4658</v>
      </c>
      <c r="I1091" s="38">
        <v>0.826830175</v>
      </c>
      <c r="J1091" s="37"/>
      <c r="K1091" s="37"/>
      <c r="L1091" s="37"/>
      <c r="M1091" s="38">
        <v>0.0</v>
      </c>
      <c r="N1091" s="38">
        <v>0.5</v>
      </c>
      <c r="O1091" s="38">
        <v>0.2</v>
      </c>
      <c r="P1091" s="36" t="s">
        <v>2323</v>
      </c>
      <c r="Q1091" s="36" t="s">
        <v>17</v>
      </c>
      <c r="R1091" s="36" t="s">
        <v>729</v>
      </c>
      <c r="S1091" s="36" t="s">
        <v>714</v>
      </c>
      <c r="T1091" s="36" t="s">
        <v>4658</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231">
        <v>0.001781</v>
      </c>
      <c r="AU1091" s="36">
        <v>60.0</v>
      </c>
      <c r="AV1091" s="37"/>
      <c r="AW1091" s="37"/>
      <c r="AX1091" s="36" t="s">
        <v>2326</v>
      </c>
      <c r="AY1091" s="37"/>
      <c r="AZ1091" s="40"/>
      <c r="BA1091" s="37"/>
      <c r="BB1091" s="37"/>
      <c r="BC1091" s="37"/>
      <c r="BD1091" s="37"/>
      <c r="BE1091" s="37"/>
      <c r="BF1091" s="36" t="s">
        <v>4625</v>
      </c>
      <c r="BG1091" s="37"/>
      <c r="BH1091" s="40"/>
      <c r="BI1091" s="186" t="s">
        <v>4626</v>
      </c>
      <c r="BJ1091" s="186" t="s">
        <v>1669</v>
      </c>
      <c r="BK1091" s="37"/>
      <c r="BL1091" s="37"/>
    </row>
    <row r="1092" ht="14.25" customHeight="1">
      <c r="A1092" s="36" t="s">
        <v>17</v>
      </c>
      <c r="B1092" s="36" t="s">
        <v>730</v>
      </c>
      <c r="C1092" s="36" t="s">
        <v>714</v>
      </c>
      <c r="D1092" s="36" t="s">
        <v>4619</v>
      </c>
      <c r="E1092" s="36" t="s">
        <v>17</v>
      </c>
      <c r="F1092" s="36" t="s">
        <v>730</v>
      </c>
      <c r="G1092" s="36" t="s">
        <v>714</v>
      </c>
      <c r="H1092" s="36" t="s">
        <v>4659</v>
      </c>
      <c r="I1092" s="38">
        <v>0.603864734</v>
      </c>
      <c r="J1092" s="37"/>
      <c r="K1092" s="37"/>
      <c r="L1092" s="37"/>
      <c r="M1092" s="38">
        <v>0.0</v>
      </c>
      <c r="N1092" s="38">
        <v>0.5</v>
      </c>
      <c r="O1092" s="38">
        <v>0.2</v>
      </c>
      <c r="P1092" s="36" t="s">
        <v>2355</v>
      </c>
      <c r="Q1092" s="36" t="s">
        <v>17</v>
      </c>
      <c r="R1092" s="36" t="s">
        <v>730</v>
      </c>
      <c r="S1092" s="36" t="s">
        <v>714</v>
      </c>
      <c r="T1092" s="36" t="s">
        <v>4659</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231">
        <v>0.003958</v>
      </c>
      <c r="AU1092" s="36">
        <v>60.0</v>
      </c>
      <c r="AV1092" s="37"/>
      <c r="AW1092" s="37"/>
      <c r="AX1092" s="36" t="s">
        <v>2358</v>
      </c>
      <c r="AY1092" s="37"/>
      <c r="AZ1092" s="40"/>
      <c r="BA1092" s="37"/>
      <c r="BB1092" s="37"/>
      <c r="BC1092" s="37"/>
      <c r="BD1092" s="37"/>
      <c r="BE1092" s="37"/>
      <c r="BF1092" s="36" t="s">
        <v>4637</v>
      </c>
      <c r="BG1092" s="37"/>
      <c r="BH1092" s="40"/>
      <c r="BI1092" s="186" t="s">
        <v>4652</v>
      </c>
      <c r="BJ1092" s="186" t="s">
        <v>4639</v>
      </c>
      <c r="BK1092" s="37"/>
      <c r="BL1092" s="37"/>
    </row>
    <row r="1093" ht="14.25" customHeight="1">
      <c r="A1093" s="36" t="s">
        <v>17</v>
      </c>
      <c r="B1093" s="36" t="s">
        <v>731</v>
      </c>
      <c r="C1093" s="36" t="s">
        <v>714</v>
      </c>
      <c r="D1093" s="36" t="s">
        <v>4619</v>
      </c>
      <c r="E1093" s="36" t="s">
        <v>17</v>
      </c>
      <c r="F1093" s="36" t="s">
        <v>731</v>
      </c>
      <c r="G1093" s="36" t="s">
        <v>714</v>
      </c>
      <c r="H1093" s="36" t="s">
        <v>4660</v>
      </c>
      <c r="I1093" s="38">
        <v>1.059085842</v>
      </c>
      <c r="J1093" s="37"/>
      <c r="K1093" s="37"/>
      <c r="L1093" s="37"/>
      <c r="M1093" s="38">
        <v>0.0</v>
      </c>
      <c r="N1093" s="38">
        <v>0.5</v>
      </c>
      <c r="O1093" s="38">
        <v>0.2</v>
      </c>
      <c r="P1093" s="36" t="s">
        <v>2323</v>
      </c>
      <c r="Q1093" s="36" t="s">
        <v>17</v>
      </c>
      <c r="R1093" s="36" t="s">
        <v>731</v>
      </c>
      <c r="S1093" s="36" t="s">
        <v>714</v>
      </c>
      <c r="T1093" s="36" t="s">
        <v>4660</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231">
        <v>0.001425</v>
      </c>
      <c r="AU1093" s="36">
        <v>60.0</v>
      </c>
      <c r="AV1093" s="37"/>
      <c r="AW1093" s="37"/>
      <c r="AX1093" s="36" t="s">
        <v>2326</v>
      </c>
      <c r="AY1093" s="37"/>
      <c r="AZ1093" s="40"/>
      <c r="BA1093" s="37"/>
      <c r="BB1093" s="37"/>
      <c r="BC1093" s="37"/>
      <c r="BD1093" s="37"/>
      <c r="BE1093" s="37"/>
      <c r="BF1093" s="36" t="s">
        <v>4625</v>
      </c>
      <c r="BG1093" s="37"/>
      <c r="BH1093" s="40"/>
      <c r="BI1093" s="186" t="s">
        <v>4654</v>
      </c>
      <c r="BJ1093" s="186" t="s">
        <v>1669</v>
      </c>
      <c r="BK1093" s="37"/>
      <c r="BL1093" s="37"/>
    </row>
    <row r="1094" ht="14.25" customHeight="1">
      <c r="A1094" s="5" t="s">
        <v>17</v>
      </c>
      <c r="B1094" s="5" t="s">
        <v>344</v>
      </c>
      <c r="C1094" s="5" t="s">
        <v>714</v>
      </c>
      <c r="D1094" s="5" t="s">
        <v>4619</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2"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231">
        <v>0.00171</v>
      </c>
      <c r="AU1094" s="36">
        <v>60.0</v>
      </c>
      <c r="AV1094" s="1"/>
      <c r="AW1094" s="1"/>
      <c r="AX1094" s="5" t="s">
        <v>2309</v>
      </c>
      <c r="AY1094" s="1"/>
      <c r="AZ1094" s="5"/>
      <c r="BA1094" s="1"/>
      <c r="BB1094" s="1"/>
      <c r="BC1094" s="1"/>
      <c r="BD1094" s="1"/>
      <c r="BE1094" s="1"/>
      <c r="BF1094" s="5" t="s">
        <v>4628</v>
      </c>
      <c r="BG1094" s="1"/>
      <c r="BH1094" s="5"/>
      <c r="BI1094" s="186" t="s">
        <v>4641</v>
      </c>
      <c r="BJ1094" s="186" t="s">
        <v>4629</v>
      </c>
      <c r="BK1094" s="1"/>
      <c r="BL1094" s="1"/>
    </row>
    <row r="1095" ht="14.25" customHeight="1">
      <c r="A1095" s="36" t="s">
        <v>17</v>
      </c>
      <c r="B1095" s="36" t="s">
        <v>732</v>
      </c>
      <c r="C1095" s="36" t="s">
        <v>714</v>
      </c>
      <c r="D1095" s="36" t="s">
        <v>4619</v>
      </c>
      <c r="E1095" s="36" t="s">
        <v>17</v>
      </c>
      <c r="F1095" s="36" t="s">
        <v>732</v>
      </c>
      <c r="G1095" s="36" t="s">
        <v>714</v>
      </c>
      <c r="H1095" s="36" t="s">
        <v>4661</v>
      </c>
      <c r="I1095" s="38">
        <v>0.25083612</v>
      </c>
      <c r="J1095" s="37"/>
      <c r="K1095" s="37"/>
      <c r="L1095" s="37"/>
      <c r="M1095" s="38">
        <v>0.0</v>
      </c>
      <c r="N1095" s="38">
        <v>0.5</v>
      </c>
      <c r="O1095" s="38">
        <v>0.2</v>
      </c>
      <c r="P1095" s="36" t="s">
        <v>2363</v>
      </c>
      <c r="Q1095" s="36" t="s">
        <v>17</v>
      </c>
      <c r="R1095" s="36" t="s">
        <v>732</v>
      </c>
      <c r="S1095" s="36" t="s">
        <v>714</v>
      </c>
      <c r="T1095" s="36" t="s">
        <v>4661</v>
      </c>
      <c r="U1095" s="1" t="str">
        <f>VLOOKUP(T1095,Ventilation!$A$4:$H$454,6,FALSE)</f>
        <v>0.061</v>
      </c>
      <c r="V1095" s="1" t="str">
        <f>VLOOKUP(T1095,Ventilation!$A$4:$H$454,5,FALSE)</f>
        <v/>
      </c>
      <c r="W1095" s="1" t="str">
        <f>VLOOKUP(T1095,Ventilation!$A$4:$H$454,7,FALSE)</f>
        <v/>
      </c>
      <c r="X1095" s="1"/>
      <c r="Y1095" s="38">
        <v>0.09</v>
      </c>
      <c r="Z1095" s="36" t="s">
        <v>2364</v>
      </c>
      <c r="AA1095" s="36" t="s">
        <v>2377</v>
      </c>
      <c r="AB1095" s="38">
        <v>0.049225</v>
      </c>
      <c r="AC1095" s="40"/>
      <c r="AD1095" s="40"/>
      <c r="AE1095" s="36" t="s">
        <v>169</v>
      </c>
      <c r="AF1095" s="37"/>
      <c r="AG1095" s="40"/>
      <c r="AH1095" s="37"/>
      <c r="AI1095" s="37"/>
      <c r="AJ1095" s="37"/>
      <c r="AK1095" s="38">
        <v>0.0</v>
      </c>
      <c r="AL1095" s="38">
        <v>0.0</v>
      </c>
      <c r="AM1095" s="38">
        <v>0.5</v>
      </c>
      <c r="AN1095" s="38">
        <v>0.0</v>
      </c>
      <c r="AO1095" s="36" t="s">
        <v>2361</v>
      </c>
      <c r="AP1095" s="36" t="s">
        <v>2368</v>
      </c>
      <c r="AQ1095" s="36" t="s">
        <v>2367</v>
      </c>
      <c r="AR1095" s="40"/>
      <c r="AS1095" s="40"/>
      <c r="AT1095" s="231">
        <v>0.0</v>
      </c>
      <c r="AU1095" s="36">
        <v>60.0</v>
      </c>
      <c r="AV1095" s="37"/>
      <c r="AW1095" s="37"/>
      <c r="AX1095" s="36" t="s">
        <v>2366</v>
      </c>
      <c r="AY1095" s="37"/>
      <c r="AZ1095" s="40"/>
      <c r="BA1095" s="37"/>
      <c r="BB1095" s="37"/>
      <c r="BC1095" s="37"/>
      <c r="BD1095" s="37"/>
      <c r="BE1095" s="37"/>
      <c r="BF1095" s="36" t="s">
        <v>4648</v>
      </c>
      <c r="BG1095" s="37"/>
      <c r="BH1095" s="40"/>
      <c r="BI1095" s="186" t="s">
        <v>4622</v>
      </c>
      <c r="BJ1095" s="186" t="s">
        <v>4650</v>
      </c>
      <c r="BK1095" s="37"/>
      <c r="BL1095" s="37"/>
    </row>
    <row r="1096" ht="14.25" customHeight="1">
      <c r="A1096" s="36" t="s">
        <v>17</v>
      </c>
      <c r="B1096" s="36" t="s">
        <v>733</v>
      </c>
      <c r="C1096" s="36" t="s">
        <v>714</v>
      </c>
      <c r="D1096" s="36" t="s">
        <v>4619</v>
      </c>
      <c r="E1096" s="36" t="s">
        <v>17</v>
      </c>
      <c r="F1096" s="36" t="s">
        <v>733</v>
      </c>
      <c r="G1096" s="36" t="s">
        <v>714</v>
      </c>
      <c r="H1096" s="36" t="s">
        <v>4662</v>
      </c>
      <c r="I1096" s="38">
        <v>0.966183575</v>
      </c>
      <c r="J1096" s="37"/>
      <c r="K1096" s="37"/>
      <c r="L1096" s="37"/>
      <c r="M1096" s="38">
        <v>0.0</v>
      </c>
      <c r="N1096" s="38">
        <v>0.5</v>
      </c>
      <c r="O1096" s="38">
        <v>0.2</v>
      </c>
      <c r="P1096" s="36" t="s">
        <v>2363</v>
      </c>
      <c r="Q1096" s="36" t="s">
        <v>17</v>
      </c>
      <c r="R1096" s="36" t="s">
        <v>733</v>
      </c>
      <c r="S1096" s="36" t="s">
        <v>714</v>
      </c>
      <c r="T1096" s="36" t="s">
        <v>4662</v>
      </c>
      <c r="U1096" s="1" t="str">
        <f>VLOOKUP(T1096,Ventilation!$A$4:$H$454,6,FALSE)</f>
        <v>0.075</v>
      </c>
      <c r="V1096" s="1" t="str">
        <f>VLOOKUP(T1096,Ventilation!$A$4:$H$454,5,FALSE)</f>
        <v/>
      </c>
      <c r="W1096" s="1" t="str">
        <f>VLOOKUP(T1096,Ventilation!$A$4:$H$454,7,FALSE)</f>
        <v/>
      </c>
      <c r="X1096" s="1"/>
      <c r="Y1096" s="38">
        <v>3.1</v>
      </c>
      <c r="Z1096" s="36" t="s">
        <v>2364</v>
      </c>
      <c r="AA1096" s="36" t="s">
        <v>2377</v>
      </c>
      <c r="AB1096" s="38">
        <v>0.049225</v>
      </c>
      <c r="AC1096" s="40"/>
      <c r="AD1096" s="40"/>
      <c r="AE1096" s="36" t="s">
        <v>169</v>
      </c>
      <c r="AF1096" s="37"/>
      <c r="AG1096" s="40"/>
      <c r="AH1096" s="37"/>
      <c r="AI1096" s="37"/>
      <c r="AJ1096" s="37"/>
      <c r="AK1096" s="38">
        <v>0.232255667</v>
      </c>
      <c r="AL1096" s="38">
        <v>0.0</v>
      </c>
      <c r="AM1096" s="38">
        <v>0.5</v>
      </c>
      <c r="AN1096" s="38">
        <v>0.0</v>
      </c>
      <c r="AO1096" s="36" t="s">
        <v>2361</v>
      </c>
      <c r="AP1096" s="36" t="s">
        <v>2368</v>
      </c>
      <c r="AQ1096" s="36" t="s">
        <v>2367</v>
      </c>
      <c r="AR1096" s="40"/>
      <c r="AS1096" s="40"/>
      <c r="AT1096" s="231">
        <v>0.006332</v>
      </c>
      <c r="AU1096" s="36">
        <v>60.0</v>
      </c>
      <c r="AV1096" s="37"/>
      <c r="AW1096" s="37"/>
      <c r="AX1096" s="36" t="s">
        <v>2366</v>
      </c>
      <c r="AY1096" s="37"/>
      <c r="AZ1096" s="40"/>
      <c r="BA1096" s="37"/>
      <c r="BB1096" s="37"/>
      <c r="BC1096" s="37"/>
      <c r="BD1096" s="37"/>
      <c r="BE1096" s="37"/>
      <c r="BF1096" s="36" t="s">
        <v>4648</v>
      </c>
      <c r="BG1096" s="37"/>
      <c r="BH1096" s="40"/>
      <c r="BI1096" s="186" t="s">
        <v>4638</v>
      </c>
      <c r="BJ1096" s="186" t="s">
        <v>4650</v>
      </c>
      <c r="BK1096" s="37"/>
      <c r="BL1096" s="37"/>
    </row>
    <row r="1097" ht="14.25" customHeight="1">
      <c r="A1097" s="36" t="s">
        <v>17</v>
      </c>
      <c r="B1097" s="36" t="s">
        <v>734</v>
      </c>
      <c r="C1097" s="36" t="s">
        <v>714</v>
      </c>
      <c r="D1097" s="36" t="s">
        <v>4619</v>
      </c>
      <c r="E1097" s="36" t="s">
        <v>17</v>
      </c>
      <c r="F1097" s="36" t="s">
        <v>734</v>
      </c>
      <c r="G1097" s="36" t="s">
        <v>714</v>
      </c>
      <c r="H1097" s="36" t="s">
        <v>4663</v>
      </c>
      <c r="I1097" s="38">
        <v>1.393534002</v>
      </c>
      <c r="J1097" s="37"/>
      <c r="K1097" s="37"/>
      <c r="L1097" s="37"/>
      <c r="M1097" s="38">
        <v>0.0</v>
      </c>
      <c r="N1097" s="38">
        <v>0.5</v>
      </c>
      <c r="O1097" s="38">
        <v>0.2</v>
      </c>
      <c r="P1097" s="36" t="s">
        <v>2323</v>
      </c>
      <c r="Q1097" s="36" t="s">
        <v>17</v>
      </c>
      <c r="R1097" s="36" t="s">
        <v>734</v>
      </c>
      <c r="S1097" s="36" t="s">
        <v>714</v>
      </c>
      <c r="T1097" s="36" t="s">
        <v>4663</v>
      </c>
      <c r="U1097" s="1" t="str">
        <f>VLOOKUP(T1097,Ventilation!$A$4:$H$454,6,FALSE)</f>
        <v>0.118</v>
      </c>
      <c r="V1097" s="1" t="str">
        <f>VLOOKUP(T1097,Ventilation!$A$4:$H$454,5,FALSE)</f>
        <v/>
      </c>
      <c r="W1097" s="1" t="str">
        <f>VLOOKUP(T1097,Ventilation!$A$4:$H$454,7,FALSE)</f>
        <v/>
      </c>
      <c r="X1097" s="1"/>
      <c r="Y1097" s="38">
        <v>11.61</v>
      </c>
      <c r="Z1097" s="36" t="s">
        <v>2324</v>
      </c>
      <c r="AA1097" s="36" t="s">
        <v>2377</v>
      </c>
      <c r="AB1097" s="38">
        <v>0.049225</v>
      </c>
      <c r="AC1097" s="40"/>
      <c r="AD1097" s="40"/>
      <c r="AE1097" s="36" t="s">
        <v>169</v>
      </c>
      <c r="AF1097" s="37"/>
      <c r="AG1097" s="40"/>
      <c r="AH1097" s="37"/>
      <c r="AI1097" s="37"/>
      <c r="AJ1097" s="37"/>
      <c r="AK1097" s="38">
        <v>0.092902267</v>
      </c>
      <c r="AL1097" s="38">
        <v>0.0</v>
      </c>
      <c r="AM1097" s="38">
        <v>0.5</v>
      </c>
      <c r="AN1097" s="38">
        <v>0.0</v>
      </c>
      <c r="AO1097" s="36" t="s">
        <v>2321</v>
      </c>
      <c r="AP1097" s="36" t="s">
        <v>2328</v>
      </c>
      <c r="AQ1097" s="36" t="s">
        <v>2327</v>
      </c>
      <c r="AR1097" s="40"/>
      <c r="AS1097" s="40"/>
      <c r="AT1097" s="231">
        <v>0.001781</v>
      </c>
      <c r="AU1097" s="36">
        <v>60.0</v>
      </c>
      <c r="AV1097" s="37"/>
      <c r="AW1097" s="37"/>
      <c r="AX1097" s="36" t="s">
        <v>2326</v>
      </c>
      <c r="AY1097" s="37"/>
      <c r="AZ1097" s="40"/>
      <c r="BA1097" s="37"/>
      <c r="BB1097" s="37"/>
      <c r="BC1097" s="37"/>
      <c r="BD1097" s="37"/>
      <c r="BE1097" s="37"/>
      <c r="BF1097" s="36" t="s">
        <v>4625</v>
      </c>
      <c r="BG1097" s="37"/>
      <c r="BH1097" s="40"/>
      <c r="BI1097" s="186" t="s">
        <v>4626</v>
      </c>
      <c r="BJ1097" s="186" t="s">
        <v>1669</v>
      </c>
      <c r="BK1097" s="37"/>
      <c r="BL1097" s="37"/>
    </row>
    <row r="1098" ht="14.25" customHeight="1">
      <c r="A1098" s="36" t="s">
        <v>17</v>
      </c>
      <c r="B1098" s="36" t="s">
        <v>735</v>
      </c>
      <c r="C1098" s="36" t="s">
        <v>714</v>
      </c>
      <c r="D1098" s="36" t="s">
        <v>4619</v>
      </c>
      <c r="E1098" s="36" t="s">
        <v>17</v>
      </c>
      <c r="F1098" s="36" t="s">
        <v>735</v>
      </c>
      <c r="G1098" s="36" t="s">
        <v>714</v>
      </c>
      <c r="H1098" s="36" t="s">
        <v>4664</v>
      </c>
      <c r="I1098" s="38">
        <v>0.956893348</v>
      </c>
      <c r="J1098" s="37"/>
      <c r="K1098" s="37"/>
      <c r="L1098" s="37"/>
      <c r="M1098" s="38">
        <v>0.0</v>
      </c>
      <c r="N1098" s="38">
        <v>0.5</v>
      </c>
      <c r="O1098" s="38">
        <v>0.2</v>
      </c>
      <c r="P1098" s="36" t="s">
        <v>2363</v>
      </c>
      <c r="Q1098" s="36" t="s">
        <v>17</v>
      </c>
      <c r="R1098" s="36" t="s">
        <v>735</v>
      </c>
      <c r="S1098" s="36" t="s">
        <v>714</v>
      </c>
      <c r="T1098" s="36" t="s">
        <v>4664</v>
      </c>
      <c r="U1098" s="1" t="str">
        <f>VLOOKUP(T1098,Ventilation!$A$4:$H$454,6,FALSE)</f>
        <v>0.079</v>
      </c>
      <c r="V1098" s="1" t="str">
        <f>VLOOKUP(T1098,Ventilation!$A$4:$H$454,5,FALSE)</f>
        <v/>
      </c>
      <c r="W1098" s="1" t="str">
        <f>VLOOKUP(T1098,Ventilation!$A$4:$H$454,7,FALSE)</f>
        <v/>
      </c>
      <c r="X1098" s="1"/>
      <c r="Y1098" s="38">
        <v>3.72</v>
      </c>
      <c r="Z1098" s="36" t="s">
        <v>2364</v>
      </c>
      <c r="AA1098" s="36" t="s">
        <v>2377</v>
      </c>
      <c r="AB1098" s="38">
        <v>0.049225</v>
      </c>
      <c r="AC1098" s="40"/>
      <c r="AD1098" s="40"/>
      <c r="AE1098" s="36" t="s">
        <v>169</v>
      </c>
      <c r="AF1098" s="37"/>
      <c r="AG1098" s="40"/>
      <c r="AH1098" s="37"/>
      <c r="AI1098" s="37"/>
      <c r="AJ1098" s="37"/>
      <c r="AK1098" s="38">
        <v>0.696767001</v>
      </c>
      <c r="AL1098" s="38">
        <v>0.0</v>
      </c>
      <c r="AM1098" s="38">
        <v>0.5</v>
      </c>
      <c r="AN1098" s="38">
        <v>0.0</v>
      </c>
      <c r="AO1098" s="36" t="s">
        <v>2361</v>
      </c>
      <c r="AP1098" s="36" t="s">
        <v>2368</v>
      </c>
      <c r="AQ1098" s="36" t="s">
        <v>2367</v>
      </c>
      <c r="AR1098" s="40"/>
      <c r="AS1098" s="40"/>
      <c r="AT1098" s="231">
        <v>0.00171</v>
      </c>
      <c r="AU1098" s="36">
        <v>60.0</v>
      </c>
      <c r="AV1098" s="37"/>
      <c r="AW1098" s="37"/>
      <c r="AX1098" s="36" t="s">
        <v>2366</v>
      </c>
      <c r="AY1098" s="37"/>
      <c r="AZ1098" s="40"/>
      <c r="BA1098" s="37"/>
      <c r="BB1098" s="37"/>
      <c r="BC1098" s="37"/>
      <c r="BD1098" s="37"/>
      <c r="BE1098" s="37"/>
      <c r="BF1098" s="36" t="s">
        <v>4648</v>
      </c>
      <c r="BG1098" s="37"/>
      <c r="BH1098" s="40"/>
      <c r="BI1098" s="186" t="s">
        <v>4626</v>
      </c>
      <c r="BJ1098" s="186" t="s">
        <v>4650</v>
      </c>
      <c r="BK1098" s="37"/>
      <c r="BL1098" s="37"/>
    </row>
    <row r="1099" ht="14.25" customHeight="1">
      <c r="A1099" s="36" t="s">
        <v>17</v>
      </c>
      <c r="B1099" s="36" t="s">
        <v>736</v>
      </c>
      <c r="C1099" s="36" t="s">
        <v>714</v>
      </c>
      <c r="D1099" s="36" t="s">
        <v>4619</v>
      </c>
      <c r="E1099" s="36" t="s">
        <v>17</v>
      </c>
      <c r="F1099" s="36" t="s">
        <v>736</v>
      </c>
      <c r="G1099" s="36" t="s">
        <v>714</v>
      </c>
      <c r="H1099" s="36" t="s">
        <v>4665</v>
      </c>
      <c r="I1099" s="38">
        <v>0.873281308</v>
      </c>
      <c r="J1099" s="37"/>
      <c r="K1099" s="37"/>
      <c r="L1099" s="37"/>
      <c r="M1099" s="38">
        <v>0.0</v>
      </c>
      <c r="N1099" s="38">
        <v>0.5</v>
      </c>
      <c r="O1099" s="38">
        <v>0.2</v>
      </c>
      <c r="P1099" s="36" t="s">
        <v>2305</v>
      </c>
      <c r="Q1099" s="36" t="s">
        <v>17</v>
      </c>
      <c r="R1099" s="36" t="s">
        <v>736</v>
      </c>
      <c r="S1099" s="36" t="s">
        <v>714</v>
      </c>
      <c r="T1099" s="36" t="s">
        <v>4665</v>
      </c>
      <c r="U1099" s="1" t="str">
        <f>VLOOKUP(T1099,Ventilation!$A$4:$H$454,6,FALSE)</f>
        <v>0.148</v>
      </c>
      <c r="V1099" s="1" t="str">
        <f>VLOOKUP(T1099,Ventilation!$A$4:$H$454,5,FALSE)</f>
        <v/>
      </c>
      <c r="W1099" s="1" t="str">
        <f>VLOOKUP(T1099,Ventilation!$A$4:$H$454,7,FALSE)</f>
        <v/>
      </c>
      <c r="X1099" s="1"/>
      <c r="Y1099" s="38">
        <v>3.72</v>
      </c>
      <c r="Z1099" s="36" t="s">
        <v>2306</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2299</v>
      </c>
      <c r="AP1099" s="36" t="s">
        <v>2312</v>
      </c>
      <c r="AQ1099" s="36" t="s">
        <v>2310</v>
      </c>
      <c r="AR1099" s="40"/>
      <c r="AS1099" s="40"/>
      <c r="AT1099" s="231">
        <v>0.00171</v>
      </c>
      <c r="AU1099" s="36">
        <v>60.0</v>
      </c>
      <c r="AV1099" s="37"/>
      <c r="AW1099" s="37"/>
      <c r="AX1099" s="36" t="s">
        <v>2309</v>
      </c>
      <c r="AY1099" s="37"/>
      <c r="AZ1099" s="40"/>
      <c r="BA1099" s="37"/>
      <c r="BB1099" s="37"/>
      <c r="BC1099" s="37"/>
      <c r="BD1099" s="37"/>
      <c r="BE1099" s="37"/>
      <c r="BF1099" s="36" t="s">
        <v>4628</v>
      </c>
      <c r="BG1099" s="37"/>
      <c r="BH1099" s="40"/>
      <c r="BI1099" s="186" t="s">
        <v>4641</v>
      </c>
      <c r="BJ1099" s="186" t="s">
        <v>4629</v>
      </c>
      <c r="BK1099" s="37"/>
      <c r="BL1099" s="37"/>
    </row>
    <row r="1100" ht="14.25" customHeight="1">
      <c r="A1100" s="36" t="s">
        <v>17</v>
      </c>
      <c r="B1100" s="36" t="s">
        <v>737</v>
      </c>
      <c r="C1100" s="36" t="s">
        <v>714</v>
      </c>
      <c r="D1100" s="36" t="s">
        <v>4619</v>
      </c>
      <c r="E1100" s="36" t="s">
        <v>17</v>
      </c>
      <c r="F1100" s="36" t="s">
        <v>737</v>
      </c>
      <c r="G1100" s="36" t="s">
        <v>714</v>
      </c>
      <c r="H1100" s="36" t="s">
        <v>4666</v>
      </c>
      <c r="I1100" s="38">
        <v>1.049795615</v>
      </c>
      <c r="J1100" s="37"/>
      <c r="K1100" s="37"/>
      <c r="L1100" s="37"/>
      <c r="M1100" s="38">
        <v>0.0</v>
      </c>
      <c r="N1100" s="38">
        <v>0.5</v>
      </c>
      <c r="O1100" s="38">
        <v>0.2</v>
      </c>
      <c r="P1100" s="36" t="s">
        <v>2371</v>
      </c>
      <c r="Q1100" s="36" t="s">
        <v>17</v>
      </c>
      <c r="R1100" s="36" t="s">
        <v>737</v>
      </c>
      <c r="S1100" s="36" t="s">
        <v>714</v>
      </c>
      <c r="T1100" s="36" t="s">
        <v>4666</v>
      </c>
      <c r="U1100" s="1" t="str">
        <f>VLOOKUP(T1100,Ventilation!$A$4:$H$454,6,FALSE)</f>
        <v>0.153</v>
      </c>
      <c r="V1100" s="1" t="str">
        <f>VLOOKUP(T1100,Ventilation!$A$4:$H$454,5,FALSE)</f>
        <v/>
      </c>
      <c r="W1100" s="1" t="str">
        <f>VLOOKUP(T1100,Ventilation!$A$4:$H$454,7,FALSE)</f>
        <v/>
      </c>
      <c r="X1100" s="1"/>
      <c r="Y1100" s="38">
        <v>18.58</v>
      </c>
      <c r="Z1100" s="36" t="s">
        <v>2372</v>
      </c>
      <c r="AA1100" s="36" t="s">
        <v>2377</v>
      </c>
      <c r="AB1100" s="38">
        <v>0.049225</v>
      </c>
      <c r="AC1100" s="40"/>
      <c r="AD1100" s="40"/>
      <c r="AE1100" s="36" t="s">
        <v>169</v>
      </c>
      <c r="AF1100" s="37"/>
      <c r="AG1100" s="40"/>
      <c r="AH1100" s="37"/>
      <c r="AI1100" s="37"/>
      <c r="AJ1100" s="37"/>
      <c r="AK1100" s="38">
        <v>0.092902267</v>
      </c>
      <c r="AL1100" s="38">
        <v>0.0</v>
      </c>
      <c r="AM1100" s="38">
        <v>0.5</v>
      </c>
      <c r="AN1100" s="38">
        <v>0.0</v>
      </c>
      <c r="AO1100" s="36" t="s">
        <v>2369</v>
      </c>
      <c r="AP1100" s="36" t="s">
        <v>2376</v>
      </c>
      <c r="AQ1100" s="36" t="s">
        <v>2375</v>
      </c>
      <c r="AR1100" s="40"/>
      <c r="AS1100" s="40"/>
      <c r="AT1100" s="231">
        <v>0.001425</v>
      </c>
      <c r="AU1100" s="36">
        <v>60.0</v>
      </c>
      <c r="AV1100" s="37"/>
      <c r="AW1100" s="37"/>
      <c r="AX1100" s="36" t="s">
        <v>2374</v>
      </c>
      <c r="AY1100" s="37"/>
      <c r="AZ1100" s="40"/>
      <c r="BA1100" s="37"/>
      <c r="BB1100" s="37"/>
      <c r="BC1100" s="37"/>
      <c r="BD1100" s="37"/>
      <c r="BE1100" s="37"/>
      <c r="BF1100" s="36" t="s">
        <v>4667</v>
      </c>
      <c r="BG1100" s="37"/>
      <c r="BH1100" s="40"/>
      <c r="BI1100" s="186" t="s">
        <v>4626</v>
      </c>
      <c r="BJ1100" s="186" t="s">
        <v>4668</v>
      </c>
      <c r="BK1100" s="37"/>
      <c r="BL1100" s="37"/>
    </row>
    <row r="1101" ht="14.25" customHeight="1">
      <c r="A1101" s="5" t="s">
        <v>17</v>
      </c>
      <c r="B1101" s="5" t="s">
        <v>348</v>
      </c>
      <c r="C1101" s="5" t="s">
        <v>714</v>
      </c>
      <c r="D1101" s="5" t="s">
        <v>4619</v>
      </c>
      <c r="E1101" s="5" t="s">
        <v>17</v>
      </c>
      <c r="F1101" s="5" t="s">
        <v>348</v>
      </c>
      <c r="G1101" s="5" t="s">
        <v>714</v>
      </c>
      <c r="H1101" s="1" t="str">
        <f>E1101&amp;F1101&amp;G1101</f>
        <v>NECB 2011RetailWholeBuilding</v>
      </c>
      <c r="I1101" s="5">
        <v>1.402824229</v>
      </c>
      <c r="J1101" s="1"/>
      <c r="L1101" s="1"/>
      <c r="M1101" s="8">
        <v>0.0</v>
      </c>
      <c r="N1101" s="8">
        <v>0.5</v>
      </c>
      <c r="O1101" s="8">
        <v>0.2</v>
      </c>
      <c r="P1101" s="5" t="s">
        <v>2323</v>
      </c>
      <c r="Q1101" s="5" t="s">
        <v>17</v>
      </c>
      <c r="R1101" s="5" t="s">
        <v>348</v>
      </c>
      <c r="S1101" s="5" t="s">
        <v>714</v>
      </c>
      <c r="T1101" s="8" t="str">
        <f>Q1101&amp;R1101&amp;S1101</f>
        <v>NECB 2011RetailWholeBuilding</v>
      </c>
      <c r="U1101" s="1" t="str">
        <f>VLOOKUP(T1101,Ventilation!$A$4:$H$454,6,FALSE)</f>
        <v>0.083</v>
      </c>
      <c r="V1101" s="1" t="str">
        <f>VLOOKUP(T1101,Ventilation!$A$4:$H$454,5,FALSE)</f>
        <v/>
      </c>
      <c r="W1101" s="1" t="str">
        <f>VLOOKUP(T1101,Ventilation!$A$4:$H$454,7,FALSE)</f>
        <v/>
      </c>
      <c r="X1101" s="1"/>
      <c r="Y1101" s="5">
        <v>3.1</v>
      </c>
      <c r="Z1101" s="9" t="s">
        <v>2324</v>
      </c>
      <c r="AA1101" s="232" t="s">
        <v>2377</v>
      </c>
      <c r="AB1101" s="5">
        <v>0.049225</v>
      </c>
      <c r="AC1101" s="16"/>
      <c r="AD1101" s="5"/>
      <c r="AE1101" s="5" t="s">
        <v>169</v>
      </c>
      <c r="AF1101" s="1"/>
      <c r="AG1101" s="5"/>
      <c r="AH1101" s="1"/>
      <c r="AI1101" s="1"/>
      <c r="AJ1101" s="1"/>
      <c r="AK1101" s="5">
        <v>0.232255667</v>
      </c>
      <c r="AL1101" s="8">
        <v>0.0</v>
      </c>
      <c r="AM1101" s="8">
        <v>0.5</v>
      </c>
      <c r="AN1101" s="8">
        <v>0.0</v>
      </c>
      <c r="AO1101" s="9" t="s">
        <v>2321</v>
      </c>
      <c r="AP1101" s="5" t="s">
        <v>2328</v>
      </c>
      <c r="AQ1101" s="5" t="s">
        <v>2327</v>
      </c>
      <c r="AR1101" s="5"/>
      <c r="AS1101" s="5"/>
      <c r="AT1101" s="231">
        <v>6.33E-4</v>
      </c>
      <c r="AU1101" s="36">
        <v>60.0</v>
      </c>
      <c r="AV1101" s="1"/>
      <c r="AW1101" s="1"/>
      <c r="AX1101" s="5" t="s">
        <v>2326</v>
      </c>
      <c r="AY1101" s="1"/>
      <c r="AZ1101" s="5"/>
      <c r="BA1101" s="1"/>
      <c r="BB1101" s="1"/>
      <c r="BC1101" s="1"/>
      <c r="BD1101" s="1"/>
      <c r="BE1101" s="1"/>
      <c r="BF1101" s="5" t="s">
        <v>4625</v>
      </c>
      <c r="BG1101" s="1"/>
      <c r="BH1101" s="5"/>
      <c r="BI1101" s="186" t="s">
        <v>4641</v>
      </c>
      <c r="BJ1101" s="186" t="s">
        <v>1669</v>
      </c>
      <c r="BK1101" s="1"/>
      <c r="BL1101" s="1"/>
    </row>
    <row r="1102" ht="14.25" customHeight="1">
      <c r="A1102" s="36" t="s">
        <v>17</v>
      </c>
      <c r="B1102" s="36" t="s">
        <v>738</v>
      </c>
      <c r="C1102" s="36" t="s">
        <v>714</v>
      </c>
      <c r="D1102" s="36" t="s">
        <v>4619</v>
      </c>
      <c r="E1102" s="36" t="s">
        <v>17</v>
      </c>
      <c r="F1102" s="36" t="s">
        <v>738</v>
      </c>
      <c r="G1102" s="36" t="s">
        <v>714</v>
      </c>
      <c r="H1102" s="36" t="s">
        <v>4669</v>
      </c>
      <c r="I1102" s="38">
        <v>0.994054255</v>
      </c>
      <c r="J1102" s="37"/>
      <c r="K1102" s="37"/>
      <c r="L1102" s="37"/>
      <c r="M1102" s="38">
        <v>0.0</v>
      </c>
      <c r="N1102" s="38">
        <v>0.5</v>
      </c>
      <c r="O1102" s="38">
        <v>0.2</v>
      </c>
      <c r="P1102" s="36" t="s">
        <v>2331</v>
      </c>
      <c r="Q1102" s="36" t="s">
        <v>17</v>
      </c>
      <c r="R1102" s="36" t="s">
        <v>738</v>
      </c>
      <c r="S1102" s="36" t="s">
        <v>714</v>
      </c>
      <c r="T1102" s="36" t="s">
        <v>4669</v>
      </c>
      <c r="U1102" s="1" t="str">
        <f>VLOOKUP(T1102,Ventilation!$A$4:$H$454,6,FALSE)</f>
        <v>0.147</v>
      </c>
      <c r="V1102" s="1" t="str">
        <f>VLOOKUP(T1102,Ventilation!$A$4:$H$454,5,FALSE)</f>
        <v/>
      </c>
      <c r="W1102" s="1" t="str">
        <f>VLOOKUP(T1102,Ventilation!$A$4:$H$454,7,FALSE)</f>
        <v/>
      </c>
      <c r="X1102" s="1"/>
      <c r="Y1102" s="38">
        <v>11.61</v>
      </c>
      <c r="Z1102" s="36" t="s">
        <v>2332</v>
      </c>
      <c r="AA1102" s="36" t="s">
        <v>2377</v>
      </c>
      <c r="AB1102" s="38">
        <v>0.049225</v>
      </c>
      <c r="AC1102" s="40"/>
      <c r="AD1102" s="40"/>
      <c r="AE1102" s="36" t="s">
        <v>169</v>
      </c>
      <c r="AF1102" s="37"/>
      <c r="AG1102" s="40"/>
      <c r="AH1102" s="37"/>
      <c r="AI1102" s="37"/>
      <c r="AJ1102" s="37"/>
      <c r="AK1102" s="38">
        <v>0.464511334</v>
      </c>
      <c r="AL1102" s="38">
        <v>0.0</v>
      </c>
      <c r="AM1102" s="38">
        <v>0.5</v>
      </c>
      <c r="AN1102" s="38">
        <v>0.0</v>
      </c>
      <c r="AO1102" s="36" t="s">
        <v>2329</v>
      </c>
      <c r="AP1102" s="36" t="s">
        <v>2336</v>
      </c>
      <c r="AQ1102" s="36" t="s">
        <v>2335</v>
      </c>
      <c r="AR1102" s="40"/>
      <c r="AS1102" s="40"/>
      <c r="AT1102" s="231">
        <v>0.003562</v>
      </c>
      <c r="AU1102" s="36">
        <v>60.0</v>
      </c>
      <c r="AV1102" s="37"/>
      <c r="AW1102" s="37"/>
      <c r="AX1102" s="36" t="s">
        <v>2334</v>
      </c>
      <c r="AY1102" s="37"/>
      <c r="AZ1102" s="40"/>
      <c r="BA1102" s="37"/>
      <c r="BB1102" s="37"/>
      <c r="BC1102" s="37"/>
      <c r="BD1102" s="37"/>
      <c r="BE1102" s="37"/>
      <c r="BF1102" s="36" t="s">
        <v>4670</v>
      </c>
      <c r="BG1102" s="37"/>
      <c r="BH1102" s="40"/>
      <c r="BI1102" s="186" t="s">
        <v>4626</v>
      </c>
      <c r="BJ1102" s="186" t="s">
        <v>4671</v>
      </c>
      <c r="BK1102" s="37"/>
      <c r="BL1102" s="37"/>
    </row>
    <row r="1103" ht="14.25" hidden="1" customHeight="1">
      <c r="A1103" s="36" t="s">
        <v>17</v>
      </c>
      <c r="B1103" s="36" t="s">
        <v>742</v>
      </c>
      <c r="C1103" s="36" t="s">
        <v>4672</v>
      </c>
      <c r="D1103" s="36" t="s">
        <v>4619</v>
      </c>
      <c r="E1103" s="36" t="s">
        <v>17</v>
      </c>
      <c r="F1103" s="36" t="s">
        <v>742</v>
      </c>
      <c r="G1103" s="36" t="s">
        <v>4672</v>
      </c>
      <c r="H1103" s="36" t="s">
        <v>4673</v>
      </c>
      <c r="I1103" s="38">
        <v>0.0</v>
      </c>
      <c r="J1103" s="37"/>
      <c r="K1103" s="37"/>
      <c r="L1103" s="37"/>
      <c r="M1103" s="38">
        <v>0.0</v>
      </c>
      <c r="N1103" s="38">
        <v>0.5</v>
      </c>
      <c r="O1103" s="38">
        <v>0.2</v>
      </c>
      <c r="P1103" s="36" t="s">
        <v>2378</v>
      </c>
      <c r="Q1103" s="36" t="s">
        <v>17</v>
      </c>
      <c r="R1103" s="36" t="s">
        <v>742</v>
      </c>
      <c r="S1103" s="36" t="s">
        <v>4672</v>
      </c>
      <c r="T1103" s="36" t="s">
        <v>4673</v>
      </c>
      <c r="U1103" s="5">
        <v>0.0</v>
      </c>
      <c r="V1103" s="5"/>
      <c r="W1103" s="5"/>
      <c r="X1103" s="5"/>
      <c r="Y1103" s="38">
        <v>0.0</v>
      </c>
      <c r="Z1103" s="36" t="s">
        <v>2379</v>
      </c>
      <c r="AA1103" s="36" t="s">
        <v>2377</v>
      </c>
      <c r="AB1103" s="38">
        <v>0.049225</v>
      </c>
      <c r="AC1103" s="40"/>
      <c r="AD1103" s="40"/>
      <c r="AE1103" s="36" t="s">
        <v>169</v>
      </c>
      <c r="AF1103" s="37"/>
      <c r="AG1103" s="40"/>
      <c r="AH1103" s="37"/>
      <c r="AI1103" s="37"/>
      <c r="AJ1103" s="37"/>
      <c r="AK1103" s="38">
        <v>0.0</v>
      </c>
      <c r="AL1103" s="38">
        <v>0.0</v>
      </c>
      <c r="AM1103" s="38">
        <v>0.5</v>
      </c>
      <c r="AN1103" s="38">
        <v>0.0</v>
      </c>
      <c r="AO1103" s="36" t="s">
        <v>2380</v>
      </c>
      <c r="AP1103" s="36" t="s">
        <v>2381</v>
      </c>
      <c r="AQ1103" s="36" t="s">
        <v>2382</v>
      </c>
      <c r="AR1103" s="40"/>
      <c r="AS1103" s="40"/>
      <c r="AT1103" s="38">
        <v>0.0</v>
      </c>
      <c r="AU1103" s="38">
        <v>60.0</v>
      </c>
      <c r="AV1103" s="37"/>
      <c r="AW1103" s="37"/>
      <c r="AX1103" s="36" t="s">
        <v>2383</v>
      </c>
      <c r="AY1103" s="37"/>
      <c r="AZ1103" s="40"/>
      <c r="BA1103" s="37"/>
      <c r="BB1103" s="37"/>
      <c r="BC1103" s="37"/>
      <c r="BD1103" s="37"/>
      <c r="BE1103" s="37"/>
      <c r="BF1103" s="36" t="s">
        <v>2384</v>
      </c>
      <c r="BG1103" s="37"/>
      <c r="BH1103" s="40"/>
      <c r="BI1103" s="186" t="s">
        <v>4674</v>
      </c>
      <c r="BJ1103" s="186" t="str">
        <f t="shared" ref="BJ1103:BJ1205" si="80">MID(BF1103,6,1)</f>
        <v>*</v>
      </c>
      <c r="BK1103" s="37"/>
      <c r="BL1103" s="37"/>
    </row>
    <row r="1104" ht="14.25" hidden="1" customHeight="1">
      <c r="A1104" s="36" t="s">
        <v>17</v>
      </c>
      <c r="B1104" s="36" t="s">
        <v>742</v>
      </c>
      <c r="C1104" s="36" t="s">
        <v>743</v>
      </c>
      <c r="D1104" s="36" t="s">
        <v>4619</v>
      </c>
      <c r="E1104" s="36" t="s">
        <v>17</v>
      </c>
      <c r="F1104" s="36" t="s">
        <v>742</v>
      </c>
      <c r="G1104" s="36" t="s">
        <v>743</v>
      </c>
      <c r="H1104" s="36" t="s">
        <v>4675</v>
      </c>
      <c r="I1104" s="38">
        <v>0.464511334</v>
      </c>
      <c r="J1104" s="37"/>
      <c r="K1104" s="37"/>
      <c r="L1104" s="37"/>
      <c r="M1104" s="38">
        <v>0.0</v>
      </c>
      <c r="N1104" s="38">
        <v>0.5</v>
      </c>
      <c r="O1104" s="38">
        <v>0.2</v>
      </c>
      <c r="P1104" s="36" t="s">
        <v>2355</v>
      </c>
      <c r="Q1104" s="36" t="s">
        <v>17</v>
      </c>
      <c r="R1104" s="36" t="s">
        <v>742</v>
      </c>
      <c r="S1104" s="36" t="s">
        <v>743</v>
      </c>
      <c r="T1104" s="36" t="s">
        <v>4675</v>
      </c>
      <c r="U1104" s="1" t="str">
        <f>VLOOKUP(T1104,Ventilation!$A$4:$H$454,6,FALSE)</f>
        <v>0.068</v>
      </c>
      <c r="V1104" s="1" t="str">
        <f>VLOOKUP(T1104,Ventilation!$A$4:$H$454,5,FALSE)</f>
        <v/>
      </c>
      <c r="W1104" s="1" t="str">
        <f>VLOOKUP(T1104,Ventilation!$A$4:$H$454,7,FALSE)</f>
        <v/>
      </c>
      <c r="X1104" s="1"/>
      <c r="Y1104" s="38">
        <v>1.55</v>
      </c>
      <c r="Z1104" s="36" t="s">
        <v>2356</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2353</v>
      </c>
      <c r="AP1104" s="36" t="s">
        <v>2360</v>
      </c>
      <c r="AQ1104" s="36" t="s">
        <v>2359</v>
      </c>
      <c r="AR1104" s="40"/>
      <c r="AS1104" s="40"/>
      <c r="AT1104" s="38">
        <v>0.003961647</v>
      </c>
      <c r="AU1104" s="38">
        <v>60.0</v>
      </c>
      <c r="AV1104" s="37"/>
      <c r="AW1104" s="37"/>
      <c r="AX1104" s="36" t="s">
        <v>2358</v>
      </c>
      <c r="AY1104" s="37"/>
      <c r="AZ1104" s="40"/>
      <c r="BA1104" s="37"/>
      <c r="BB1104" s="37"/>
      <c r="BC1104" s="37"/>
      <c r="BD1104" s="37"/>
      <c r="BE1104" s="37"/>
      <c r="BF1104" s="36" t="s">
        <v>4637</v>
      </c>
      <c r="BG1104" s="37"/>
      <c r="BH1104" s="40"/>
      <c r="BI1104" s="186" t="s">
        <v>4652</v>
      </c>
      <c r="BJ1104" s="186" t="str">
        <f t="shared" si="80"/>
        <v>G</v>
      </c>
      <c r="BK1104" s="37"/>
      <c r="BL1104" s="37"/>
    </row>
    <row r="1105" ht="14.25" hidden="1" customHeight="1">
      <c r="A1105" s="36" t="s">
        <v>17</v>
      </c>
      <c r="B1105" s="36" t="s">
        <v>742</v>
      </c>
      <c r="C1105" s="36" t="s">
        <v>744</v>
      </c>
      <c r="D1105" s="36" t="s">
        <v>4619</v>
      </c>
      <c r="E1105" s="36" t="s">
        <v>17</v>
      </c>
      <c r="F1105" s="36" t="s">
        <v>742</v>
      </c>
      <c r="G1105" s="36" t="s">
        <v>744</v>
      </c>
      <c r="H1105" s="36" t="s">
        <v>4676</v>
      </c>
      <c r="I1105" s="38">
        <v>0.0</v>
      </c>
      <c r="J1105" s="37"/>
      <c r="K1105" s="37"/>
      <c r="L1105" s="37"/>
      <c r="M1105" s="38">
        <v>0.0</v>
      </c>
      <c r="N1105" s="38">
        <v>0.5</v>
      </c>
      <c r="O1105" s="38">
        <v>0.2</v>
      </c>
      <c r="P1105" s="36" t="s">
        <v>2323</v>
      </c>
      <c r="Q1105" s="36" t="s">
        <v>17</v>
      </c>
      <c r="R1105" s="36" t="s">
        <v>742</v>
      </c>
      <c r="S1105" s="36" t="s">
        <v>744</v>
      </c>
      <c r="T1105" s="36" t="s">
        <v>4676</v>
      </c>
      <c r="U1105" s="1" t="str">
        <f>VLOOKUP(T1105,Ventilation!$A$4:$H$454,6,FALSE)</f>
        <v>0.06</v>
      </c>
      <c r="V1105" s="1" t="str">
        <f>VLOOKUP(T1105,Ventilation!$A$4:$H$454,5,FALSE)</f>
        <v/>
      </c>
      <c r="W1105" s="1" t="str">
        <f>VLOOKUP(T1105,Ventilation!$A$4:$H$454,7,FALSE)</f>
        <v/>
      </c>
      <c r="X1105" s="1"/>
      <c r="Y1105" s="38">
        <v>9.29</v>
      </c>
      <c r="Z1105" s="36" t="s">
        <v>2324</v>
      </c>
      <c r="AA1105" s="36" t="s">
        <v>2377</v>
      </c>
      <c r="AB1105" s="38">
        <v>0.049225</v>
      </c>
      <c r="AC1105" s="40"/>
      <c r="AD1105" s="40"/>
      <c r="AE1105" s="36" t="s">
        <v>169</v>
      </c>
      <c r="AF1105" s="37"/>
      <c r="AG1105" s="40"/>
      <c r="AH1105" s="37"/>
      <c r="AI1105" s="37"/>
      <c r="AJ1105" s="37"/>
      <c r="AK1105" s="38">
        <v>0.232255667</v>
      </c>
      <c r="AL1105" s="38">
        <v>0.0</v>
      </c>
      <c r="AM1105" s="38">
        <v>0.5</v>
      </c>
      <c r="AN1105" s="38">
        <v>0.0</v>
      </c>
      <c r="AO1105" s="36" t="s">
        <v>2321</v>
      </c>
      <c r="AP1105" s="36" t="s">
        <v>2328</v>
      </c>
      <c r="AQ1105" s="36" t="s">
        <v>2327</v>
      </c>
      <c r="AR1105" s="40"/>
      <c r="AS1105" s="40"/>
      <c r="AT1105" s="38">
        <v>0.0</v>
      </c>
      <c r="AU1105" s="38">
        <v>60.0</v>
      </c>
      <c r="AV1105" s="37"/>
      <c r="AW1105" s="37"/>
      <c r="AX1105" s="36" t="s">
        <v>2326</v>
      </c>
      <c r="AY1105" s="37"/>
      <c r="AZ1105" s="40"/>
      <c r="BA1105" s="37"/>
      <c r="BB1105" s="37"/>
      <c r="BC1105" s="37"/>
      <c r="BD1105" s="37"/>
      <c r="BE1105" s="37"/>
      <c r="BF1105" s="36" t="s">
        <v>4625</v>
      </c>
      <c r="BG1105" s="37"/>
      <c r="BH1105" s="40"/>
      <c r="BI1105" s="186" t="s">
        <v>4641</v>
      </c>
      <c r="BJ1105" s="186" t="str">
        <f t="shared" si="80"/>
        <v>C</v>
      </c>
      <c r="BK1105" s="37"/>
      <c r="BL1105" s="37"/>
    </row>
    <row r="1106" ht="14.25" hidden="1" customHeight="1">
      <c r="A1106" s="36" t="s">
        <v>17</v>
      </c>
      <c r="B1106" s="36" t="s">
        <v>742</v>
      </c>
      <c r="C1106" s="36" t="s">
        <v>745</v>
      </c>
      <c r="D1106" s="36" t="s">
        <v>4619</v>
      </c>
      <c r="E1106" s="36" t="s">
        <v>17</v>
      </c>
      <c r="F1106" s="36" t="s">
        <v>742</v>
      </c>
      <c r="G1106" s="36" t="s">
        <v>745</v>
      </c>
      <c r="H1106" s="36" t="s">
        <v>4677</v>
      </c>
      <c r="I1106" s="38">
        <v>0.0</v>
      </c>
      <c r="J1106" s="37"/>
      <c r="K1106" s="37"/>
      <c r="L1106" s="37"/>
      <c r="M1106" s="38">
        <v>0.0</v>
      </c>
      <c r="N1106" s="38">
        <v>0.5</v>
      </c>
      <c r="O1106" s="38">
        <v>0.2</v>
      </c>
      <c r="P1106" s="36" t="s">
        <v>2323</v>
      </c>
      <c r="Q1106" s="36" t="s">
        <v>17</v>
      </c>
      <c r="R1106" s="36" t="s">
        <v>742</v>
      </c>
      <c r="S1106" s="36" t="s">
        <v>745</v>
      </c>
      <c r="T1106" s="36" t="s">
        <v>4677</v>
      </c>
      <c r="U1106" s="1" t="str">
        <f>VLOOKUP(T1106,Ventilation!$A$4:$H$454,6,FALSE)</f>
        <v>0.06</v>
      </c>
      <c r="V1106" s="1" t="str">
        <f>VLOOKUP(T1106,Ventilation!$A$4:$H$454,5,FALSE)</f>
        <v/>
      </c>
      <c r="W1106" s="1" t="str">
        <f>VLOOKUP(T1106,Ventilation!$A$4:$H$454,7,FALSE)</f>
        <v/>
      </c>
      <c r="X1106" s="1"/>
      <c r="Y1106" s="38">
        <v>9.29</v>
      </c>
      <c r="Z1106" s="36" t="s">
        <v>2324</v>
      </c>
      <c r="AA1106" s="36" t="s">
        <v>2377</v>
      </c>
      <c r="AB1106" s="38">
        <v>0.049225</v>
      </c>
      <c r="AC1106" s="40"/>
      <c r="AD1106" s="40"/>
      <c r="AE1106" s="36" t="s">
        <v>169</v>
      </c>
      <c r="AF1106" s="37"/>
      <c r="AG1106" s="40"/>
      <c r="AH1106" s="37"/>
      <c r="AI1106" s="37"/>
      <c r="AJ1106" s="37"/>
      <c r="AK1106" s="38">
        <v>0.232255667</v>
      </c>
      <c r="AL1106" s="38">
        <v>0.0</v>
      </c>
      <c r="AM1106" s="38">
        <v>0.5</v>
      </c>
      <c r="AN1106" s="38">
        <v>0.0</v>
      </c>
      <c r="AO1106" s="36" t="s">
        <v>2321</v>
      </c>
      <c r="AP1106" s="36" t="s">
        <v>2328</v>
      </c>
      <c r="AQ1106" s="36" t="s">
        <v>2327</v>
      </c>
      <c r="AR1106" s="40"/>
      <c r="AS1106" s="40"/>
      <c r="AT1106" s="38">
        <v>0.0</v>
      </c>
      <c r="AU1106" s="38">
        <v>60.0</v>
      </c>
      <c r="AV1106" s="37"/>
      <c r="AW1106" s="37"/>
      <c r="AX1106" s="36" t="s">
        <v>2326</v>
      </c>
      <c r="AY1106" s="37"/>
      <c r="AZ1106" s="40"/>
      <c r="BA1106" s="37"/>
      <c r="BB1106" s="37"/>
      <c r="BC1106" s="37"/>
      <c r="BD1106" s="37"/>
      <c r="BE1106" s="37"/>
      <c r="BF1106" s="36" t="s">
        <v>4625</v>
      </c>
      <c r="BG1106" s="37"/>
      <c r="BH1106" s="40"/>
      <c r="BI1106" s="186" t="s">
        <v>4641</v>
      </c>
      <c r="BJ1106" s="186" t="str">
        <f t="shared" si="80"/>
        <v>C</v>
      </c>
      <c r="BK1106" s="37"/>
      <c r="BL1106" s="37"/>
    </row>
    <row r="1107" ht="14.25" hidden="1" customHeight="1">
      <c r="A1107" s="36" t="s">
        <v>17</v>
      </c>
      <c r="B1107" s="36" t="s">
        <v>742</v>
      </c>
      <c r="C1107" s="36" t="s">
        <v>746</v>
      </c>
      <c r="D1107" s="36" t="s">
        <v>4619</v>
      </c>
      <c r="E1107" s="36" t="s">
        <v>17</v>
      </c>
      <c r="F1107" s="36" t="s">
        <v>742</v>
      </c>
      <c r="G1107" s="36" t="s">
        <v>746</v>
      </c>
      <c r="H1107" s="36" t="s">
        <v>4678</v>
      </c>
      <c r="I1107" s="38">
        <v>0.789669268</v>
      </c>
      <c r="J1107" s="37"/>
      <c r="K1107" s="37"/>
      <c r="L1107" s="37"/>
      <c r="M1107" s="38">
        <v>0.0</v>
      </c>
      <c r="N1107" s="38">
        <v>0.5</v>
      </c>
      <c r="O1107" s="38">
        <v>0.2</v>
      </c>
      <c r="P1107" s="36" t="s">
        <v>2323</v>
      </c>
      <c r="Q1107" s="36" t="s">
        <v>17</v>
      </c>
      <c r="R1107" s="36" t="s">
        <v>742</v>
      </c>
      <c r="S1107" s="36" t="s">
        <v>746</v>
      </c>
      <c r="T1107" s="36" t="s">
        <v>4678</v>
      </c>
      <c r="U1107" s="1" t="str">
        <f>VLOOKUP(T1107,Ventilation!$A$4:$H$454,6,FALSE)</f>
        <v>0.81</v>
      </c>
      <c r="V1107" s="1" t="str">
        <f>VLOOKUP(T1107,Ventilation!$A$4:$H$454,5,FALSE)</f>
        <v/>
      </c>
      <c r="W1107" s="1" t="str">
        <f>VLOOKUP(T1107,Ventilation!$A$4:$H$454,7,FALSE)</f>
        <v/>
      </c>
      <c r="X1107" s="1"/>
      <c r="Y1107" s="38">
        <v>18.58</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0.002839298</v>
      </c>
      <c r="AU1107" s="38">
        <v>60.0</v>
      </c>
      <c r="AV1107" s="37"/>
      <c r="AW1107" s="37"/>
      <c r="AX1107" s="36" t="s">
        <v>2326</v>
      </c>
      <c r="AY1107" s="37"/>
      <c r="AZ1107" s="40"/>
      <c r="BA1107" s="37"/>
      <c r="BB1107" s="37"/>
      <c r="BC1107" s="37"/>
      <c r="BD1107" s="37"/>
      <c r="BE1107" s="37"/>
      <c r="BF1107" s="36" t="s">
        <v>4625</v>
      </c>
      <c r="BG1107" s="37"/>
      <c r="BH1107" s="40"/>
      <c r="BI1107" s="186" t="s">
        <v>4626</v>
      </c>
      <c r="BJ1107" s="186" t="str">
        <f t="shared" si="80"/>
        <v>C</v>
      </c>
      <c r="BK1107" s="37"/>
      <c r="BL1107" s="37"/>
    </row>
    <row r="1108" ht="14.25" hidden="1" customHeight="1">
      <c r="A1108" s="36" t="s">
        <v>17</v>
      </c>
      <c r="B1108" s="36" t="s">
        <v>742</v>
      </c>
      <c r="C1108" s="36" t="s">
        <v>747</v>
      </c>
      <c r="D1108" s="36" t="s">
        <v>4619</v>
      </c>
      <c r="E1108" s="36" t="s">
        <v>17</v>
      </c>
      <c r="F1108" s="36" t="s">
        <v>742</v>
      </c>
      <c r="G1108" s="36" t="s">
        <v>747</v>
      </c>
      <c r="H1108" s="36" t="s">
        <v>4679</v>
      </c>
      <c r="I1108" s="38">
        <v>2.434039391</v>
      </c>
      <c r="J1108" s="37"/>
      <c r="K1108" s="37"/>
      <c r="L1108" s="37"/>
      <c r="M1108" s="38">
        <v>0.0</v>
      </c>
      <c r="N1108" s="38">
        <v>0.5</v>
      </c>
      <c r="O1108" s="38">
        <v>0.2</v>
      </c>
      <c r="P1108" s="36" t="s">
        <v>2323</v>
      </c>
      <c r="Q1108" s="36" t="s">
        <v>17</v>
      </c>
      <c r="R1108" s="36" t="s">
        <v>742</v>
      </c>
      <c r="S1108" s="36" t="s">
        <v>747</v>
      </c>
      <c r="T1108" s="36" t="s">
        <v>4679</v>
      </c>
      <c r="U1108" s="1" t="str">
        <f>VLOOKUP(T1108,Ventilation!$A$4:$H$454,6,FALSE)</f>
        <v>0.81</v>
      </c>
      <c r="V1108" s="1" t="str">
        <f>VLOOKUP(T1108,Ventilation!$A$4:$H$454,5,FALSE)</f>
        <v/>
      </c>
      <c r="W1108" s="1" t="str">
        <f>VLOOKUP(T1108,Ventilation!$A$4:$H$454,7,FALSE)</f>
        <v/>
      </c>
      <c r="X1108" s="1"/>
      <c r="Y1108" s="38">
        <v>12.39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0.001893375</v>
      </c>
      <c r="AU1108" s="38">
        <v>60.0</v>
      </c>
      <c r="AV1108" s="37"/>
      <c r="AW1108" s="37"/>
      <c r="AX1108" s="36" t="s">
        <v>2326</v>
      </c>
      <c r="AY1108" s="37"/>
      <c r="AZ1108" s="40"/>
      <c r="BA1108" s="37"/>
      <c r="BB1108" s="37"/>
      <c r="BC1108" s="37"/>
      <c r="BD1108" s="37"/>
      <c r="BE1108" s="37"/>
      <c r="BF1108" s="36" t="s">
        <v>4625</v>
      </c>
      <c r="BG1108" s="37"/>
      <c r="BH1108" s="40"/>
      <c r="BI1108" s="186" t="s">
        <v>4626</v>
      </c>
      <c r="BJ1108" s="186" t="str">
        <f t="shared" si="80"/>
        <v>C</v>
      </c>
      <c r="BK1108" s="37"/>
      <c r="BL1108" s="37"/>
    </row>
    <row r="1109" ht="14.25" hidden="1" customHeight="1">
      <c r="A1109" s="36" t="s">
        <v>17</v>
      </c>
      <c r="B1109" s="36" t="s">
        <v>742</v>
      </c>
      <c r="C1109" s="36" t="s">
        <v>748</v>
      </c>
      <c r="D1109" s="36" t="s">
        <v>4619</v>
      </c>
      <c r="E1109" s="36" t="s">
        <v>17</v>
      </c>
      <c r="F1109" s="36" t="s">
        <v>742</v>
      </c>
      <c r="G1109" s="36" t="s">
        <v>748</v>
      </c>
      <c r="H1109" s="36" t="s">
        <v>4680</v>
      </c>
      <c r="I1109" s="38">
        <v>1.142697882</v>
      </c>
      <c r="J1109" s="37"/>
      <c r="K1109" s="37"/>
      <c r="L1109" s="37"/>
      <c r="M1109" s="38">
        <v>0.0</v>
      </c>
      <c r="N1109" s="38">
        <v>0.5</v>
      </c>
      <c r="O1109" s="38">
        <v>0.2</v>
      </c>
      <c r="P1109" s="36" t="s">
        <v>2323</v>
      </c>
      <c r="Q1109" s="36" t="s">
        <v>17</v>
      </c>
      <c r="R1109" s="36" t="s">
        <v>742</v>
      </c>
      <c r="S1109" s="36" t="s">
        <v>748</v>
      </c>
      <c r="T1109" s="36" t="s">
        <v>4680</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4625</v>
      </c>
      <c r="BG1109" s="37"/>
      <c r="BH1109" s="40"/>
      <c r="BI1109" s="186" t="s">
        <v>4626</v>
      </c>
      <c r="BJ1109" s="186" t="str">
        <f t="shared" si="80"/>
        <v>C</v>
      </c>
      <c r="BK1109" s="37"/>
      <c r="BL1109" s="37"/>
    </row>
    <row r="1110" ht="14.25" hidden="1" customHeight="1">
      <c r="A1110" s="36" t="s">
        <v>17</v>
      </c>
      <c r="B1110" s="36" t="s">
        <v>742</v>
      </c>
      <c r="C1110" s="36" t="s">
        <v>749</v>
      </c>
      <c r="D1110" s="36" t="s">
        <v>4619</v>
      </c>
      <c r="E1110" s="36" t="s">
        <v>17</v>
      </c>
      <c r="F1110" s="36" t="s">
        <v>742</v>
      </c>
      <c r="G1110" s="36" t="s">
        <v>749</v>
      </c>
      <c r="H1110" s="36" t="s">
        <v>4681</v>
      </c>
      <c r="I1110" s="38">
        <v>1.235600149</v>
      </c>
      <c r="J1110" s="37"/>
      <c r="K1110" s="37"/>
      <c r="L1110" s="37"/>
      <c r="M1110" s="38">
        <v>0.0</v>
      </c>
      <c r="N1110" s="38">
        <v>0.5</v>
      </c>
      <c r="O1110" s="38">
        <v>0.2</v>
      </c>
      <c r="P1110" s="36" t="s">
        <v>2331</v>
      </c>
      <c r="Q1110" s="36" t="s">
        <v>17</v>
      </c>
      <c r="R1110" s="36" t="s">
        <v>742</v>
      </c>
      <c r="S1110" s="36" t="s">
        <v>749</v>
      </c>
      <c r="T1110" s="36" t="s">
        <v>4681</v>
      </c>
      <c r="U1110" s="1" t="str">
        <f>VLOOKUP(T1110,Ventilation!$A$4:$H$454,6,FALSE)</f>
        <v>0.548</v>
      </c>
      <c r="V1110" s="1" t="str">
        <f>VLOOKUP(T1110,Ventilation!$A$4:$H$454,5,FALSE)</f>
        <v/>
      </c>
      <c r="W1110" s="1" t="str">
        <f>VLOOKUP(T1110,Ventilation!$A$4:$H$454,7,FALSE)</f>
        <v/>
      </c>
      <c r="X1110" s="1"/>
      <c r="Y1110" s="38">
        <v>12.39</v>
      </c>
      <c r="Z1110" s="36" t="s">
        <v>2332</v>
      </c>
      <c r="AA1110" s="36" t="s">
        <v>2377</v>
      </c>
      <c r="AB1110" s="38">
        <v>0.049225</v>
      </c>
      <c r="AC1110" s="40"/>
      <c r="AD1110" s="40"/>
      <c r="AE1110" s="36" t="s">
        <v>169</v>
      </c>
      <c r="AF1110" s="37"/>
      <c r="AG1110" s="40"/>
      <c r="AH1110" s="37"/>
      <c r="AI1110" s="37"/>
      <c r="AJ1110" s="37"/>
      <c r="AK1110" s="38">
        <v>0.464511334</v>
      </c>
      <c r="AL1110" s="38">
        <v>0.0</v>
      </c>
      <c r="AM1110" s="38">
        <v>0.5</v>
      </c>
      <c r="AN1110" s="38">
        <v>0.0</v>
      </c>
      <c r="AO1110" s="36" t="s">
        <v>2329</v>
      </c>
      <c r="AP1110" s="36" t="s">
        <v>2336</v>
      </c>
      <c r="AQ1110" s="36" t="s">
        <v>2335</v>
      </c>
      <c r="AR1110" s="40"/>
      <c r="AS1110" s="40"/>
      <c r="AT1110" s="38">
        <v>0.004120874</v>
      </c>
      <c r="AU1110" s="38">
        <v>60.0</v>
      </c>
      <c r="AV1110" s="37"/>
      <c r="AW1110" s="37"/>
      <c r="AX1110" s="36" t="s">
        <v>2334</v>
      </c>
      <c r="AY1110" s="37"/>
      <c r="AZ1110" s="40"/>
      <c r="BA1110" s="37"/>
      <c r="BB1110" s="37"/>
      <c r="BC1110" s="37"/>
      <c r="BD1110" s="37"/>
      <c r="BE1110" s="37"/>
      <c r="BF1110" s="36" t="s">
        <v>4670</v>
      </c>
      <c r="BG1110" s="37"/>
      <c r="BH1110" s="40"/>
      <c r="BI1110" s="186" t="s">
        <v>4626</v>
      </c>
      <c r="BJ1110" s="186" t="str">
        <f t="shared" si="80"/>
        <v>D</v>
      </c>
      <c r="BK1110" s="37"/>
      <c r="BL1110" s="37"/>
    </row>
    <row r="1111" ht="14.25" hidden="1" customHeight="1">
      <c r="A1111" s="36" t="s">
        <v>17</v>
      </c>
      <c r="B1111" s="36" t="s">
        <v>742</v>
      </c>
      <c r="C1111" s="36" t="s">
        <v>750</v>
      </c>
      <c r="D1111" s="36" t="s">
        <v>4619</v>
      </c>
      <c r="E1111" s="36" t="s">
        <v>17</v>
      </c>
      <c r="F1111" s="36" t="s">
        <v>742</v>
      </c>
      <c r="G1111" s="36" t="s">
        <v>750</v>
      </c>
      <c r="H1111" s="36" t="s">
        <v>4682</v>
      </c>
      <c r="I1111" s="38">
        <v>1.226309922</v>
      </c>
      <c r="J1111" s="37"/>
      <c r="K1111" s="37"/>
      <c r="L1111" s="37"/>
      <c r="M1111" s="38">
        <v>0.0</v>
      </c>
      <c r="N1111" s="38">
        <v>0.5</v>
      </c>
      <c r="O1111" s="38">
        <v>0.2</v>
      </c>
      <c r="P1111" s="36" t="s">
        <v>2323</v>
      </c>
      <c r="Q1111" s="36" t="s">
        <v>17</v>
      </c>
      <c r="R1111" s="36" t="s">
        <v>742</v>
      </c>
      <c r="S1111" s="36" t="s">
        <v>750</v>
      </c>
      <c r="T1111" s="36" t="s">
        <v>4682</v>
      </c>
      <c r="U1111" s="1" t="str">
        <f>VLOOKUP(T1111,Ventilation!$A$4:$H$454,6,FALSE)</f>
        <v>0.31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0.092902267</v>
      </c>
      <c r="AL1111" s="38">
        <v>0.0</v>
      </c>
      <c r="AM1111" s="38">
        <v>0.5</v>
      </c>
      <c r="AN1111" s="38">
        <v>0.0</v>
      </c>
      <c r="AO1111" s="36" t="s">
        <v>2321</v>
      </c>
      <c r="AP1111" s="36" t="s">
        <v>2328</v>
      </c>
      <c r="AQ1111" s="36" t="s">
        <v>2327</v>
      </c>
      <c r="AR1111" s="40"/>
      <c r="AS1111" s="40"/>
      <c r="AT1111" s="38">
        <v>0.004286783</v>
      </c>
      <c r="AU1111" s="38">
        <v>60.0</v>
      </c>
      <c r="AV1111" s="37"/>
      <c r="AW1111" s="37"/>
      <c r="AX1111" s="36" t="s">
        <v>2326</v>
      </c>
      <c r="AY1111" s="37"/>
      <c r="AZ1111" s="40"/>
      <c r="BA1111" s="37"/>
      <c r="BB1111" s="37"/>
      <c r="BC1111" s="37"/>
      <c r="BD1111" s="37"/>
      <c r="BE1111" s="37"/>
      <c r="BF1111" s="36" t="s">
        <v>4625</v>
      </c>
      <c r="BG1111" s="37"/>
      <c r="BH1111" s="40"/>
      <c r="BI1111" s="186" t="s">
        <v>4626</v>
      </c>
      <c r="BJ1111" s="186" t="str">
        <f t="shared" si="80"/>
        <v>C</v>
      </c>
      <c r="BK1111" s="37"/>
      <c r="BL1111" s="37"/>
    </row>
    <row r="1112" ht="14.25" hidden="1" customHeight="1">
      <c r="A1112" s="36" t="s">
        <v>17</v>
      </c>
      <c r="B1112" s="36" t="s">
        <v>742</v>
      </c>
      <c r="C1112" s="36" t="s">
        <v>751</v>
      </c>
      <c r="D1112" s="36" t="s">
        <v>4619</v>
      </c>
      <c r="E1112" s="36" t="s">
        <v>17</v>
      </c>
      <c r="F1112" s="36" t="s">
        <v>742</v>
      </c>
      <c r="G1112" s="36" t="s">
        <v>751</v>
      </c>
      <c r="H1112" s="36" t="s">
        <v>4683</v>
      </c>
      <c r="I1112" s="38">
        <v>0.659606094</v>
      </c>
      <c r="J1112" s="37"/>
      <c r="K1112" s="37"/>
      <c r="L1112" s="37"/>
      <c r="M1112" s="38">
        <v>0.0</v>
      </c>
      <c r="N1112" s="38">
        <v>0.5</v>
      </c>
      <c r="O1112" s="38">
        <v>0.2</v>
      </c>
      <c r="P1112" s="36" t="s">
        <v>2378</v>
      </c>
      <c r="Q1112" s="36" t="s">
        <v>17</v>
      </c>
      <c r="R1112" s="36" t="s">
        <v>742</v>
      </c>
      <c r="S1112" s="36" t="s">
        <v>751</v>
      </c>
      <c r="T1112" s="36" t="s">
        <v>4683</v>
      </c>
      <c r="U1112" s="1" t="str">
        <f>VLOOKUP(T1112,Ventilation!$A$4:$H$454,6,FALSE)</f>
        <v>0.06</v>
      </c>
      <c r="V1112" s="1" t="str">
        <f>VLOOKUP(T1112,Ventilation!$A$4:$H$454,5,FALSE)</f>
        <v/>
      </c>
      <c r="W1112" s="1" t="str">
        <f>VLOOKUP(T1112,Ventilation!$A$4:$H$454,7,FALSE)</f>
        <v/>
      </c>
      <c r="X1112" s="1"/>
      <c r="Y1112" s="38">
        <v>0.93</v>
      </c>
      <c r="Z1112" s="36" t="s">
        <v>2379</v>
      </c>
      <c r="AA1112" s="36" t="s">
        <v>2377</v>
      </c>
      <c r="AB1112" s="38">
        <v>0.049225</v>
      </c>
      <c r="AC1112" s="40"/>
      <c r="AD1112" s="40"/>
      <c r="AE1112" s="36" t="s">
        <v>169</v>
      </c>
      <c r="AF1112" s="37"/>
      <c r="AG1112" s="40"/>
      <c r="AH1112" s="37"/>
      <c r="AI1112" s="37"/>
      <c r="AJ1112" s="37"/>
      <c r="AK1112" s="38">
        <v>0.0</v>
      </c>
      <c r="AL1112" s="38">
        <v>0.0</v>
      </c>
      <c r="AM1112" s="38">
        <v>0.5</v>
      </c>
      <c r="AN1112" s="38">
        <v>0.0</v>
      </c>
      <c r="AO1112" s="36" t="s">
        <v>2380</v>
      </c>
      <c r="AP1112" s="36" t="s">
        <v>2381</v>
      </c>
      <c r="AQ1112" s="36" t="s">
        <v>2382</v>
      </c>
      <c r="AR1112" s="40"/>
      <c r="AS1112" s="40"/>
      <c r="AT1112" s="38">
        <v>0.0</v>
      </c>
      <c r="AU1112" s="38">
        <v>60.0</v>
      </c>
      <c r="AV1112" s="37"/>
      <c r="AW1112" s="37"/>
      <c r="AX1112" s="36" t="s">
        <v>2383</v>
      </c>
      <c r="AY1112" s="37"/>
      <c r="AZ1112" s="40"/>
      <c r="BA1112" s="37"/>
      <c r="BB1112" s="37"/>
      <c r="BC1112" s="37"/>
      <c r="BD1112" s="37"/>
      <c r="BE1112" s="37"/>
      <c r="BF1112" s="36" t="s">
        <v>2384</v>
      </c>
      <c r="BG1112" s="37"/>
      <c r="BH1112" s="40"/>
      <c r="BI1112" s="186" t="s">
        <v>4674</v>
      </c>
      <c r="BJ1112" s="186" t="str">
        <f t="shared" si="80"/>
        <v>*</v>
      </c>
      <c r="BK1112" s="37"/>
      <c r="BL1112" s="37"/>
    </row>
    <row r="1113" ht="14.25" hidden="1" customHeight="1">
      <c r="A1113" s="36" t="s">
        <v>17</v>
      </c>
      <c r="B1113" s="36" t="s">
        <v>742</v>
      </c>
      <c r="C1113" s="36" t="s">
        <v>752</v>
      </c>
      <c r="D1113" s="36" t="s">
        <v>4619</v>
      </c>
      <c r="E1113" s="36" t="s">
        <v>17</v>
      </c>
      <c r="F1113" s="36" t="s">
        <v>742</v>
      </c>
      <c r="G1113" s="36" t="s">
        <v>752</v>
      </c>
      <c r="H1113" s="36" t="s">
        <v>4684</v>
      </c>
      <c r="I1113" s="38">
        <v>0.780379041</v>
      </c>
      <c r="J1113" s="37"/>
      <c r="K1113" s="37"/>
      <c r="L1113" s="37"/>
      <c r="M1113" s="38">
        <v>0.0</v>
      </c>
      <c r="N1113" s="38">
        <v>0.5</v>
      </c>
      <c r="O1113" s="38">
        <v>0.2</v>
      </c>
      <c r="P1113" s="36" t="s">
        <v>2378</v>
      </c>
      <c r="Q1113" s="36" t="s">
        <v>17</v>
      </c>
      <c r="R1113" s="36" t="s">
        <v>742</v>
      </c>
      <c r="S1113" s="36" t="s">
        <v>752</v>
      </c>
      <c r="T1113" s="36" t="s">
        <v>4684</v>
      </c>
      <c r="U1113" s="1" t="str">
        <f>VLOOKUP(T1113,Ventilation!$A$4:$H$454,6,FALSE)</f>
        <v>0.06</v>
      </c>
      <c r="V1113" s="1" t="str">
        <f>VLOOKUP(T1113,Ventilation!$A$4:$H$454,5,FALSE)</f>
        <v/>
      </c>
      <c r="W1113" s="1" t="str">
        <f>VLOOKUP(T1113,Ventilation!$A$4:$H$454,7,FALSE)</f>
        <v/>
      </c>
      <c r="X1113" s="1"/>
      <c r="Y1113" s="38">
        <v>0.93</v>
      </c>
      <c r="Z1113" s="36" t="s">
        <v>2379</v>
      </c>
      <c r="AA1113" s="36" t="s">
        <v>2377</v>
      </c>
      <c r="AB1113" s="38">
        <v>0.049225</v>
      </c>
      <c r="AC1113" s="40"/>
      <c r="AD1113" s="40"/>
      <c r="AE1113" s="36" t="s">
        <v>169</v>
      </c>
      <c r="AF1113" s="37"/>
      <c r="AG1113" s="40"/>
      <c r="AH1113" s="37"/>
      <c r="AI1113" s="37"/>
      <c r="AJ1113" s="37"/>
      <c r="AK1113" s="38">
        <v>0.0</v>
      </c>
      <c r="AL1113" s="38">
        <v>0.0</v>
      </c>
      <c r="AM1113" s="38">
        <v>0.5</v>
      </c>
      <c r="AN1113" s="38">
        <v>0.0</v>
      </c>
      <c r="AO1113" s="36" t="s">
        <v>2380</v>
      </c>
      <c r="AP1113" s="36" t="s">
        <v>2381</v>
      </c>
      <c r="AQ1113" s="36" t="s">
        <v>2382</v>
      </c>
      <c r="AR1113" s="40"/>
      <c r="AS1113" s="40"/>
      <c r="AT1113" s="38">
        <v>0.0</v>
      </c>
      <c r="AU1113" s="38">
        <v>60.0</v>
      </c>
      <c r="AV1113" s="37"/>
      <c r="AW1113" s="37"/>
      <c r="AX1113" s="36" t="s">
        <v>2383</v>
      </c>
      <c r="AY1113" s="37"/>
      <c r="AZ1113" s="40"/>
      <c r="BA1113" s="37"/>
      <c r="BB1113" s="37"/>
      <c r="BC1113" s="37"/>
      <c r="BD1113" s="37"/>
      <c r="BE1113" s="37"/>
      <c r="BF1113" s="36" t="s">
        <v>2384</v>
      </c>
      <c r="BG1113" s="37"/>
      <c r="BH1113" s="40"/>
      <c r="BI1113" s="186" t="s">
        <v>4674</v>
      </c>
      <c r="BJ1113" s="186" t="str">
        <f t="shared" si="80"/>
        <v>*</v>
      </c>
      <c r="BK1113" s="37"/>
      <c r="BL1113" s="37"/>
    </row>
    <row r="1114" ht="14.25" hidden="1" customHeight="1">
      <c r="A1114" s="36" t="s">
        <v>17</v>
      </c>
      <c r="B1114" s="36" t="s">
        <v>742</v>
      </c>
      <c r="C1114" s="36" t="s">
        <v>753</v>
      </c>
      <c r="D1114" s="36" t="s">
        <v>4619</v>
      </c>
      <c r="E1114" s="36" t="s">
        <v>17</v>
      </c>
      <c r="F1114" s="36" t="s">
        <v>742</v>
      </c>
      <c r="G1114" s="36" t="s">
        <v>753</v>
      </c>
      <c r="H1114" s="36" t="s">
        <v>4685</v>
      </c>
      <c r="I1114" s="38">
        <v>1.309921962</v>
      </c>
      <c r="J1114" s="37"/>
      <c r="K1114" s="37"/>
      <c r="L1114" s="37"/>
      <c r="M1114" s="38">
        <v>0.0</v>
      </c>
      <c r="N1114" s="38">
        <v>0.5</v>
      </c>
      <c r="O1114" s="38">
        <v>0.2</v>
      </c>
      <c r="P1114" s="36" t="s">
        <v>2315</v>
      </c>
      <c r="Q1114" s="36" t="s">
        <v>17</v>
      </c>
      <c r="R1114" s="36" t="s">
        <v>742</v>
      </c>
      <c r="S1114" s="36" t="s">
        <v>753</v>
      </c>
      <c r="T1114" s="36" t="s">
        <v>4685</v>
      </c>
      <c r="U1114" s="1" t="str">
        <f>VLOOKUP(T1114,Ventilation!$A$4:$H$454,6,FALSE)</f>
        <v>0.705</v>
      </c>
      <c r="V1114" s="1" t="str">
        <f>VLOOKUP(T1114,Ventilation!$A$4:$H$454,5,FALSE)</f>
        <v/>
      </c>
      <c r="W1114" s="1" t="str">
        <f>VLOOKUP(T1114,Ventilation!$A$4:$H$454,7,FALSE)</f>
        <v/>
      </c>
      <c r="X1114" s="1"/>
      <c r="Y1114" s="38">
        <v>9.29</v>
      </c>
      <c r="Z1114" s="36" t="s">
        <v>2316</v>
      </c>
      <c r="AA1114" s="36" t="s">
        <v>2377</v>
      </c>
      <c r="AB1114" s="38">
        <v>0.049225</v>
      </c>
      <c r="AC1114" s="40"/>
      <c r="AD1114" s="40"/>
      <c r="AE1114" s="36" t="s">
        <v>169</v>
      </c>
      <c r="AF1114" s="37"/>
      <c r="AG1114" s="40"/>
      <c r="AH1114" s="37"/>
      <c r="AI1114" s="37"/>
      <c r="AJ1114" s="37"/>
      <c r="AK1114" s="38">
        <v>0.092902267</v>
      </c>
      <c r="AL1114" s="38">
        <v>0.0</v>
      </c>
      <c r="AM1114" s="38">
        <v>0.5</v>
      </c>
      <c r="AN1114" s="38">
        <v>0.0</v>
      </c>
      <c r="AO1114" s="36" t="s">
        <v>2313</v>
      </c>
      <c r="AP1114" s="36" t="s">
        <v>2320</v>
      </c>
      <c r="AQ1114" s="36" t="s">
        <v>2319</v>
      </c>
      <c r="AR1114" s="40"/>
      <c r="AS1114" s="40"/>
      <c r="AT1114" s="38">
        <v>0.004272865</v>
      </c>
      <c r="AU1114" s="38">
        <v>60.0</v>
      </c>
      <c r="AV1114" s="37"/>
      <c r="AW1114" s="37"/>
      <c r="AX1114" s="36" t="s">
        <v>2318</v>
      </c>
      <c r="AY1114" s="37"/>
      <c r="AZ1114" s="40"/>
      <c r="BA1114" s="37"/>
      <c r="BB1114" s="37"/>
      <c r="BC1114" s="37"/>
      <c r="BD1114" s="37"/>
      <c r="BE1114" s="37"/>
      <c r="BF1114" s="36" t="s">
        <v>4631</v>
      </c>
      <c r="BG1114" s="37"/>
      <c r="BH1114" s="40"/>
      <c r="BI1114" s="186" t="s">
        <v>4632</v>
      </c>
      <c r="BJ1114" s="186" t="str">
        <f t="shared" si="80"/>
        <v>B</v>
      </c>
      <c r="BK1114" s="37"/>
      <c r="BL1114" s="37"/>
    </row>
    <row r="1115" ht="14.25" hidden="1" customHeight="1">
      <c r="A1115" s="36" t="s">
        <v>17</v>
      </c>
      <c r="B1115" s="36" t="s">
        <v>742</v>
      </c>
      <c r="C1115" s="36" t="s">
        <v>754</v>
      </c>
      <c r="D1115" s="36" t="s">
        <v>4619</v>
      </c>
      <c r="E1115" s="36" t="s">
        <v>17</v>
      </c>
      <c r="F1115" s="36" t="s">
        <v>742</v>
      </c>
      <c r="G1115" s="36" t="s">
        <v>754</v>
      </c>
      <c r="H1115" s="36" t="s">
        <v>4686</v>
      </c>
      <c r="I1115" s="38">
        <v>0.891861761</v>
      </c>
      <c r="J1115" s="37"/>
      <c r="K1115" s="37"/>
      <c r="L1115" s="37"/>
      <c r="M1115" s="38">
        <v>0.0</v>
      </c>
      <c r="N1115" s="38">
        <v>0.5</v>
      </c>
      <c r="O1115" s="38">
        <v>0.2</v>
      </c>
      <c r="P1115" s="36" t="s">
        <v>2315</v>
      </c>
      <c r="Q1115" s="36" t="s">
        <v>17</v>
      </c>
      <c r="R1115" s="36" t="s">
        <v>742</v>
      </c>
      <c r="S1115" s="36" t="s">
        <v>754</v>
      </c>
      <c r="T1115" s="36" t="s">
        <v>4686</v>
      </c>
      <c r="U1115" s="1" t="str">
        <f>VLOOKUP(T1115,Ventilation!$A$4:$H$454,6,FALSE)</f>
        <v>0.705</v>
      </c>
      <c r="V1115" s="1" t="str">
        <f>VLOOKUP(T1115,Ventilation!$A$4:$H$454,5,FALSE)</f>
        <v/>
      </c>
      <c r="W1115" s="1" t="str">
        <f>VLOOKUP(T1115,Ventilation!$A$4:$H$454,7,FALSE)</f>
        <v/>
      </c>
      <c r="X1115" s="1"/>
      <c r="Y1115" s="38">
        <v>9.29</v>
      </c>
      <c r="Z1115" s="36" t="s">
        <v>2316</v>
      </c>
      <c r="AA1115" s="36" t="s">
        <v>2377</v>
      </c>
      <c r="AB1115" s="38">
        <v>0.049225</v>
      </c>
      <c r="AC1115" s="40"/>
      <c r="AD1115" s="40"/>
      <c r="AE1115" s="36" t="s">
        <v>169</v>
      </c>
      <c r="AF1115" s="37"/>
      <c r="AG1115" s="40"/>
      <c r="AH1115" s="37"/>
      <c r="AI1115" s="37"/>
      <c r="AJ1115" s="37"/>
      <c r="AK1115" s="38">
        <v>0.092902267</v>
      </c>
      <c r="AL1115" s="38">
        <v>0.0</v>
      </c>
      <c r="AM1115" s="38">
        <v>0.5</v>
      </c>
      <c r="AN1115" s="38">
        <v>0.0</v>
      </c>
      <c r="AO1115" s="36" t="s">
        <v>2313</v>
      </c>
      <c r="AP1115" s="36" t="s">
        <v>2320</v>
      </c>
      <c r="AQ1115" s="36" t="s">
        <v>2319</v>
      </c>
      <c r="AR1115" s="40"/>
      <c r="AS1115" s="40"/>
      <c r="AT1115" s="38">
        <v>0.005692514</v>
      </c>
      <c r="AU1115" s="38">
        <v>60.0</v>
      </c>
      <c r="AV1115" s="37"/>
      <c r="AW1115" s="37"/>
      <c r="AX1115" s="36" t="s">
        <v>2318</v>
      </c>
      <c r="AY1115" s="37"/>
      <c r="AZ1115" s="40"/>
      <c r="BA1115" s="37"/>
      <c r="BB1115" s="37"/>
      <c r="BC1115" s="37"/>
      <c r="BD1115" s="37"/>
      <c r="BE1115" s="37"/>
      <c r="BF1115" s="36" t="s">
        <v>4631</v>
      </c>
      <c r="BG1115" s="37"/>
      <c r="BH1115" s="40"/>
      <c r="BI1115" s="186" t="s">
        <v>4632</v>
      </c>
      <c r="BJ1115" s="186" t="str">
        <f t="shared" si="80"/>
        <v>B</v>
      </c>
      <c r="BK1115" s="37"/>
      <c r="BL1115" s="37"/>
    </row>
    <row r="1116" ht="14.25" hidden="1" customHeight="1">
      <c r="A1116" s="36" t="s">
        <v>17</v>
      </c>
      <c r="B1116" s="36" t="s">
        <v>742</v>
      </c>
      <c r="C1116" s="36" t="s">
        <v>755</v>
      </c>
      <c r="D1116" s="36" t="s">
        <v>4619</v>
      </c>
      <c r="E1116" s="36" t="s">
        <v>17</v>
      </c>
      <c r="F1116" s="36" t="s">
        <v>742</v>
      </c>
      <c r="G1116" s="36" t="s">
        <v>755</v>
      </c>
      <c r="H1116" s="36" t="s">
        <v>4687</v>
      </c>
      <c r="I1116" s="38">
        <v>0.650315868</v>
      </c>
      <c r="J1116" s="37"/>
      <c r="K1116" s="37"/>
      <c r="L1116" s="37"/>
      <c r="M1116" s="38">
        <v>0.0</v>
      </c>
      <c r="N1116" s="38">
        <v>0.5</v>
      </c>
      <c r="O1116" s="38">
        <v>0.2</v>
      </c>
      <c r="P1116" s="36" t="s">
        <v>2315</v>
      </c>
      <c r="Q1116" s="36" t="s">
        <v>17</v>
      </c>
      <c r="R1116" s="36" t="s">
        <v>742</v>
      </c>
      <c r="S1116" s="36" t="s">
        <v>755</v>
      </c>
      <c r="T1116" s="36" t="s">
        <v>4687</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0.005692514</v>
      </c>
      <c r="AU1116" s="38">
        <v>60.0</v>
      </c>
      <c r="AV1116" s="37"/>
      <c r="AW1116" s="37"/>
      <c r="AX1116" s="36" t="s">
        <v>2318</v>
      </c>
      <c r="AY1116" s="37"/>
      <c r="AZ1116" s="40"/>
      <c r="BA1116" s="37"/>
      <c r="BB1116" s="37"/>
      <c r="BC1116" s="37"/>
      <c r="BD1116" s="37"/>
      <c r="BE1116" s="37"/>
      <c r="BF1116" s="36" t="s">
        <v>4631</v>
      </c>
      <c r="BG1116" s="37"/>
      <c r="BH1116" s="40"/>
      <c r="BI1116" s="186" t="s">
        <v>4632</v>
      </c>
      <c r="BJ1116" s="186" t="str">
        <f t="shared" si="80"/>
        <v>B</v>
      </c>
      <c r="BK1116" s="37"/>
      <c r="BL1116" s="37"/>
    </row>
    <row r="1117" ht="14.25" hidden="1" customHeight="1">
      <c r="A1117" s="36" t="s">
        <v>17</v>
      </c>
      <c r="B1117" s="36" t="s">
        <v>742</v>
      </c>
      <c r="C1117" s="36" t="s">
        <v>756</v>
      </c>
      <c r="D1117" s="36" t="s">
        <v>4619</v>
      </c>
      <c r="E1117" s="36" t="s">
        <v>17</v>
      </c>
      <c r="F1117" s="36" t="s">
        <v>742</v>
      </c>
      <c r="G1117" s="36" t="s">
        <v>756</v>
      </c>
      <c r="H1117" s="36" t="s">
        <v>4688</v>
      </c>
      <c r="I1117" s="38">
        <v>0.399479747</v>
      </c>
      <c r="J1117" s="37"/>
      <c r="K1117" s="37"/>
      <c r="L1117" s="37"/>
      <c r="M1117" s="38">
        <v>0.0</v>
      </c>
      <c r="N1117" s="38">
        <v>0.5</v>
      </c>
      <c r="O1117" s="38">
        <v>0.2</v>
      </c>
      <c r="P1117" s="36" t="s">
        <v>2323</v>
      </c>
      <c r="Q1117" s="36" t="s">
        <v>17</v>
      </c>
      <c r="R1117" s="36" t="s">
        <v>742</v>
      </c>
      <c r="S1117" s="36" t="s">
        <v>756</v>
      </c>
      <c r="T1117" s="36" t="s">
        <v>4688</v>
      </c>
      <c r="U1117" s="1" t="str">
        <f>VLOOKUP(T1117,Ventilation!$A$4:$H$454,6,FALSE)</f>
        <v>0.233</v>
      </c>
      <c r="V1117" s="1" t="str">
        <f>VLOOKUP(T1117,Ventilation!$A$4:$H$454,5,FALSE)</f>
        <v/>
      </c>
      <c r="W1117" s="1" t="str">
        <f>VLOOKUP(T1117,Ventilation!$A$4:$H$454,7,FALSE)</f>
        <v/>
      </c>
      <c r="X1117" s="1"/>
      <c r="Y1117" s="38">
        <v>3.1</v>
      </c>
      <c r="Z1117" s="36" t="s">
        <v>2324</v>
      </c>
      <c r="AA1117" s="36" t="s">
        <v>2377</v>
      </c>
      <c r="AB1117" s="38">
        <v>0.049225</v>
      </c>
      <c r="AC1117" s="40"/>
      <c r="AD1117" s="40"/>
      <c r="AE1117" s="36" t="s">
        <v>169</v>
      </c>
      <c r="AF1117" s="37"/>
      <c r="AG1117" s="40"/>
      <c r="AH1117" s="37"/>
      <c r="AI1117" s="37"/>
      <c r="AJ1117" s="37"/>
      <c r="AK1117" s="38">
        <v>0.232255667</v>
      </c>
      <c r="AL1117" s="38">
        <v>0.0</v>
      </c>
      <c r="AM1117" s="38">
        <v>0.5</v>
      </c>
      <c r="AN1117" s="38">
        <v>0.0</v>
      </c>
      <c r="AO1117" s="36" t="s">
        <v>2321</v>
      </c>
      <c r="AP1117" s="36" t="s">
        <v>2328</v>
      </c>
      <c r="AQ1117" s="36" t="s">
        <v>2327</v>
      </c>
      <c r="AR1117" s="40"/>
      <c r="AS1117" s="40"/>
      <c r="AT1117" s="38">
        <v>6.31634E-4</v>
      </c>
      <c r="AU1117" s="38">
        <v>60.0</v>
      </c>
      <c r="AV1117" s="37"/>
      <c r="AW1117" s="37"/>
      <c r="AX1117" s="36" t="s">
        <v>2326</v>
      </c>
      <c r="AY1117" s="37"/>
      <c r="AZ1117" s="40"/>
      <c r="BA1117" s="37"/>
      <c r="BB1117" s="37"/>
      <c r="BC1117" s="37"/>
      <c r="BD1117" s="37"/>
      <c r="BE1117" s="37"/>
      <c r="BF1117" s="36" t="s">
        <v>4625</v>
      </c>
      <c r="BG1117" s="37"/>
      <c r="BH1117" s="40"/>
      <c r="BI1117" s="186" t="s">
        <v>4626</v>
      </c>
      <c r="BJ1117" s="186" t="str">
        <f t="shared" si="80"/>
        <v>C</v>
      </c>
      <c r="BK1117" s="37"/>
      <c r="BL1117" s="37"/>
    </row>
    <row r="1118" ht="14.25" hidden="1" customHeight="1">
      <c r="A1118" s="36" t="s">
        <v>17</v>
      </c>
      <c r="B1118" s="36" t="s">
        <v>742</v>
      </c>
      <c r="C1118" s="36" t="s">
        <v>757</v>
      </c>
      <c r="D1118" s="36" t="s">
        <v>4619</v>
      </c>
      <c r="E1118" s="36" t="s">
        <v>17</v>
      </c>
      <c r="F1118" s="36" t="s">
        <v>742</v>
      </c>
      <c r="G1118" s="36" t="s">
        <v>757</v>
      </c>
      <c r="H1118" s="36" t="s">
        <v>4689</v>
      </c>
      <c r="I1118" s="38">
        <v>1.235600149</v>
      </c>
      <c r="J1118" s="37"/>
      <c r="K1118" s="37"/>
      <c r="L1118" s="37"/>
      <c r="M1118" s="38">
        <v>0.0</v>
      </c>
      <c r="N1118" s="38">
        <v>0.5</v>
      </c>
      <c r="O1118" s="38">
        <v>0.2</v>
      </c>
      <c r="P1118" s="36" t="s">
        <v>2378</v>
      </c>
      <c r="Q1118" s="36" t="s">
        <v>17</v>
      </c>
      <c r="R1118" s="36" t="s">
        <v>742</v>
      </c>
      <c r="S1118" s="36" t="s">
        <v>757</v>
      </c>
      <c r="T1118" s="36" t="s">
        <v>4689</v>
      </c>
      <c r="U1118" s="1" t="str">
        <f>VLOOKUP(T1118,Ventilation!$A$4:$H$454,6,FALSE)</f>
        <v>0.06</v>
      </c>
      <c r="V1118" s="1" t="str">
        <f>VLOOKUP(T1118,Ventilation!$A$4:$H$454,5,FALSE)</f>
        <v/>
      </c>
      <c r="W1118" s="1" t="str">
        <f>VLOOKUP(T1118,Ventilation!$A$4:$H$454,7,FALSE)</f>
        <v/>
      </c>
      <c r="X1118" s="1"/>
      <c r="Y1118" s="38">
        <v>0.46</v>
      </c>
      <c r="Z1118" s="36" t="s">
        <v>2379</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2380</v>
      </c>
      <c r="AP1118" s="36" t="s">
        <v>2381</v>
      </c>
      <c r="AQ1118" s="36" t="s">
        <v>2382</v>
      </c>
      <c r="AR1118" s="40"/>
      <c r="AS1118" s="40"/>
      <c r="AT1118" s="38">
        <v>0.0</v>
      </c>
      <c r="AU1118" s="38">
        <v>60.0</v>
      </c>
      <c r="AV1118" s="37"/>
      <c r="AW1118" s="37"/>
      <c r="AX1118" s="36" t="s">
        <v>2383</v>
      </c>
      <c r="AY1118" s="37"/>
      <c r="AZ1118" s="40"/>
      <c r="BA1118" s="37"/>
      <c r="BB1118" s="37"/>
      <c r="BC1118" s="37"/>
      <c r="BD1118" s="37"/>
      <c r="BE1118" s="37"/>
      <c r="BF1118" s="36" t="s">
        <v>2384</v>
      </c>
      <c r="BG1118" s="37"/>
      <c r="BH1118" s="40"/>
      <c r="BI1118" s="186" t="s">
        <v>4674</v>
      </c>
      <c r="BJ1118" s="186" t="str">
        <f t="shared" si="80"/>
        <v>*</v>
      </c>
      <c r="BK1118" s="37"/>
      <c r="BL1118" s="37"/>
    </row>
    <row r="1119" ht="14.25" hidden="1" customHeight="1">
      <c r="A1119" s="36" t="s">
        <v>17</v>
      </c>
      <c r="B1119" s="36" t="s">
        <v>742</v>
      </c>
      <c r="C1119" s="36" t="s">
        <v>758</v>
      </c>
      <c r="D1119" s="36" t="s">
        <v>4619</v>
      </c>
      <c r="E1119" s="36" t="s">
        <v>17</v>
      </c>
      <c r="F1119" s="36" t="s">
        <v>742</v>
      </c>
      <c r="G1119" s="36" t="s">
        <v>758</v>
      </c>
      <c r="H1119" s="36" t="s">
        <v>4690</v>
      </c>
      <c r="I1119" s="38">
        <v>0.994054255</v>
      </c>
      <c r="J1119" s="37"/>
      <c r="K1119" s="37"/>
      <c r="L1119" s="37"/>
      <c r="M1119" s="38">
        <v>0.0</v>
      </c>
      <c r="N1119" s="38">
        <v>0.5</v>
      </c>
      <c r="O1119" s="38">
        <v>0.2</v>
      </c>
      <c r="P1119" s="36" t="s">
        <v>2315</v>
      </c>
      <c r="Q1119" s="36" t="s">
        <v>17</v>
      </c>
      <c r="R1119" s="36" t="s">
        <v>742</v>
      </c>
      <c r="S1119" s="36" t="s">
        <v>758</v>
      </c>
      <c r="T1119" s="36" t="s">
        <v>4690</v>
      </c>
      <c r="U1119" s="1" t="str">
        <f>VLOOKUP(T1119,Ventilation!$A$4:$H$454,6,FALSE)</f>
        <v>0.27</v>
      </c>
      <c r="V1119" s="1" t="str">
        <f>VLOOKUP(T1119,Ventilation!$A$4:$H$454,5,FALSE)</f>
        <v/>
      </c>
      <c r="W1119" s="1" t="str">
        <f>VLOOKUP(T1119,Ventilation!$A$4:$H$454,7,FALSE)</f>
        <v/>
      </c>
      <c r="X1119" s="1"/>
      <c r="Y1119" s="38">
        <v>4.65</v>
      </c>
      <c r="Z1119" s="36" t="s">
        <v>2316</v>
      </c>
      <c r="AA1119" s="36" t="s">
        <v>2377</v>
      </c>
      <c r="AB1119" s="38">
        <v>0.049225</v>
      </c>
      <c r="AC1119" s="40"/>
      <c r="AD1119" s="40"/>
      <c r="AE1119" s="36" t="s">
        <v>169</v>
      </c>
      <c r="AF1119" s="37"/>
      <c r="AG1119" s="40"/>
      <c r="AH1119" s="37"/>
      <c r="AI1119" s="37"/>
      <c r="AJ1119" s="37"/>
      <c r="AK1119" s="38">
        <v>0.929022668</v>
      </c>
      <c r="AL1119" s="38">
        <v>0.0</v>
      </c>
      <c r="AM1119" s="38">
        <v>0.5</v>
      </c>
      <c r="AN1119" s="38">
        <v>0.0</v>
      </c>
      <c r="AO1119" s="36" t="s">
        <v>2313</v>
      </c>
      <c r="AP1119" s="36" t="s">
        <v>2320</v>
      </c>
      <c r="AQ1119" s="36" t="s">
        <v>2319</v>
      </c>
      <c r="AR1119" s="40"/>
      <c r="AS1119" s="40"/>
      <c r="AT1119" s="38">
        <v>0.002849321</v>
      </c>
      <c r="AU1119" s="38">
        <v>60.0</v>
      </c>
      <c r="AV1119" s="37"/>
      <c r="AW1119" s="37"/>
      <c r="AX1119" s="36" t="s">
        <v>2318</v>
      </c>
      <c r="AY1119" s="37"/>
      <c r="AZ1119" s="40"/>
      <c r="BA1119" s="37"/>
      <c r="BB1119" s="37"/>
      <c r="BC1119" s="37"/>
      <c r="BD1119" s="37"/>
      <c r="BE1119" s="37"/>
      <c r="BF1119" s="36" t="s">
        <v>4631</v>
      </c>
      <c r="BG1119" s="37"/>
      <c r="BH1119" s="40"/>
      <c r="BI1119" s="186" t="s">
        <v>4632</v>
      </c>
      <c r="BJ1119" s="186" t="str">
        <f t="shared" si="80"/>
        <v>B</v>
      </c>
      <c r="BK1119" s="37"/>
      <c r="BL1119" s="37"/>
    </row>
    <row r="1120" ht="14.25" hidden="1" customHeight="1">
      <c r="A1120" s="36" t="s">
        <v>17</v>
      </c>
      <c r="B1120" s="36" t="s">
        <v>742</v>
      </c>
      <c r="C1120" s="36" t="s">
        <v>4691</v>
      </c>
      <c r="D1120" s="36" t="s">
        <v>4619</v>
      </c>
      <c r="E1120" s="36" t="s">
        <v>17</v>
      </c>
      <c r="F1120" s="36" t="s">
        <v>742</v>
      </c>
      <c r="G1120" s="36" t="s">
        <v>758</v>
      </c>
      <c r="H1120" s="36" t="s">
        <v>4690</v>
      </c>
      <c r="I1120" s="38">
        <v>0.994054255</v>
      </c>
      <c r="J1120" s="37"/>
      <c r="K1120" s="37"/>
      <c r="L1120" s="37"/>
      <c r="M1120" s="38">
        <v>0.0</v>
      </c>
      <c r="N1120" s="38">
        <v>0.5</v>
      </c>
      <c r="O1120" s="38">
        <v>0.2</v>
      </c>
      <c r="P1120" s="36" t="s">
        <v>2315</v>
      </c>
      <c r="Q1120" s="36" t="s">
        <v>17</v>
      </c>
      <c r="R1120" s="36" t="s">
        <v>742</v>
      </c>
      <c r="S1120" s="36" t="s">
        <v>758</v>
      </c>
      <c r="T1120" s="36" t="s">
        <v>4690</v>
      </c>
      <c r="U1120" s="1" t="str">
        <f>VLOOKUP(T1120,Ventilation!$A$4:$H$454,6,FALSE)</f>
        <v>0.27</v>
      </c>
      <c r="V1120" s="1" t="str">
        <f>VLOOKUP(T1120,Ventilation!$A$4:$H$454,5,FALSE)</f>
        <v/>
      </c>
      <c r="W1120" s="1" t="str">
        <f>VLOOKUP(T1120,Ventilation!$A$4:$H$454,7,FALSE)</f>
        <v/>
      </c>
      <c r="X1120" s="1"/>
      <c r="Y1120" s="38">
        <v>4.65</v>
      </c>
      <c r="Z1120" s="36" t="s">
        <v>2316</v>
      </c>
      <c r="AA1120" s="36" t="s">
        <v>2377</v>
      </c>
      <c r="AB1120" s="38">
        <v>0.049225</v>
      </c>
      <c r="AC1120" s="40"/>
      <c r="AD1120" s="40"/>
      <c r="AE1120" s="36" t="s">
        <v>169</v>
      </c>
      <c r="AF1120" s="37"/>
      <c r="AG1120" s="40"/>
      <c r="AH1120" s="37"/>
      <c r="AI1120" s="37"/>
      <c r="AJ1120" s="37"/>
      <c r="AK1120" s="38">
        <v>0.929022668</v>
      </c>
      <c r="AL1120" s="38">
        <v>0.0</v>
      </c>
      <c r="AM1120" s="38">
        <v>0.5</v>
      </c>
      <c r="AN1120" s="38">
        <v>0.0</v>
      </c>
      <c r="AO1120" s="36" t="s">
        <v>2313</v>
      </c>
      <c r="AP1120" s="36" t="s">
        <v>2320</v>
      </c>
      <c r="AQ1120" s="36" t="s">
        <v>2319</v>
      </c>
      <c r="AR1120" s="40"/>
      <c r="AS1120" s="40"/>
      <c r="AT1120" s="38">
        <v>0.002849321</v>
      </c>
      <c r="AU1120" s="38">
        <v>60.0</v>
      </c>
      <c r="AV1120" s="37"/>
      <c r="AW1120" s="37"/>
      <c r="AX1120" s="36" t="s">
        <v>2318</v>
      </c>
      <c r="AY1120" s="37"/>
      <c r="AZ1120" s="40"/>
      <c r="BA1120" s="37"/>
      <c r="BB1120" s="37"/>
      <c r="BC1120" s="37"/>
      <c r="BD1120" s="37"/>
      <c r="BE1120" s="37"/>
      <c r="BF1120" s="36" t="s">
        <v>4631</v>
      </c>
      <c r="BG1120" s="37"/>
      <c r="BH1120" s="40"/>
      <c r="BI1120" s="186" t="s">
        <v>4632</v>
      </c>
      <c r="BJ1120" s="186" t="str">
        <f t="shared" si="80"/>
        <v>B</v>
      </c>
      <c r="BK1120" s="37"/>
      <c r="BL1120" s="37"/>
    </row>
    <row r="1121" ht="14.25" hidden="1" customHeight="1">
      <c r="A1121" s="36" t="s">
        <v>17</v>
      </c>
      <c r="B1121" s="36" t="s">
        <v>742</v>
      </c>
      <c r="C1121" s="36" t="s">
        <v>4692</v>
      </c>
      <c r="D1121" s="36" t="s">
        <v>4693</v>
      </c>
      <c r="E1121" s="36" t="s">
        <v>4694</v>
      </c>
      <c r="F1121" s="36" t="s">
        <v>742</v>
      </c>
      <c r="G1121" s="36" t="s">
        <v>758</v>
      </c>
      <c r="H1121" s="36" t="s">
        <v>4690</v>
      </c>
      <c r="I1121" s="38">
        <v>0.994054255</v>
      </c>
      <c r="J1121" s="37"/>
      <c r="K1121" s="37"/>
      <c r="L1121" s="37"/>
      <c r="M1121" s="38">
        <v>0.0</v>
      </c>
      <c r="N1121" s="38">
        <v>0.5</v>
      </c>
      <c r="O1121" s="38">
        <v>0.2</v>
      </c>
      <c r="P1121" s="36" t="s">
        <v>2315</v>
      </c>
      <c r="Q1121" s="36" t="s">
        <v>4694</v>
      </c>
      <c r="R1121" s="36" t="s">
        <v>742</v>
      </c>
      <c r="S1121" s="36" t="s">
        <v>758</v>
      </c>
      <c r="T1121" s="36" t="s">
        <v>4690</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4631</v>
      </c>
      <c r="BG1121" s="37"/>
      <c r="BH1121" s="40"/>
      <c r="BI1121" s="186" t="s">
        <v>4632</v>
      </c>
      <c r="BJ1121" s="186" t="str">
        <f t="shared" si="80"/>
        <v>B</v>
      </c>
      <c r="BK1121" s="37"/>
      <c r="BL1121" s="37"/>
    </row>
    <row r="1122" ht="14.25" hidden="1" customHeight="1">
      <c r="A1122" s="36" t="s">
        <v>17</v>
      </c>
      <c r="B1122" s="36" t="s">
        <v>742</v>
      </c>
      <c r="C1122" s="36" t="s">
        <v>759</v>
      </c>
      <c r="D1122" s="36" t="s">
        <v>4619</v>
      </c>
      <c r="E1122" s="36" t="s">
        <v>17</v>
      </c>
      <c r="F1122" s="36" t="s">
        <v>742</v>
      </c>
      <c r="G1122" s="36" t="s">
        <v>759</v>
      </c>
      <c r="H1122" s="36" t="s">
        <v>4695</v>
      </c>
      <c r="I1122" s="38">
        <v>1.597918989</v>
      </c>
      <c r="J1122" s="37"/>
      <c r="K1122" s="37"/>
      <c r="L1122" s="37"/>
      <c r="M1122" s="38">
        <v>0.0</v>
      </c>
      <c r="N1122" s="38">
        <v>0.5</v>
      </c>
      <c r="O1122" s="38">
        <v>0.2</v>
      </c>
      <c r="P1122" s="36" t="s">
        <v>2331</v>
      </c>
      <c r="Q1122" s="36" t="s">
        <v>17</v>
      </c>
      <c r="R1122" s="36" t="s">
        <v>742</v>
      </c>
      <c r="S1122" s="36" t="s">
        <v>759</v>
      </c>
      <c r="T1122" s="36" t="s">
        <v>4695</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4670</v>
      </c>
      <c r="BG1122" s="37"/>
      <c r="BH1122" s="40"/>
      <c r="BI1122" s="186" t="s">
        <v>4649</v>
      </c>
      <c r="BJ1122" s="186" t="str">
        <f t="shared" si="80"/>
        <v>D</v>
      </c>
      <c r="BK1122" s="37"/>
      <c r="BL1122" s="37"/>
    </row>
    <row r="1123" ht="14.25" hidden="1" customHeight="1">
      <c r="A1123" s="36" t="s">
        <v>17</v>
      </c>
      <c r="B1123" s="36" t="s">
        <v>742</v>
      </c>
      <c r="C1123" s="36" t="s">
        <v>760</v>
      </c>
      <c r="D1123" s="36" t="s">
        <v>4619</v>
      </c>
      <c r="E1123" s="36" t="s">
        <v>17</v>
      </c>
      <c r="F1123" s="36" t="s">
        <v>742</v>
      </c>
      <c r="G1123" s="36" t="s">
        <v>760</v>
      </c>
      <c r="H1123" s="36" t="s">
        <v>4696</v>
      </c>
      <c r="I1123" s="38">
        <v>2.192493497</v>
      </c>
      <c r="J1123" s="37"/>
      <c r="K1123" s="37"/>
      <c r="L1123" s="37"/>
      <c r="M1123" s="38">
        <v>0.0</v>
      </c>
      <c r="N1123" s="38">
        <v>0.5</v>
      </c>
      <c r="O1123" s="38">
        <v>0.2</v>
      </c>
      <c r="P1123" s="36" t="s">
        <v>2305</v>
      </c>
      <c r="Q1123" s="36" t="s">
        <v>17</v>
      </c>
      <c r="R1123" s="36" t="s">
        <v>742</v>
      </c>
      <c r="S1123" s="36" t="s">
        <v>760</v>
      </c>
      <c r="T1123" s="36" t="s">
        <v>4696</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4628</v>
      </c>
      <c r="BG1123" s="37"/>
      <c r="BH1123" s="40"/>
      <c r="BI1123" s="186" t="s">
        <v>4649</v>
      </c>
      <c r="BJ1123" s="186" t="str">
        <f t="shared" si="80"/>
        <v>A</v>
      </c>
      <c r="BK1123" s="37"/>
      <c r="BL1123" s="37"/>
    </row>
    <row r="1124" ht="14.25" hidden="1" customHeight="1">
      <c r="A1124" s="36" t="s">
        <v>17</v>
      </c>
      <c r="B1124" s="36" t="s">
        <v>742</v>
      </c>
      <c r="C1124" s="36" t="s">
        <v>761</v>
      </c>
      <c r="D1124" s="36" t="s">
        <v>4619</v>
      </c>
      <c r="E1124" s="36" t="s">
        <v>17</v>
      </c>
      <c r="F1124" s="36" t="s">
        <v>742</v>
      </c>
      <c r="G1124" s="36" t="s">
        <v>761</v>
      </c>
      <c r="H1124" s="36" t="s">
        <v>4697</v>
      </c>
      <c r="I1124" s="38">
        <v>0.641025641</v>
      </c>
      <c r="J1124" s="37"/>
      <c r="K1124" s="37"/>
      <c r="L1124" s="37"/>
      <c r="M1124" s="38">
        <v>0.0</v>
      </c>
      <c r="N1124" s="38">
        <v>0.5</v>
      </c>
      <c r="O1124" s="38">
        <v>0.2</v>
      </c>
      <c r="P1124" s="36" t="s">
        <v>2323</v>
      </c>
      <c r="Q1124" s="36" t="s">
        <v>17</v>
      </c>
      <c r="R1124" s="36" t="s">
        <v>742</v>
      </c>
      <c r="S1124" s="36" t="s">
        <v>761</v>
      </c>
      <c r="T1124" s="36" t="s">
        <v>4697</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4625</v>
      </c>
      <c r="BG1124" s="37"/>
      <c r="BH1124" s="40"/>
      <c r="BI1124" s="186" t="s">
        <v>4626</v>
      </c>
      <c r="BJ1124" s="186" t="str">
        <f t="shared" si="80"/>
        <v>C</v>
      </c>
      <c r="BK1124" s="37"/>
      <c r="BL1124" s="37"/>
    </row>
    <row r="1125" ht="14.25" hidden="1" customHeight="1">
      <c r="A1125" s="36" t="s">
        <v>17</v>
      </c>
      <c r="B1125" s="36" t="s">
        <v>742</v>
      </c>
      <c r="C1125" s="36" t="s">
        <v>762</v>
      </c>
      <c r="D1125" s="36" t="s">
        <v>4619</v>
      </c>
      <c r="E1125" s="36" t="s">
        <v>17</v>
      </c>
      <c r="F1125" s="36" t="s">
        <v>742</v>
      </c>
      <c r="G1125" s="36" t="s">
        <v>762</v>
      </c>
      <c r="H1125" s="36" t="s">
        <v>4698</v>
      </c>
      <c r="I1125" s="38">
        <v>1.997398737</v>
      </c>
      <c r="J1125" s="37"/>
      <c r="K1125" s="37"/>
      <c r="L1125" s="37"/>
      <c r="M1125" s="38">
        <v>0.0</v>
      </c>
      <c r="N1125" s="38">
        <v>0.5</v>
      </c>
      <c r="O1125" s="38">
        <v>0.2</v>
      </c>
      <c r="P1125" s="36" t="s">
        <v>2323</v>
      </c>
      <c r="Q1125" s="36" t="s">
        <v>17</v>
      </c>
      <c r="R1125" s="36" t="s">
        <v>742</v>
      </c>
      <c r="S1125" s="36" t="s">
        <v>762</v>
      </c>
      <c r="T1125" s="36" t="s">
        <v>4698</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4625</v>
      </c>
      <c r="BG1125" s="37"/>
      <c r="BH1125" s="40"/>
      <c r="BI1125" s="186" t="s">
        <v>4626</v>
      </c>
      <c r="BJ1125" s="186" t="str">
        <f t="shared" si="80"/>
        <v>C</v>
      </c>
      <c r="BK1125" s="37"/>
      <c r="BL1125" s="37"/>
    </row>
    <row r="1126" ht="14.25" hidden="1" customHeight="1">
      <c r="A1126" s="36" t="s">
        <v>17</v>
      </c>
      <c r="B1126" s="36" t="s">
        <v>742</v>
      </c>
      <c r="C1126" s="36" t="s">
        <v>763</v>
      </c>
      <c r="D1126" s="36" t="s">
        <v>4619</v>
      </c>
      <c r="E1126" s="36" t="s">
        <v>17</v>
      </c>
      <c r="F1126" s="36" t="s">
        <v>742</v>
      </c>
      <c r="G1126" s="36" t="s">
        <v>763</v>
      </c>
      <c r="H1126" s="36" t="s">
        <v>4699</v>
      </c>
      <c r="I1126" s="38">
        <v>0.520252694</v>
      </c>
      <c r="J1126" s="37"/>
      <c r="K1126" s="37"/>
      <c r="L1126" s="37"/>
      <c r="M1126" s="38">
        <v>0.0</v>
      </c>
      <c r="N1126" s="38">
        <v>0.5</v>
      </c>
      <c r="O1126" s="38">
        <v>0.2</v>
      </c>
      <c r="P1126" s="36" t="s">
        <v>2323</v>
      </c>
      <c r="Q1126" s="36" t="s">
        <v>17</v>
      </c>
      <c r="R1126" s="36" t="s">
        <v>742</v>
      </c>
      <c r="S1126" s="36" t="s">
        <v>763</v>
      </c>
      <c r="T1126" s="36" t="s">
        <v>4699</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4625</v>
      </c>
      <c r="BG1126" s="37"/>
      <c r="BH1126" s="40"/>
      <c r="BI1126" s="186" t="s">
        <v>4626</v>
      </c>
      <c r="BJ1126" s="186" t="str">
        <f t="shared" si="80"/>
        <v>C</v>
      </c>
      <c r="BK1126" s="37"/>
      <c r="BL1126" s="37"/>
    </row>
    <row r="1127" ht="14.25" hidden="1" customHeight="1">
      <c r="A1127" s="36" t="s">
        <v>17</v>
      </c>
      <c r="B1127" s="36" t="s">
        <v>742</v>
      </c>
      <c r="C1127" s="36" t="s">
        <v>764</v>
      </c>
      <c r="D1127" s="36" t="s">
        <v>4619</v>
      </c>
      <c r="E1127" s="36" t="s">
        <v>17</v>
      </c>
      <c r="F1127" s="36" t="s">
        <v>742</v>
      </c>
      <c r="G1127" s="36" t="s">
        <v>764</v>
      </c>
      <c r="H1127" s="36" t="s">
        <v>4700</v>
      </c>
      <c r="I1127" s="38">
        <v>0.901151988</v>
      </c>
      <c r="J1127" s="37"/>
      <c r="K1127" s="37"/>
      <c r="L1127" s="37"/>
      <c r="M1127" s="38">
        <v>0.0</v>
      </c>
      <c r="N1127" s="38">
        <v>0.5</v>
      </c>
      <c r="O1127" s="38">
        <v>0.2</v>
      </c>
      <c r="P1127" s="36" t="s">
        <v>2323</v>
      </c>
      <c r="Q1127" s="36" t="s">
        <v>17</v>
      </c>
      <c r="R1127" s="36" t="s">
        <v>742</v>
      </c>
      <c r="S1127" s="36" t="s">
        <v>764</v>
      </c>
      <c r="T1127" s="36" t="s">
        <v>4700</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4625</v>
      </c>
      <c r="BG1127" s="37"/>
      <c r="BH1127" s="40"/>
      <c r="BI1127" s="186" t="s">
        <v>4626</v>
      </c>
      <c r="BJ1127" s="186" t="str">
        <f t="shared" si="80"/>
        <v>C</v>
      </c>
      <c r="BK1127" s="37"/>
      <c r="BL1127" s="37"/>
    </row>
    <row r="1128" ht="14.25" hidden="1" customHeight="1">
      <c r="A1128" s="36" t="s">
        <v>17</v>
      </c>
      <c r="B1128" s="36" t="s">
        <v>742</v>
      </c>
      <c r="C1128" s="36" t="s">
        <v>765</v>
      </c>
      <c r="D1128" s="36" t="s">
        <v>4619</v>
      </c>
      <c r="E1128" s="36" t="s">
        <v>17</v>
      </c>
      <c r="F1128" s="36" t="s">
        <v>742</v>
      </c>
      <c r="G1128" s="36" t="s">
        <v>765</v>
      </c>
      <c r="H1128" s="36" t="s">
        <v>4701</v>
      </c>
      <c r="I1128" s="38">
        <v>0.910442215</v>
      </c>
      <c r="J1128" s="37"/>
      <c r="K1128" s="37"/>
      <c r="L1128" s="37"/>
      <c r="M1128" s="38">
        <v>0.0</v>
      </c>
      <c r="N1128" s="38">
        <v>0.5</v>
      </c>
      <c r="O1128" s="38">
        <v>0.2</v>
      </c>
      <c r="P1128" s="36" t="s">
        <v>2378</v>
      </c>
      <c r="Q1128" s="36" t="s">
        <v>17</v>
      </c>
      <c r="R1128" s="36" t="s">
        <v>742</v>
      </c>
      <c r="S1128" s="36" t="s">
        <v>765</v>
      </c>
      <c r="T1128" s="36" t="s">
        <v>4701</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186" t="s">
        <v>4641</v>
      </c>
      <c r="BJ1128" s="186" t="str">
        <f t="shared" si="80"/>
        <v>*</v>
      </c>
      <c r="BK1128" s="37"/>
      <c r="BL1128" s="37"/>
    </row>
    <row r="1129" ht="14.25" hidden="1" customHeight="1">
      <c r="A1129" s="36" t="s">
        <v>17</v>
      </c>
      <c r="B1129" s="36" t="s">
        <v>742</v>
      </c>
      <c r="C1129" s="36" t="s">
        <v>766</v>
      </c>
      <c r="D1129" s="36" t="s">
        <v>4619</v>
      </c>
      <c r="E1129" s="36" t="s">
        <v>17</v>
      </c>
      <c r="F1129" s="36" t="s">
        <v>742</v>
      </c>
      <c r="G1129" s="36" t="s">
        <v>766</v>
      </c>
      <c r="H1129" s="36" t="s">
        <v>4702</v>
      </c>
      <c r="I1129" s="38">
        <v>0.873281308</v>
      </c>
      <c r="J1129" s="37"/>
      <c r="K1129" s="37"/>
      <c r="L1129" s="37"/>
      <c r="M1129" s="38">
        <v>0.0</v>
      </c>
      <c r="N1129" s="38">
        <v>0.5</v>
      </c>
      <c r="O1129" s="38">
        <v>0.2</v>
      </c>
      <c r="P1129" s="36" t="s">
        <v>2315</v>
      </c>
      <c r="Q1129" s="36" t="s">
        <v>17</v>
      </c>
      <c r="R1129" s="36" t="s">
        <v>742</v>
      </c>
      <c r="S1129" s="36" t="s">
        <v>766</v>
      </c>
      <c r="T1129" s="36" t="s">
        <v>4702</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4631</v>
      </c>
      <c r="BG1129" s="37"/>
      <c r="BH1129" s="40"/>
      <c r="BI1129" s="186" t="s">
        <v>4632</v>
      </c>
      <c r="BJ1129" s="186" t="str">
        <f t="shared" si="80"/>
        <v>B</v>
      </c>
      <c r="BK1129" s="37"/>
      <c r="BL1129" s="37"/>
    </row>
    <row r="1130" ht="14.25" hidden="1" customHeight="1">
      <c r="A1130" s="36" t="s">
        <v>17</v>
      </c>
      <c r="B1130" s="36" t="s">
        <v>742</v>
      </c>
      <c r="C1130" s="36" t="s">
        <v>767</v>
      </c>
      <c r="D1130" s="36" t="s">
        <v>4619</v>
      </c>
      <c r="E1130" s="36" t="s">
        <v>17</v>
      </c>
      <c r="F1130" s="36" t="s">
        <v>742</v>
      </c>
      <c r="G1130" s="36" t="s">
        <v>767</v>
      </c>
      <c r="H1130" s="36" t="s">
        <v>4703</v>
      </c>
      <c r="I1130" s="38">
        <v>1.105536975</v>
      </c>
      <c r="J1130" s="37"/>
      <c r="K1130" s="37"/>
      <c r="L1130" s="37"/>
      <c r="M1130" s="38">
        <v>0.0</v>
      </c>
      <c r="N1130" s="38">
        <v>0.5</v>
      </c>
      <c r="O1130" s="38">
        <v>0.2</v>
      </c>
      <c r="P1130" s="36" t="s">
        <v>2305</v>
      </c>
      <c r="Q1130" s="36" t="s">
        <v>17</v>
      </c>
      <c r="R1130" s="36" t="s">
        <v>742</v>
      </c>
      <c r="S1130" s="36" t="s">
        <v>767</v>
      </c>
      <c r="T1130" s="36" t="s">
        <v>4703</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4628</v>
      </c>
      <c r="BG1130" s="37"/>
      <c r="BH1130" s="40"/>
      <c r="BI1130" s="186" t="s">
        <v>4641</v>
      </c>
      <c r="BJ1130" s="186" t="str">
        <f t="shared" si="80"/>
        <v>A</v>
      </c>
      <c r="BK1130" s="37"/>
      <c r="BL1130" s="37"/>
    </row>
    <row r="1131" ht="14.25" hidden="1" customHeight="1">
      <c r="A1131" s="36" t="s">
        <v>17</v>
      </c>
      <c r="B1131" s="36" t="s">
        <v>742</v>
      </c>
      <c r="C1131" s="36" t="s">
        <v>768</v>
      </c>
      <c r="D1131" s="36" t="s">
        <v>4619</v>
      </c>
      <c r="E1131" s="36" t="s">
        <v>17</v>
      </c>
      <c r="F1131" s="36" t="s">
        <v>742</v>
      </c>
      <c r="G1131" s="36" t="s">
        <v>768</v>
      </c>
      <c r="H1131" s="36" t="s">
        <v>4704</v>
      </c>
      <c r="I1131" s="38">
        <v>1.021924935</v>
      </c>
      <c r="J1131" s="37"/>
      <c r="K1131" s="37"/>
      <c r="L1131" s="37"/>
      <c r="M1131" s="38">
        <v>0.0</v>
      </c>
      <c r="N1131" s="38">
        <v>0.5</v>
      </c>
      <c r="O1131" s="38">
        <v>0.2</v>
      </c>
      <c r="P1131" s="36" t="s">
        <v>2305</v>
      </c>
      <c r="Q1131" s="36" t="s">
        <v>17</v>
      </c>
      <c r="R1131" s="36" t="s">
        <v>742</v>
      </c>
      <c r="S1131" s="36" t="s">
        <v>768</v>
      </c>
      <c r="T1131" s="36" t="s">
        <v>4704</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4628</v>
      </c>
      <c r="BG1131" s="37"/>
      <c r="BH1131" s="40"/>
      <c r="BI1131" s="186" t="s">
        <v>4641</v>
      </c>
      <c r="BJ1131" s="186" t="str">
        <f t="shared" si="80"/>
        <v>A</v>
      </c>
      <c r="BK1131" s="37"/>
      <c r="BL1131" s="37"/>
    </row>
    <row r="1132" ht="14.25" hidden="1" customHeight="1">
      <c r="A1132" s="36" t="s">
        <v>17</v>
      </c>
      <c r="B1132" s="36" t="s">
        <v>742</v>
      </c>
      <c r="C1132" s="36" t="s">
        <v>769</v>
      </c>
      <c r="D1132" s="36" t="s">
        <v>4619</v>
      </c>
      <c r="E1132" s="36" t="s">
        <v>17</v>
      </c>
      <c r="F1132" s="36" t="s">
        <v>742</v>
      </c>
      <c r="G1132" s="36" t="s">
        <v>769</v>
      </c>
      <c r="H1132" s="36" t="s">
        <v>4705</v>
      </c>
      <c r="I1132" s="38">
        <v>1.681531029</v>
      </c>
      <c r="J1132" s="37"/>
      <c r="K1132" s="37"/>
      <c r="L1132" s="37"/>
      <c r="M1132" s="38">
        <v>0.0</v>
      </c>
      <c r="N1132" s="38">
        <v>0.5</v>
      </c>
      <c r="O1132" s="38">
        <v>0.2</v>
      </c>
      <c r="P1132" s="36" t="s">
        <v>2323</v>
      </c>
      <c r="Q1132" s="36" t="s">
        <v>17</v>
      </c>
      <c r="R1132" s="36" t="s">
        <v>742</v>
      </c>
      <c r="S1132" s="36" t="s">
        <v>769</v>
      </c>
      <c r="T1132" s="36" t="s">
        <v>4705</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4625</v>
      </c>
      <c r="BG1132" s="37"/>
      <c r="BH1132" s="40"/>
      <c r="BI1132" s="186" t="s">
        <v>4641</v>
      </c>
      <c r="BJ1132" s="186" t="str">
        <f t="shared" si="80"/>
        <v>C</v>
      </c>
      <c r="BK1132" s="37"/>
      <c r="BL1132" s="37"/>
    </row>
    <row r="1133" ht="14.25" hidden="1" customHeight="1">
      <c r="A1133" s="36" t="s">
        <v>17</v>
      </c>
      <c r="B1133" s="36" t="s">
        <v>742</v>
      </c>
      <c r="C1133" s="36" t="s">
        <v>770</v>
      </c>
      <c r="D1133" s="36" t="s">
        <v>4619</v>
      </c>
      <c r="E1133" s="36" t="s">
        <v>17</v>
      </c>
      <c r="F1133" s="36" t="s">
        <v>742</v>
      </c>
      <c r="G1133" s="36" t="s">
        <v>770</v>
      </c>
      <c r="H1133" s="36" t="s">
        <v>4706</v>
      </c>
      <c r="I1133" s="38">
        <v>0.687476774</v>
      </c>
      <c r="J1133" s="37"/>
      <c r="K1133" s="37"/>
      <c r="L1133" s="37"/>
      <c r="M1133" s="38">
        <v>0.0</v>
      </c>
      <c r="N1133" s="38">
        <v>0.5</v>
      </c>
      <c r="O1133" s="38">
        <v>0.2</v>
      </c>
      <c r="P1133" s="36" t="s">
        <v>2378</v>
      </c>
      <c r="Q1133" s="36" t="s">
        <v>17</v>
      </c>
      <c r="R1133" s="36" t="s">
        <v>742</v>
      </c>
      <c r="S1133" s="36" t="s">
        <v>770</v>
      </c>
      <c r="T1133" s="36" t="s">
        <v>4706</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186" t="s">
        <v>4674</v>
      </c>
      <c r="BJ1133" s="186" t="str">
        <f t="shared" si="80"/>
        <v>*</v>
      </c>
      <c r="BK1133" s="37"/>
      <c r="BL1133" s="37"/>
    </row>
    <row r="1134" ht="14.25" hidden="1" customHeight="1">
      <c r="A1134" s="36" t="s">
        <v>17</v>
      </c>
      <c r="B1134" s="36" t="s">
        <v>742</v>
      </c>
      <c r="C1134" s="36" t="s">
        <v>771</v>
      </c>
      <c r="D1134" s="36" t="s">
        <v>4619</v>
      </c>
      <c r="E1134" s="36" t="s">
        <v>17</v>
      </c>
      <c r="F1134" s="36" t="s">
        <v>742</v>
      </c>
      <c r="G1134" s="36" t="s">
        <v>771</v>
      </c>
      <c r="H1134" s="36" t="s">
        <v>4707</v>
      </c>
      <c r="I1134" s="38">
        <v>0.631735414</v>
      </c>
      <c r="J1134" s="37"/>
      <c r="K1134" s="37"/>
      <c r="L1134" s="37"/>
      <c r="M1134" s="38">
        <v>0.0</v>
      </c>
      <c r="N1134" s="38">
        <v>0.5</v>
      </c>
      <c r="O1134" s="38">
        <v>0.2</v>
      </c>
      <c r="P1134" s="36" t="s">
        <v>2339</v>
      </c>
      <c r="Q1134" s="36" t="s">
        <v>17</v>
      </c>
      <c r="R1134" s="36" t="s">
        <v>742</v>
      </c>
      <c r="S1134" s="36" t="s">
        <v>771</v>
      </c>
      <c r="T1134" s="36" t="s">
        <v>4707</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4621</v>
      </c>
      <c r="BG1134" s="37"/>
      <c r="BH1134" s="40"/>
      <c r="BI1134" s="186" t="s">
        <v>4708</v>
      </c>
      <c r="BJ1134" s="186" t="str">
        <f t="shared" si="80"/>
        <v>E</v>
      </c>
      <c r="BK1134" s="37"/>
      <c r="BL1134" s="37"/>
    </row>
    <row r="1135" ht="14.25" hidden="1" customHeight="1">
      <c r="A1135" s="36" t="s">
        <v>17</v>
      </c>
      <c r="B1135" s="36" t="s">
        <v>742</v>
      </c>
      <c r="C1135" s="36" t="s">
        <v>772</v>
      </c>
      <c r="D1135" s="36" t="s">
        <v>4619</v>
      </c>
      <c r="E1135" s="36" t="s">
        <v>17</v>
      </c>
      <c r="F1135" s="36" t="s">
        <v>742</v>
      </c>
      <c r="G1135" s="36" t="s">
        <v>772</v>
      </c>
      <c r="H1135" s="36" t="s">
        <v>4709</v>
      </c>
      <c r="I1135" s="38">
        <v>0.975473802</v>
      </c>
      <c r="J1135" s="37"/>
      <c r="K1135" s="37"/>
      <c r="L1135" s="37"/>
      <c r="M1135" s="38">
        <v>0.0</v>
      </c>
      <c r="N1135" s="38">
        <v>0.5</v>
      </c>
      <c r="O1135" s="38">
        <v>0.2</v>
      </c>
      <c r="P1135" s="36" t="s">
        <v>2378</v>
      </c>
      <c r="Q1135" s="36" t="s">
        <v>17</v>
      </c>
      <c r="R1135" s="36" t="s">
        <v>742</v>
      </c>
      <c r="S1135" s="36" t="s">
        <v>772</v>
      </c>
      <c r="T1135" s="36" t="s">
        <v>4709</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186" t="s">
        <v>4674</v>
      </c>
      <c r="BJ1135" s="186" t="str">
        <f t="shared" si="80"/>
        <v>*</v>
      </c>
      <c r="BK1135" s="37"/>
      <c r="BL1135" s="37"/>
    </row>
    <row r="1136" ht="14.25" hidden="1" customHeight="1">
      <c r="A1136" s="36" t="s">
        <v>17</v>
      </c>
      <c r="B1136" s="36" t="s">
        <v>742</v>
      </c>
      <c r="C1136" s="36" t="s">
        <v>773</v>
      </c>
      <c r="D1136" s="36" t="s">
        <v>4619</v>
      </c>
      <c r="E1136" s="36" t="s">
        <v>17</v>
      </c>
      <c r="F1136" s="36" t="s">
        <v>742</v>
      </c>
      <c r="G1136" s="36" t="s">
        <v>773</v>
      </c>
      <c r="H1136" s="36" t="s">
        <v>4710</v>
      </c>
      <c r="I1136" s="38">
        <v>1.588628763</v>
      </c>
      <c r="J1136" s="37"/>
      <c r="K1136" s="37"/>
      <c r="L1136" s="37"/>
      <c r="M1136" s="38">
        <v>0.0</v>
      </c>
      <c r="N1136" s="38">
        <v>0.5</v>
      </c>
      <c r="O1136" s="38">
        <v>0.2</v>
      </c>
      <c r="P1136" s="36" t="s">
        <v>2305</v>
      </c>
      <c r="Q1136" s="36" t="s">
        <v>17</v>
      </c>
      <c r="R1136" s="36" t="s">
        <v>742</v>
      </c>
      <c r="S1136" s="36" t="s">
        <v>773</v>
      </c>
      <c r="T1136" s="36" t="s">
        <v>4710</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4628</v>
      </c>
      <c r="BG1136" s="37"/>
      <c r="BH1136" s="40"/>
      <c r="BI1136" s="186" t="s">
        <v>4656</v>
      </c>
      <c r="BJ1136" s="186" t="str">
        <f t="shared" si="80"/>
        <v>A</v>
      </c>
      <c r="BK1136" s="37"/>
      <c r="BL1136" s="37"/>
    </row>
    <row r="1137" ht="14.25" hidden="1" customHeight="1">
      <c r="A1137" s="36" t="s">
        <v>17</v>
      </c>
      <c r="B1137" s="36" t="s">
        <v>742</v>
      </c>
      <c r="C1137" s="36" t="s">
        <v>774</v>
      </c>
      <c r="D1137" s="36" t="s">
        <v>4619</v>
      </c>
      <c r="E1137" s="36" t="s">
        <v>17</v>
      </c>
      <c r="F1137" s="36" t="s">
        <v>742</v>
      </c>
      <c r="G1137" s="36" t="s">
        <v>774</v>
      </c>
      <c r="H1137" s="36" t="s">
        <v>4711</v>
      </c>
      <c r="I1137" s="38">
        <v>0.668896321</v>
      </c>
      <c r="J1137" s="37"/>
      <c r="K1137" s="37"/>
      <c r="L1137" s="37"/>
      <c r="M1137" s="38">
        <v>0.0</v>
      </c>
      <c r="N1137" s="38">
        <v>0.5</v>
      </c>
      <c r="O1137" s="38">
        <v>0.2</v>
      </c>
      <c r="P1137" s="36" t="s">
        <v>2339</v>
      </c>
      <c r="Q1137" s="36" t="s">
        <v>17</v>
      </c>
      <c r="R1137" s="36" t="s">
        <v>742</v>
      </c>
      <c r="S1137" s="36" t="s">
        <v>774</v>
      </c>
      <c r="T1137" s="36" t="s">
        <v>4711</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4621</v>
      </c>
      <c r="BG1137" s="37"/>
      <c r="BH1137" s="40"/>
      <c r="BI1137" s="186" t="s">
        <v>4622</v>
      </c>
      <c r="BJ1137" s="186" t="str">
        <f t="shared" si="80"/>
        <v>E</v>
      </c>
      <c r="BK1137" s="37"/>
      <c r="BL1137" s="37"/>
    </row>
    <row r="1138" ht="14.25" hidden="1" customHeight="1">
      <c r="A1138" s="36" t="s">
        <v>17</v>
      </c>
      <c r="B1138" s="36" t="s">
        <v>742</v>
      </c>
      <c r="C1138" s="36" t="s">
        <v>775</v>
      </c>
      <c r="D1138" s="36" t="s">
        <v>4619</v>
      </c>
      <c r="E1138" s="36" t="s">
        <v>17</v>
      </c>
      <c r="F1138" s="36" t="s">
        <v>742</v>
      </c>
      <c r="G1138" s="36" t="s">
        <v>775</v>
      </c>
      <c r="H1138" s="36" t="s">
        <v>4712</v>
      </c>
      <c r="I1138" s="38">
        <v>1.384243776</v>
      </c>
      <c r="J1138" s="37"/>
      <c r="K1138" s="37"/>
      <c r="L1138" s="37"/>
      <c r="M1138" s="38">
        <v>0.0</v>
      </c>
      <c r="N1138" s="38">
        <v>0.5</v>
      </c>
      <c r="O1138" s="38">
        <v>0.2</v>
      </c>
      <c r="P1138" s="36" t="s">
        <v>2305</v>
      </c>
      <c r="Q1138" s="36" t="s">
        <v>17</v>
      </c>
      <c r="R1138" s="36" t="s">
        <v>742</v>
      </c>
      <c r="S1138" s="36" t="s">
        <v>775</v>
      </c>
      <c r="T1138" s="36" t="s">
        <v>4712</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4628</v>
      </c>
      <c r="BG1138" s="37"/>
      <c r="BH1138" s="40"/>
      <c r="BI1138" s="186" t="s">
        <v>4641</v>
      </c>
      <c r="BJ1138" s="186" t="str">
        <f t="shared" si="80"/>
        <v>A</v>
      </c>
      <c r="BK1138" s="37"/>
      <c r="BL1138" s="37"/>
    </row>
    <row r="1139" ht="14.25" hidden="1" customHeight="1">
      <c r="A1139" s="36" t="s">
        <v>17</v>
      </c>
      <c r="B1139" s="36" t="s">
        <v>742</v>
      </c>
      <c r="C1139" s="36" t="s">
        <v>776</v>
      </c>
      <c r="D1139" s="36" t="s">
        <v>4619</v>
      </c>
      <c r="E1139" s="36" t="s">
        <v>17</v>
      </c>
      <c r="F1139" s="36" t="s">
        <v>742</v>
      </c>
      <c r="G1139" s="36" t="s">
        <v>776</v>
      </c>
      <c r="H1139" s="36" t="s">
        <v>4713</v>
      </c>
      <c r="I1139" s="38">
        <v>0.817539948</v>
      </c>
      <c r="J1139" s="37"/>
      <c r="K1139" s="37"/>
      <c r="L1139" s="37"/>
      <c r="M1139" s="38">
        <v>0.0</v>
      </c>
      <c r="N1139" s="38">
        <v>0.5</v>
      </c>
      <c r="O1139" s="38">
        <v>0.2</v>
      </c>
      <c r="P1139" s="36" t="s">
        <v>2323</v>
      </c>
      <c r="Q1139" s="36" t="s">
        <v>17</v>
      </c>
      <c r="R1139" s="36" t="s">
        <v>742</v>
      </c>
      <c r="S1139" s="36" t="s">
        <v>776</v>
      </c>
      <c r="T1139" s="36" t="s">
        <v>4713</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4625</v>
      </c>
      <c r="BG1139" s="37"/>
      <c r="BH1139" s="40"/>
      <c r="BI1139" s="186" t="s">
        <v>4626</v>
      </c>
      <c r="BJ1139" s="186" t="str">
        <f t="shared" si="80"/>
        <v>C</v>
      </c>
      <c r="BK1139" s="37"/>
      <c r="BL1139" s="37"/>
    </row>
    <row r="1140" ht="14.25" hidden="1" customHeight="1">
      <c r="A1140" s="36" t="s">
        <v>17</v>
      </c>
      <c r="B1140" s="36" t="s">
        <v>742</v>
      </c>
      <c r="C1140" s="36" t="s">
        <v>777</v>
      </c>
      <c r="D1140" s="36" t="s">
        <v>4619</v>
      </c>
      <c r="E1140" s="36" t="s">
        <v>17</v>
      </c>
      <c r="F1140" s="36" t="s">
        <v>742</v>
      </c>
      <c r="G1140" s="36" t="s">
        <v>777</v>
      </c>
      <c r="H1140" s="36" t="s">
        <v>4714</v>
      </c>
      <c r="I1140" s="38">
        <v>1.449275362</v>
      </c>
      <c r="J1140" s="37"/>
      <c r="K1140" s="37"/>
      <c r="L1140" s="37"/>
      <c r="M1140" s="38">
        <v>0.0</v>
      </c>
      <c r="N1140" s="38">
        <v>0.5</v>
      </c>
      <c r="O1140" s="38">
        <v>0.2</v>
      </c>
      <c r="P1140" s="36" t="s">
        <v>2323</v>
      </c>
      <c r="Q1140" s="36" t="s">
        <v>17</v>
      </c>
      <c r="R1140" s="36" t="s">
        <v>742</v>
      </c>
      <c r="S1140" s="36" t="s">
        <v>777</v>
      </c>
      <c r="T1140" s="36" t="s">
        <v>4714</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4625</v>
      </c>
      <c r="BG1140" s="37"/>
      <c r="BH1140" s="40"/>
      <c r="BI1140" s="186" t="s">
        <v>4626</v>
      </c>
      <c r="BJ1140" s="186" t="str">
        <f t="shared" si="80"/>
        <v>C</v>
      </c>
      <c r="BK1140" s="37"/>
      <c r="BL1140" s="37"/>
    </row>
    <row r="1141" ht="14.25" hidden="1" customHeight="1">
      <c r="A1141" s="36" t="s">
        <v>17</v>
      </c>
      <c r="B1141" s="36" t="s">
        <v>742</v>
      </c>
      <c r="C1141" s="36" t="s">
        <v>778</v>
      </c>
      <c r="D1141" s="36" t="s">
        <v>4619</v>
      </c>
      <c r="E1141" s="36" t="s">
        <v>17</v>
      </c>
      <c r="F1141" s="36" t="s">
        <v>742</v>
      </c>
      <c r="G1141" s="36" t="s">
        <v>778</v>
      </c>
      <c r="H1141" s="36" t="s">
        <v>4715</v>
      </c>
      <c r="I1141" s="38">
        <v>1.718691936</v>
      </c>
      <c r="J1141" s="37"/>
      <c r="K1141" s="37"/>
      <c r="L1141" s="37"/>
      <c r="M1141" s="38">
        <v>0.0</v>
      </c>
      <c r="N1141" s="38">
        <v>0.5</v>
      </c>
      <c r="O1141" s="38">
        <v>0.2</v>
      </c>
      <c r="P1141" s="36" t="s">
        <v>2305</v>
      </c>
      <c r="Q1141" s="36" t="s">
        <v>17</v>
      </c>
      <c r="R1141" s="36" t="s">
        <v>742</v>
      </c>
      <c r="S1141" s="36" t="s">
        <v>778</v>
      </c>
      <c r="T1141" s="36" t="s">
        <v>4715</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4628</v>
      </c>
      <c r="BG1141" s="37"/>
      <c r="BH1141" s="40"/>
      <c r="BI1141" s="186" t="s">
        <v>4626</v>
      </c>
      <c r="BJ1141" s="186" t="str">
        <f t="shared" si="80"/>
        <v>A</v>
      </c>
      <c r="BK1141" s="37"/>
      <c r="BL1141" s="37"/>
    </row>
    <row r="1142" ht="14.25" hidden="1" customHeight="1">
      <c r="A1142" s="36" t="s">
        <v>17</v>
      </c>
      <c r="B1142" s="36" t="s">
        <v>742</v>
      </c>
      <c r="C1142" s="36" t="s">
        <v>779</v>
      </c>
      <c r="D1142" s="36" t="s">
        <v>4619</v>
      </c>
      <c r="E1142" s="36" t="s">
        <v>17</v>
      </c>
      <c r="F1142" s="36" t="s">
        <v>742</v>
      </c>
      <c r="G1142" s="36" t="s">
        <v>779</v>
      </c>
      <c r="H1142" s="36" t="s">
        <v>4716</v>
      </c>
      <c r="I1142" s="38">
        <v>1.365663322</v>
      </c>
      <c r="J1142" s="37"/>
      <c r="K1142" s="37"/>
      <c r="L1142" s="37"/>
      <c r="M1142" s="38">
        <v>0.0</v>
      </c>
      <c r="N1142" s="38">
        <v>0.5</v>
      </c>
      <c r="O1142" s="38">
        <v>0.2</v>
      </c>
      <c r="P1142" s="36" t="s">
        <v>2363</v>
      </c>
      <c r="Q1142" s="36" t="s">
        <v>17</v>
      </c>
      <c r="R1142" s="36" t="s">
        <v>742</v>
      </c>
      <c r="S1142" s="36" t="s">
        <v>779</v>
      </c>
      <c r="T1142" s="36" t="s">
        <v>4716</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4648</v>
      </c>
      <c r="BG1142" s="37"/>
      <c r="BH1142" s="40"/>
      <c r="BI1142" s="186" t="s">
        <v>4638</v>
      </c>
      <c r="BJ1142" s="186" t="str">
        <f t="shared" si="80"/>
        <v>H</v>
      </c>
      <c r="BK1142" s="37"/>
      <c r="BL1142" s="37"/>
    </row>
    <row r="1143" ht="14.25" hidden="1" customHeight="1">
      <c r="A1143" s="36" t="s">
        <v>17</v>
      </c>
      <c r="B1143" s="36" t="s">
        <v>742</v>
      </c>
      <c r="C1143" s="36" t="s">
        <v>780</v>
      </c>
      <c r="D1143" s="36" t="s">
        <v>4619</v>
      </c>
      <c r="E1143" s="36" t="s">
        <v>17</v>
      </c>
      <c r="F1143" s="36" t="s">
        <v>742</v>
      </c>
      <c r="G1143" s="36" t="s">
        <v>780</v>
      </c>
      <c r="H1143" s="36" t="s">
        <v>4717</v>
      </c>
      <c r="I1143" s="38">
        <v>1.170568562</v>
      </c>
      <c r="J1143" s="37"/>
      <c r="K1143" s="37"/>
      <c r="L1143" s="37"/>
      <c r="M1143" s="38">
        <v>0.0</v>
      </c>
      <c r="N1143" s="38">
        <v>0.5</v>
      </c>
      <c r="O1143" s="38">
        <v>0.2</v>
      </c>
      <c r="P1143" s="36" t="s">
        <v>2305</v>
      </c>
      <c r="Q1143" s="36" t="s">
        <v>17</v>
      </c>
      <c r="R1143" s="36" t="s">
        <v>742</v>
      </c>
      <c r="S1143" s="36" t="s">
        <v>780</v>
      </c>
      <c r="T1143" s="36" t="s">
        <v>4717</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4628</v>
      </c>
      <c r="BG1143" s="37"/>
      <c r="BH1143" s="40"/>
      <c r="BI1143" s="186" t="s">
        <v>4626</v>
      </c>
      <c r="BJ1143" s="186" t="str">
        <f t="shared" si="80"/>
        <v>A</v>
      </c>
      <c r="BK1143" s="37"/>
      <c r="BL1143" s="37"/>
    </row>
    <row r="1144" ht="14.25" hidden="1" customHeight="1">
      <c r="A1144" s="36" t="s">
        <v>17</v>
      </c>
      <c r="B1144" s="36" t="s">
        <v>742</v>
      </c>
      <c r="C1144" s="36" t="s">
        <v>781</v>
      </c>
      <c r="D1144" s="36" t="s">
        <v>4619</v>
      </c>
      <c r="E1144" s="36" t="s">
        <v>17</v>
      </c>
      <c r="F1144" s="36" t="s">
        <v>742</v>
      </c>
      <c r="G1144" s="36" t="s">
        <v>781</v>
      </c>
      <c r="H1144" s="36" t="s">
        <v>4718</v>
      </c>
      <c r="I1144" s="38">
        <v>0.427350427</v>
      </c>
      <c r="J1144" s="37"/>
      <c r="K1144" s="37"/>
      <c r="L1144" s="37"/>
      <c r="M1144" s="38">
        <v>0.0</v>
      </c>
      <c r="N1144" s="38">
        <v>0.5</v>
      </c>
      <c r="O1144" s="38">
        <v>0.2</v>
      </c>
      <c r="P1144" s="36" t="s">
        <v>2323</v>
      </c>
      <c r="Q1144" s="36" t="s">
        <v>17</v>
      </c>
      <c r="R1144" s="36" t="s">
        <v>742</v>
      </c>
      <c r="S1144" s="36" t="s">
        <v>781</v>
      </c>
      <c r="T1144" s="36" t="s">
        <v>4718</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4625</v>
      </c>
      <c r="BG1144" s="37"/>
      <c r="BH1144" s="40"/>
      <c r="BI1144" s="186" t="s">
        <v>4626</v>
      </c>
      <c r="BJ1144" s="186" t="str">
        <f t="shared" si="80"/>
        <v>C</v>
      </c>
      <c r="BK1144" s="37"/>
      <c r="BL1144" s="37"/>
    </row>
    <row r="1145" ht="14.25" hidden="1" customHeight="1">
      <c r="A1145" s="36" t="s">
        <v>17</v>
      </c>
      <c r="B1145" s="36" t="s">
        <v>742</v>
      </c>
      <c r="C1145" s="36" t="s">
        <v>782</v>
      </c>
      <c r="D1145" s="36" t="s">
        <v>4619</v>
      </c>
      <c r="E1145" s="36" t="s">
        <v>17</v>
      </c>
      <c r="F1145" s="36" t="s">
        <v>742</v>
      </c>
      <c r="G1145" s="36" t="s">
        <v>782</v>
      </c>
      <c r="H1145" s="36" t="s">
        <v>4719</v>
      </c>
      <c r="I1145" s="38">
        <v>1.337792642</v>
      </c>
      <c r="J1145" s="37"/>
      <c r="K1145" s="37"/>
      <c r="L1145" s="37"/>
      <c r="M1145" s="38">
        <v>0.0</v>
      </c>
      <c r="N1145" s="38">
        <v>0.5</v>
      </c>
      <c r="O1145" s="38">
        <v>0.2</v>
      </c>
      <c r="P1145" s="36" t="s">
        <v>2331</v>
      </c>
      <c r="Q1145" s="36" t="s">
        <v>17</v>
      </c>
      <c r="R1145" s="36" t="s">
        <v>742</v>
      </c>
      <c r="S1145" s="36" t="s">
        <v>782</v>
      </c>
      <c r="T1145" s="36" t="s">
        <v>4719</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4670</v>
      </c>
      <c r="BG1145" s="37"/>
      <c r="BH1145" s="40"/>
      <c r="BI1145" s="186" t="s">
        <v>4626</v>
      </c>
      <c r="BJ1145" s="186" t="str">
        <f t="shared" si="80"/>
        <v>D</v>
      </c>
      <c r="BK1145" s="37"/>
      <c r="BL1145" s="37"/>
    </row>
    <row r="1146" ht="14.25" hidden="1" customHeight="1">
      <c r="A1146" s="36" t="s">
        <v>17</v>
      </c>
      <c r="B1146" s="36" t="s">
        <v>742</v>
      </c>
      <c r="C1146" s="36" t="s">
        <v>783</v>
      </c>
      <c r="D1146" s="36" t="s">
        <v>4619</v>
      </c>
      <c r="E1146" s="36" t="s">
        <v>17</v>
      </c>
      <c r="F1146" s="36" t="s">
        <v>742</v>
      </c>
      <c r="G1146" s="36" t="s">
        <v>783</v>
      </c>
      <c r="H1146" s="36" t="s">
        <v>4720</v>
      </c>
      <c r="I1146" s="38">
        <v>1.068376068</v>
      </c>
      <c r="J1146" s="37"/>
      <c r="K1146" s="37"/>
      <c r="L1146" s="37"/>
      <c r="M1146" s="38">
        <v>0.0</v>
      </c>
      <c r="N1146" s="38">
        <v>0.5</v>
      </c>
      <c r="O1146" s="38">
        <v>0.2</v>
      </c>
      <c r="P1146" s="36" t="s">
        <v>2315</v>
      </c>
      <c r="Q1146" s="36" t="s">
        <v>17</v>
      </c>
      <c r="R1146" s="36" t="s">
        <v>742</v>
      </c>
      <c r="S1146" s="36" t="s">
        <v>783</v>
      </c>
      <c r="T1146" s="36" t="s">
        <v>4720</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4631</v>
      </c>
      <c r="BG1146" s="37"/>
      <c r="BH1146" s="40"/>
      <c r="BI1146" s="186" t="s">
        <v>4632</v>
      </c>
      <c r="BJ1146" s="186" t="str">
        <f t="shared" si="80"/>
        <v>B</v>
      </c>
      <c r="BK1146" s="37"/>
      <c r="BL1146" s="37"/>
    </row>
    <row r="1147" ht="14.25" hidden="1" customHeight="1">
      <c r="A1147" s="36" t="s">
        <v>17</v>
      </c>
      <c r="B1147" s="36" t="s">
        <v>742</v>
      </c>
      <c r="C1147" s="36" t="s">
        <v>784</v>
      </c>
      <c r="D1147" s="36" t="s">
        <v>4619</v>
      </c>
      <c r="E1147" s="36" t="s">
        <v>17</v>
      </c>
      <c r="F1147" s="36" t="s">
        <v>742</v>
      </c>
      <c r="G1147" s="36" t="s">
        <v>784</v>
      </c>
      <c r="H1147" s="36" t="s">
        <v>4721</v>
      </c>
      <c r="I1147" s="38">
        <v>0.380899294</v>
      </c>
      <c r="J1147" s="37"/>
      <c r="K1147" s="37"/>
      <c r="L1147" s="37"/>
      <c r="M1147" s="38">
        <v>0.0</v>
      </c>
      <c r="N1147" s="38">
        <v>0.5</v>
      </c>
      <c r="O1147" s="38">
        <v>0.2</v>
      </c>
      <c r="P1147" s="36" t="s">
        <v>2355</v>
      </c>
      <c r="Q1147" s="36" t="s">
        <v>17</v>
      </c>
      <c r="R1147" s="36" t="s">
        <v>742</v>
      </c>
      <c r="S1147" s="36" t="s">
        <v>784</v>
      </c>
      <c r="T1147" s="36" t="s">
        <v>4721</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4637</v>
      </c>
      <c r="BG1147" s="37"/>
      <c r="BH1147" s="40"/>
      <c r="BI1147" s="186" t="s">
        <v>4638</v>
      </c>
      <c r="BJ1147" s="186" t="str">
        <f t="shared" si="80"/>
        <v>G</v>
      </c>
      <c r="BK1147" s="37"/>
      <c r="BL1147" s="37"/>
    </row>
    <row r="1148" ht="14.25" hidden="1" customHeight="1">
      <c r="A1148" s="36" t="s">
        <v>17</v>
      </c>
      <c r="B1148" s="36" t="s">
        <v>742</v>
      </c>
      <c r="C1148" s="36" t="s">
        <v>785</v>
      </c>
      <c r="D1148" s="36" t="s">
        <v>4619</v>
      </c>
      <c r="E1148" s="36" t="s">
        <v>17</v>
      </c>
      <c r="F1148" s="36" t="s">
        <v>742</v>
      </c>
      <c r="G1148" s="36" t="s">
        <v>785</v>
      </c>
      <c r="H1148" s="36" t="s">
        <v>4722</v>
      </c>
      <c r="I1148" s="38">
        <v>0.557413601</v>
      </c>
      <c r="J1148" s="37"/>
      <c r="K1148" s="37"/>
      <c r="L1148" s="37"/>
      <c r="M1148" s="38">
        <v>0.0</v>
      </c>
      <c r="N1148" s="38">
        <v>0.5</v>
      </c>
      <c r="O1148" s="38">
        <v>0.2</v>
      </c>
      <c r="P1148" s="36" t="s">
        <v>2363</v>
      </c>
      <c r="Q1148" s="36" t="s">
        <v>17</v>
      </c>
      <c r="R1148" s="36" t="s">
        <v>742</v>
      </c>
      <c r="S1148" s="36" t="s">
        <v>785</v>
      </c>
      <c r="T1148" s="36" t="s">
        <v>4722</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4648</v>
      </c>
      <c r="BG1148" s="37"/>
      <c r="BH1148" s="40"/>
      <c r="BI1148" s="186" t="s">
        <v>4622</v>
      </c>
      <c r="BJ1148" s="186" t="str">
        <f t="shared" si="80"/>
        <v>H</v>
      </c>
      <c r="BK1148" s="37"/>
      <c r="BL1148" s="37"/>
    </row>
    <row r="1149" ht="14.25" hidden="1" customHeight="1">
      <c r="A1149" s="36" t="s">
        <v>17</v>
      </c>
      <c r="B1149" s="36" t="s">
        <v>742</v>
      </c>
      <c r="C1149" s="36" t="s">
        <v>786</v>
      </c>
      <c r="D1149" s="36" t="s">
        <v>4619</v>
      </c>
      <c r="E1149" s="36" t="s">
        <v>17</v>
      </c>
      <c r="F1149" s="36" t="s">
        <v>742</v>
      </c>
      <c r="G1149" s="36" t="s">
        <v>786</v>
      </c>
      <c r="H1149" s="36" t="s">
        <v>4723</v>
      </c>
      <c r="I1149" s="38">
        <v>0.315867707</v>
      </c>
      <c r="J1149" s="37"/>
      <c r="K1149" s="37"/>
      <c r="L1149" s="37"/>
      <c r="M1149" s="38">
        <v>0.0</v>
      </c>
      <c r="N1149" s="38">
        <v>0.5</v>
      </c>
      <c r="O1149" s="38">
        <v>0.2</v>
      </c>
      <c r="P1149" s="36" t="s">
        <v>2355</v>
      </c>
      <c r="Q1149" s="36" t="s">
        <v>17</v>
      </c>
      <c r="R1149" s="36" t="s">
        <v>742</v>
      </c>
      <c r="S1149" s="36" t="s">
        <v>786</v>
      </c>
      <c r="T1149" s="36" t="s">
        <v>4723</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4637</v>
      </c>
      <c r="BG1149" s="37"/>
      <c r="BH1149" s="40"/>
      <c r="BI1149" s="186" t="s">
        <v>4652</v>
      </c>
      <c r="BJ1149" s="186" t="str">
        <f t="shared" si="80"/>
        <v>G</v>
      </c>
      <c r="BK1149" s="37"/>
      <c r="BL1149" s="37"/>
    </row>
    <row r="1150" ht="14.25" hidden="1" customHeight="1">
      <c r="A1150" s="36" t="s">
        <v>17</v>
      </c>
      <c r="B1150" s="36" t="s">
        <v>742</v>
      </c>
      <c r="C1150" s="36" t="s">
        <v>787</v>
      </c>
      <c r="D1150" s="36" t="s">
        <v>4619</v>
      </c>
      <c r="E1150" s="36" t="s">
        <v>17</v>
      </c>
      <c r="F1150" s="36" t="s">
        <v>742</v>
      </c>
      <c r="G1150" s="36" t="s">
        <v>787</v>
      </c>
      <c r="H1150" s="36" t="s">
        <v>4724</v>
      </c>
      <c r="I1150" s="38">
        <v>0.910442215</v>
      </c>
      <c r="J1150" s="37"/>
      <c r="K1150" s="37"/>
      <c r="L1150" s="37"/>
      <c r="M1150" s="38">
        <v>0.0</v>
      </c>
      <c r="N1150" s="38">
        <v>0.5</v>
      </c>
      <c r="O1150" s="38">
        <v>0.2</v>
      </c>
      <c r="P1150" s="36" t="s">
        <v>2315</v>
      </c>
      <c r="Q1150" s="36" t="s">
        <v>17</v>
      </c>
      <c r="R1150" s="36" t="s">
        <v>742</v>
      </c>
      <c r="S1150" s="36" t="s">
        <v>787</v>
      </c>
      <c r="T1150" s="36" t="s">
        <v>4724</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4631</v>
      </c>
      <c r="BG1150" s="37"/>
      <c r="BH1150" s="40"/>
      <c r="BI1150" s="186" t="s">
        <v>4641</v>
      </c>
      <c r="BJ1150" s="186" t="str">
        <f t="shared" si="80"/>
        <v>B</v>
      </c>
      <c r="BK1150" s="37"/>
      <c r="BL1150" s="37"/>
    </row>
    <row r="1151" ht="14.25" hidden="1" customHeight="1">
      <c r="A1151" s="36" t="s">
        <v>17</v>
      </c>
      <c r="B1151" s="36" t="s">
        <v>742</v>
      </c>
      <c r="C1151" s="36" t="s">
        <v>788</v>
      </c>
      <c r="D1151" s="36" t="s">
        <v>4619</v>
      </c>
      <c r="E1151" s="36" t="s">
        <v>17</v>
      </c>
      <c r="F1151" s="36" t="s">
        <v>742</v>
      </c>
      <c r="G1151" s="36" t="s">
        <v>788</v>
      </c>
      <c r="H1151" s="36" t="s">
        <v>4725</v>
      </c>
      <c r="I1151" s="38">
        <v>0.427350427</v>
      </c>
      <c r="J1151" s="37"/>
      <c r="K1151" s="37"/>
      <c r="L1151" s="37"/>
      <c r="M1151" s="38">
        <v>0.0</v>
      </c>
      <c r="N1151" s="38">
        <v>0.5</v>
      </c>
      <c r="O1151" s="38">
        <v>0.2</v>
      </c>
      <c r="P1151" s="36" t="s">
        <v>2315</v>
      </c>
      <c r="Q1151" s="36" t="s">
        <v>17</v>
      </c>
      <c r="R1151" s="36" t="s">
        <v>742</v>
      </c>
      <c r="S1151" s="36" t="s">
        <v>788</v>
      </c>
      <c r="T1151" s="36" t="s">
        <v>4725</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4631</v>
      </c>
      <c r="BG1151" s="37"/>
      <c r="BH1151" s="40"/>
      <c r="BI1151" s="186" t="s">
        <v>4641</v>
      </c>
      <c r="BJ1151" s="186" t="str">
        <f t="shared" si="80"/>
        <v>B</v>
      </c>
      <c r="BK1151" s="37"/>
      <c r="BL1151" s="37"/>
    </row>
    <row r="1152" ht="14.25" hidden="1" customHeight="1">
      <c r="A1152" s="36" t="s">
        <v>17</v>
      </c>
      <c r="B1152" s="36" t="s">
        <v>742</v>
      </c>
      <c r="C1152" s="36" t="s">
        <v>789</v>
      </c>
      <c r="D1152" s="36" t="s">
        <v>4619</v>
      </c>
      <c r="E1152" s="36" t="s">
        <v>17</v>
      </c>
      <c r="F1152" s="36" t="s">
        <v>742</v>
      </c>
      <c r="G1152" s="36" t="s">
        <v>789</v>
      </c>
      <c r="H1152" s="36" t="s">
        <v>4726</v>
      </c>
      <c r="I1152" s="38">
        <v>1.198439242</v>
      </c>
      <c r="J1152" s="37"/>
      <c r="K1152" s="37"/>
      <c r="L1152" s="37"/>
      <c r="M1152" s="38">
        <v>0.0</v>
      </c>
      <c r="N1152" s="38">
        <v>0.5</v>
      </c>
      <c r="O1152" s="38">
        <v>0.2</v>
      </c>
      <c r="P1152" s="36" t="s">
        <v>2315</v>
      </c>
      <c r="Q1152" s="36" t="s">
        <v>17</v>
      </c>
      <c r="R1152" s="36" t="s">
        <v>742</v>
      </c>
      <c r="S1152" s="36" t="s">
        <v>789</v>
      </c>
      <c r="T1152" s="36" t="s">
        <v>4726</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4631</v>
      </c>
      <c r="BG1152" s="37"/>
      <c r="BH1152" s="40"/>
      <c r="BI1152" s="186" t="s">
        <v>4641</v>
      </c>
      <c r="BJ1152" s="186" t="str">
        <f t="shared" si="80"/>
        <v>B</v>
      </c>
      <c r="BK1152" s="37"/>
      <c r="BL1152" s="37"/>
    </row>
    <row r="1153" ht="14.25" hidden="1" customHeight="1">
      <c r="A1153" s="36" t="s">
        <v>17</v>
      </c>
      <c r="B1153" s="36" t="s">
        <v>742</v>
      </c>
      <c r="C1153" s="36" t="s">
        <v>790</v>
      </c>
      <c r="D1153" s="36" t="s">
        <v>4619</v>
      </c>
      <c r="E1153" s="36" t="s">
        <v>17</v>
      </c>
      <c r="F1153" s="36" t="s">
        <v>742</v>
      </c>
      <c r="G1153" s="36" t="s">
        <v>790</v>
      </c>
      <c r="H1153" s="36" t="s">
        <v>4727</v>
      </c>
      <c r="I1153" s="38">
        <v>0.891861761</v>
      </c>
      <c r="J1153" s="37"/>
      <c r="K1153" s="37"/>
      <c r="L1153" s="37"/>
      <c r="M1153" s="38">
        <v>0.0</v>
      </c>
      <c r="N1153" s="38">
        <v>0.5</v>
      </c>
      <c r="O1153" s="38">
        <v>0.2</v>
      </c>
      <c r="P1153" s="36" t="s">
        <v>2378</v>
      </c>
      <c r="Q1153" s="36" t="s">
        <v>17</v>
      </c>
      <c r="R1153" s="36" t="s">
        <v>742</v>
      </c>
      <c r="S1153" s="36" t="s">
        <v>790</v>
      </c>
      <c r="T1153" s="36" t="s">
        <v>4727</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186" t="s">
        <v>4674</v>
      </c>
      <c r="BJ1153" s="186" t="str">
        <f t="shared" si="80"/>
        <v>*</v>
      </c>
      <c r="BK1153" s="37"/>
      <c r="BL1153" s="37"/>
    </row>
    <row r="1154" ht="14.25" hidden="1" customHeight="1">
      <c r="A1154" s="36" t="s">
        <v>17</v>
      </c>
      <c r="B1154" s="36" t="s">
        <v>742</v>
      </c>
      <c r="C1154" s="36" t="s">
        <v>791</v>
      </c>
      <c r="D1154" s="36" t="s">
        <v>4619</v>
      </c>
      <c r="E1154" s="36" t="s">
        <v>17</v>
      </c>
      <c r="F1154" s="36" t="s">
        <v>742</v>
      </c>
      <c r="G1154" s="36" t="s">
        <v>791</v>
      </c>
      <c r="H1154" s="36" t="s">
        <v>4728</v>
      </c>
      <c r="I1154" s="38">
        <v>1.086956522</v>
      </c>
      <c r="J1154" s="37"/>
      <c r="K1154" s="37"/>
      <c r="L1154" s="37"/>
      <c r="M1154" s="38">
        <v>0.0</v>
      </c>
      <c r="N1154" s="38">
        <v>0.5</v>
      </c>
      <c r="O1154" s="38">
        <v>0.2</v>
      </c>
      <c r="P1154" s="36" t="s">
        <v>2378</v>
      </c>
      <c r="Q1154" s="36" t="s">
        <v>17</v>
      </c>
      <c r="R1154" s="36" t="s">
        <v>742</v>
      </c>
      <c r="S1154" s="36" t="s">
        <v>791</v>
      </c>
      <c r="T1154" s="36" t="s">
        <v>4728</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186" t="s">
        <v>4674</v>
      </c>
      <c r="BJ1154" s="186" t="str">
        <f t="shared" si="80"/>
        <v>*</v>
      </c>
      <c r="BK1154" s="37"/>
      <c r="BL1154" s="37"/>
    </row>
    <row r="1155" ht="14.25" hidden="1" customHeight="1">
      <c r="A1155" s="36" t="s">
        <v>17</v>
      </c>
      <c r="B1155" s="36" t="s">
        <v>742</v>
      </c>
      <c r="C1155" s="36" t="s">
        <v>792</v>
      </c>
      <c r="D1155" s="36" t="s">
        <v>4619</v>
      </c>
      <c r="E1155" s="36" t="s">
        <v>17</v>
      </c>
      <c r="F1155" s="36" t="s">
        <v>742</v>
      </c>
      <c r="G1155" s="36" t="s">
        <v>792</v>
      </c>
      <c r="H1155" s="36" t="s">
        <v>4729</v>
      </c>
      <c r="I1155" s="38">
        <v>2.257525084</v>
      </c>
      <c r="J1155" s="37"/>
      <c r="K1155" s="37"/>
      <c r="L1155" s="37"/>
      <c r="M1155" s="38">
        <v>0.0</v>
      </c>
      <c r="N1155" s="38">
        <v>0.5</v>
      </c>
      <c r="O1155" s="38">
        <v>0.2</v>
      </c>
      <c r="P1155" s="36" t="s">
        <v>2363</v>
      </c>
      <c r="Q1155" s="36" t="s">
        <v>17</v>
      </c>
      <c r="R1155" s="36" t="s">
        <v>742</v>
      </c>
      <c r="S1155" s="36" t="s">
        <v>792</v>
      </c>
      <c r="T1155" s="36" t="s">
        <v>4729</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4648</v>
      </c>
      <c r="BG1155" s="37"/>
      <c r="BH1155" s="40"/>
      <c r="BI1155" s="186" t="s">
        <v>4649</v>
      </c>
      <c r="BJ1155" s="186" t="str">
        <f t="shared" si="80"/>
        <v>H</v>
      </c>
      <c r="BK1155" s="37"/>
      <c r="BL1155" s="37"/>
    </row>
    <row r="1156" ht="14.25" hidden="1" customHeight="1">
      <c r="A1156" s="36" t="s">
        <v>17</v>
      </c>
      <c r="B1156" s="36" t="s">
        <v>742</v>
      </c>
      <c r="C1156" s="36" t="s">
        <v>793</v>
      </c>
      <c r="D1156" s="36" t="s">
        <v>4619</v>
      </c>
      <c r="E1156" s="36" t="s">
        <v>17</v>
      </c>
      <c r="F1156" s="36" t="s">
        <v>742</v>
      </c>
      <c r="G1156" s="36" t="s">
        <v>793</v>
      </c>
      <c r="H1156" s="36" t="s">
        <v>4730</v>
      </c>
      <c r="I1156" s="38">
        <v>1.662950576</v>
      </c>
      <c r="J1156" s="37"/>
      <c r="K1156" s="37"/>
      <c r="L1156" s="37"/>
      <c r="M1156" s="38">
        <v>0.0</v>
      </c>
      <c r="N1156" s="38">
        <v>0.5</v>
      </c>
      <c r="O1156" s="38">
        <v>0.2</v>
      </c>
      <c r="P1156" s="36" t="s">
        <v>2323</v>
      </c>
      <c r="Q1156" s="36" t="s">
        <v>17</v>
      </c>
      <c r="R1156" s="36" t="s">
        <v>742</v>
      </c>
      <c r="S1156" s="36" t="s">
        <v>793</v>
      </c>
      <c r="T1156" s="36" t="s">
        <v>4730</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4625</v>
      </c>
      <c r="BG1156" s="37"/>
      <c r="BH1156" s="40"/>
      <c r="BI1156" s="186" t="s">
        <v>4649</v>
      </c>
      <c r="BJ1156" s="186" t="str">
        <f t="shared" si="80"/>
        <v>C</v>
      </c>
      <c r="BK1156" s="37"/>
      <c r="BL1156" s="37"/>
    </row>
    <row r="1157" ht="14.25" hidden="1" customHeight="1">
      <c r="A1157" s="36" t="s">
        <v>17</v>
      </c>
      <c r="B1157" s="36" t="s">
        <v>742</v>
      </c>
      <c r="C1157" s="36" t="s">
        <v>794</v>
      </c>
      <c r="D1157" s="36" t="s">
        <v>4619</v>
      </c>
      <c r="E1157" s="36" t="s">
        <v>17</v>
      </c>
      <c r="F1157" s="36" t="s">
        <v>742</v>
      </c>
      <c r="G1157" s="36" t="s">
        <v>794</v>
      </c>
      <c r="H1157" s="36" t="s">
        <v>4731</v>
      </c>
      <c r="I1157" s="38">
        <v>0.743218135</v>
      </c>
      <c r="J1157" s="37"/>
      <c r="K1157" s="37"/>
      <c r="L1157" s="37"/>
      <c r="M1157" s="38">
        <v>0.0</v>
      </c>
      <c r="N1157" s="38">
        <v>0.5</v>
      </c>
      <c r="O1157" s="38">
        <v>0.2</v>
      </c>
      <c r="P1157" s="36" t="s">
        <v>2323</v>
      </c>
      <c r="Q1157" s="36" t="s">
        <v>17</v>
      </c>
      <c r="R1157" s="36" t="s">
        <v>742</v>
      </c>
      <c r="S1157" s="36" t="s">
        <v>794</v>
      </c>
      <c r="T1157" s="36" t="s">
        <v>4731</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4625</v>
      </c>
      <c r="BG1157" s="37"/>
      <c r="BH1157" s="40"/>
      <c r="BI1157" s="186" t="s">
        <v>4649</v>
      </c>
      <c r="BJ1157" s="186" t="str">
        <f t="shared" si="80"/>
        <v>C</v>
      </c>
      <c r="BK1157" s="37"/>
      <c r="BL1157" s="37"/>
    </row>
    <row r="1158" ht="14.25" hidden="1" customHeight="1">
      <c r="A1158" s="36" t="s">
        <v>17</v>
      </c>
      <c r="B1158" s="36" t="s">
        <v>742</v>
      </c>
      <c r="C1158" s="36" t="s">
        <v>795</v>
      </c>
      <c r="D1158" s="36" t="s">
        <v>4619</v>
      </c>
      <c r="E1158" s="36" t="s">
        <v>17</v>
      </c>
      <c r="F1158" s="36" t="s">
        <v>742</v>
      </c>
      <c r="G1158" s="36" t="s">
        <v>795</v>
      </c>
      <c r="H1158" s="36" t="s">
        <v>4732</v>
      </c>
      <c r="I1158" s="38">
        <v>1.068376068</v>
      </c>
      <c r="J1158" s="37"/>
      <c r="K1158" s="37"/>
      <c r="L1158" s="37"/>
      <c r="M1158" s="38">
        <v>0.0</v>
      </c>
      <c r="N1158" s="38">
        <v>0.5</v>
      </c>
      <c r="O1158" s="38">
        <v>0.2</v>
      </c>
      <c r="P1158" s="36" t="s">
        <v>2315</v>
      </c>
      <c r="Q1158" s="36" t="s">
        <v>17</v>
      </c>
      <c r="R1158" s="36" t="s">
        <v>742</v>
      </c>
      <c r="S1158" s="36" t="s">
        <v>795</v>
      </c>
      <c r="T1158" s="36" t="s">
        <v>4732</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4631</v>
      </c>
      <c r="BG1158" s="37"/>
      <c r="BH1158" s="40"/>
      <c r="BI1158" s="186" t="s">
        <v>4649</v>
      </c>
      <c r="BJ1158" s="186" t="str">
        <f t="shared" si="80"/>
        <v>B</v>
      </c>
      <c r="BK1158" s="37"/>
      <c r="BL1158" s="37"/>
    </row>
    <row r="1159" ht="14.25" hidden="1" customHeight="1">
      <c r="A1159" s="36" t="s">
        <v>17</v>
      </c>
      <c r="B1159" s="36" t="s">
        <v>742</v>
      </c>
      <c r="C1159" s="36" t="s">
        <v>796</v>
      </c>
      <c r="D1159" s="36" t="s">
        <v>4619</v>
      </c>
      <c r="E1159" s="36" t="s">
        <v>17</v>
      </c>
      <c r="F1159" s="36" t="s">
        <v>742</v>
      </c>
      <c r="G1159" s="36" t="s">
        <v>796</v>
      </c>
      <c r="H1159" s="36" t="s">
        <v>4733</v>
      </c>
      <c r="I1159" s="38">
        <v>1.272761055</v>
      </c>
      <c r="J1159" s="37"/>
      <c r="K1159" s="37"/>
      <c r="L1159" s="37"/>
      <c r="M1159" s="38">
        <v>0.0</v>
      </c>
      <c r="N1159" s="38">
        <v>0.5</v>
      </c>
      <c r="O1159" s="38">
        <v>0.2</v>
      </c>
      <c r="P1159" s="36" t="s">
        <v>2363</v>
      </c>
      <c r="Q1159" s="36" t="s">
        <v>17</v>
      </c>
      <c r="R1159" s="36" t="s">
        <v>742</v>
      </c>
      <c r="S1159" s="36" t="s">
        <v>796</v>
      </c>
      <c r="T1159" s="36" t="s">
        <v>4733</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4648</v>
      </c>
      <c r="BG1159" s="37"/>
      <c r="BH1159" s="37"/>
      <c r="BI1159" s="186" t="s">
        <v>4649</v>
      </c>
      <c r="BJ1159" s="186" t="str">
        <f t="shared" si="80"/>
        <v>H</v>
      </c>
      <c r="BK1159" s="37"/>
      <c r="BL1159" s="37"/>
    </row>
    <row r="1160" ht="14.25" hidden="1" customHeight="1">
      <c r="A1160" s="36" t="s">
        <v>17</v>
      </c>
      <c r="B1160" s="36" t="s">
        <v>742</v>
      </c>
      <c r="C1160" s="36" t="s">
        <v>797</v>
      </c>
      <c r="D1160" s="36" t="s">
        <v>4619</v>
      </c>
      <c r="E1160" s="36" t="s">
        <v>17</v>
      </c>
      <c r="F1160" s="36" t="s">
        <v>742</v>
      </c>
      <c r="G1160" s="36" t="s">
        <v>797</v>
      </c>
      <c r="H1160" s="36" t="s">
        <v>4734</v>
      </c>
      <c r="I1160" s="38">
        <v>0.882571535</v>
      </c>
      <c r="J1160" s="37"/>
      <c r="K1160" s="37"/>
      <c r="L1160" s="37"/>
      <c r="M1160" s="38">
        <v>0.0</v>
      </c>
      <c r="N1160" s="38">
        <v>0.5</v>
      </c>
      <c r="O1160" s="38">
        <v>0.2</v>
      </c>
      <c r="P1160" s="36" t="s">
        <v>2363</v>
      </c>
      <c r="Q1160" s="36" t="s">
        <v>17</v>
      </c>
      <c r="R1160" s="36" t="s">
        <v>742</v>
      </c>
      <c r="S1160" s="36" t="s">
        <v>797</v>
      </c>
      <c r="T1160" s="36" t="s">
        <v>4734</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4648</v>
      </c>
      <c r="BG1160" s="37"/>
      <c r="BH1160" s="37"/>
      <c r="BI1160" s="186" t="s">
        <v>4649</v>
      </c>
      <c r="BJ1160" s="186" t="str">
        <f t="shared" si="80"/>
        <v>H</v>
      </c>
      <c r="BK1160" s="37"/>
      <c r="BL1160" s="37"/>
    </row>
    <row r="1161" ht="14.25" hidden="1" customHeight="1">
      <c r="A1161" s="36" t="s">
        <v>17</v>
      </c>
      <c r="B1161" s="36" t="s">
        <v>742</v>
      </c>
      <c r="C1161" s="36" t="s">
        <v>798</v>
      </c>
      <c r="D1161" s="36" t="s">
        <v>4619</v>
      </c>
      <c r="E1161" s="36" t="s">
        <v>17</v>
      </c>
      <c r="F1161" s="36" t="s">
        <v>742</v>
      </c>
      <c r="G1161" s="36" t="s">
        <v>798</v>
      </c>
      <c r="H1161" s="36" t="s">
        <v>4735</v>
      </c>
      <c r="I1161" s="38">
        <v>0.873281308</v>
      </c>
      <c r="J1161" s="37"/>
      <c r="K1161" s="37"/>
      <c r="L1161" s="37"/>
      <c r="M1161" s="38">
        <v>0.0</v>
      </c>
      <c r="N1161" s="38">
        <v>0.5</v>
      </c>
      <c r="O1161" s="38">
        <v>0.2</v>
      </c>
      <c r="P1161" s="36" t="s">
        <v>2363</v>
      </c>
      <c r="Q1161" s="36" t="s">
        <v>17</v>
      </c>
      <c r="R1161" s="36" t="s">
        <v>742</v>
      </c>
      <c r="S1161" s="36" t="s">
        <v>798</v>
      </c>
      <c r="T1161" s="36" t="s">
        <v>4735</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4648</v>
      </c>
      <c r="BG1161" s="37"/>
      <c r="BH1161" s="37"/>
      <c r="BI1161" s="186" t="s">
        <v>4649</v>
      </c>
      <c r="BJ1161" s="186" t="str">
        <f t="shared" si="80"/>
        <v>H</v>
      </c>
      <c r="BK1161" s="37"/>
      <c r="BL1161" s="37"/>
    </row>
    <row r="1162" ht="14.25" hidden="1" customHeight="1">
      <c r="A1162" s="36" t="s">
        <v>17</v>
      </c>
      <c r="B1162" s="36" t="s">
        <v>742</v>
      </c>
      <c r="C1162" s="36" t="s">
        <v>799</v>
      </c>
      <c r="D1162" s="36" t="s">
        <v>4619</v>
      </c>
      <c r="E1162" s="36" t="s">
        <v>17</v>
      </c>
      <c r="F1162" s="36" t="s">
        <v>742</v>
      </c>
      <c r="G1162" s="36" t="s">
        <v>799</v>
      </c>
      <c r="H1162" s="36" t="s">
        <v>4736</v>
      </c>
      <c r="I1162" s="38">
        <v>1.885916016</v>
      </c>
      <c r="J1162" s="37"/>
      <c r="K1162" s="37"/>
      <c r="L1162" s="37"/>
      <c r="M1162" s="38">
        <v>0.0</v>
      </c>
      <c r="N1162" s="38">
        <v>0.5</v>
      </c>
      <c r="O1162" s="38">
        <v>0.2</v>
      </c>
      <c r="P1162" s="36" t="s">
        <v>2363</v>
      </c>
      <c r="Q1162" s="36" t="s">
        <v>17</v>
      </c>
      <c r="R1162" s="36" t="s">
        <v>742</v>
      </c>
      <c r="S1162" s="36" t="s">
        <v>799</v>
      </c>
      <c r="T1162" s="36" t="s">
        <v>4736</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4648</v>
      </c>
      <c r="BG1162" s="37"/>
      <c r="BH1162" s="37"/>
      <c r="BI1162" s="186" t="s">
        <v>4649</v>
      </c>
      <c r="BJ1162" s="186" t="str">
        <f t="shared" si="80"/>
        <v>H</v>
      </c>
      <c r="BK1162" s="37"/>
      <c r="BL1162" s="37"/>
    </row>
    <row r="1163" ht="14.25" hidden="1" customHeight="1">
      <c r="A1163" s="36" t="s">
        <v>17</v>
      </c>
      <c r="B1163" s="36" t="s">
        <v>742</v>
      </c>
      <c r="C1163" s="36" t="s">
        <v>800</v>
      </c>
      <c r="D1163" s="36" t="s">
        <v>4619</v>
      </c>
      <c r="E1163" s="36" t="s">
        <v>17</v>
      </c>
      <c r="F1163" s="36" t="s">
        <v>742</v>
      </c>
      <c r="G1163" s="36" t="s">
        <v>800</v>
      </c>
      <c r="H1163" s="36" t="s">
        <v>4737</v>
      </c>
      <c r="I1163" s="38">
        <v>0.622445188</v>
      </c>
      <c r="J1163" s="37"/>
      <c r="K1163" s="37"/>
      <c r="L1163" s="37"/>
      <c r="M1163" s="38">
        <v>0.0</v>
      </c>
      <c r="N1163" s="38">
        <v>0.5</v>
      </c>
      <c r="O1163" s="38">
        <v>0.2</v>
      </c>
      <c r="P1163" s="36" t="s">
        <v>2363</v>
      </c>
      <c r="Q1163" s="36" t="s">
        <v>17</v>
      </c>
      <c r="R1163" s="36" t="s">
        <v>742</v>
      </c>
      <c r="S1163" s="36" t="s">
        <v>800</v>
      </c>
      <c r="T1163" s="36" t="s">
        <v>4737</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4648</v>
      </c>
      <c r="BG1163" s="37"/>
      <c r="BH1163" s="37"/>
      <c r="BI1163" s="186" t="s">
        <v>4649</v>
      </c>
      <c r="BJ1163" s="186" t="str">
        <f t="shared" si="80"/>
        <v>H</v>
      </c>
      <c r="BK1163" s="37"/>
      <c r="BL1163" s="37"/>
    </row>
    <row r="1164" ht="18.0" hidden="1" customHeight="1">
      <c r="A1164" s="36" t="s">
        <v>17</v>
      </c>
      <c r="B1164" s="36" t="s">
        <v>742</v>
      </c>
      <c r="C1164" s="36" t="s">
        <v>801</v>
      </c>
      <c r="D1164" s="36" t="s">
        <v>4619</v>
      </c>
      <c r="E1164" s="36" t="s">
        <v>17</v>
      </c>
      <c r="F1164" s="36" t="s">
        <v>742</v>
      </c>
      <c r="G1164" s="36" t="s">
        <v>801</v>
      </c>
      <c r="H1164" s="36" t="s">
        <v>4738</v>
      </c>
      <c r="I1164" s="38">
        <v>1.142697882</v>
      </c>
      <c r="J1164" s="37"/>
      <c r="K1164" s="37"/>
      <c r="L1164" s="37"/>
      <c r="M1164" s="38">
        <v>0.0</v>
      </c>
      <c r="N1164" s="38">
        <v>0.5</v>
      </c>
      <c r="O1164" s="38">
        <v>0.2</v>
      </c>
      <c r="P1164" s="36" t="s">
        <v>2323</v>
      </c>
      <c r="Q1164" s="36" t="s">
        <v>17</v>
      </c>
      <c r="R1164" s="36" t="s">
        <v>742</v>
      </c>
      <c r="S1164" s="36" t="s">
        <v>801</v>
      </c>
      <c r="T1164" s="36" t="s">
        <v>4738</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4625</v>
      </c>
      <c r="BG1164" s="37"/>
      <c r="BH1164" s="37"/>
      <c r="BI1164" s="186" t="s">
        <v>4649</v>
      </c>
      <c r="BJ1164" s="186" t="str">
        <f t="shared" si="80"/>
        <v>C</v>
      </c>
      <c r="BK1164" s="37"/>
      <c r="BL1164" s="37"/>
    </row>
    <row r="1165" ht="14.25" hidden="1" customHeight="1">
      <c r="A1165" s="36" t="s">
        <v>17</v>
      </c>
      <c r="B1165" s="36" t="s">
        <v>742</v>
      </c>
      <c r="C1165" s="36" t="s">
        <v>802</v>
      </c>
      <c r="D1165" s="36" t="s">
        <v>4619</v>
      </c>
      <c r="E1165" s="36" t="s">
        <v>17</v>
      </c>
      <c r="F1165" s="36" t="s">
        <v>742</v>
      </c>
      <c r="G1165" s="36" t="s">
        <v>802</v>
      </c>
      <c r="H1165" s="36" t="s">
        <v>4739</v>
      </c>
      <c r="I1165" s="38">
        <v>0.910442215</v>
      </c>
      <c r="J1165" s="37"/>
      <c r="K1165" s="37"/>
      <c r="L1165" s="37"/>
      <c r="M1165" s="38">
        <v>0.0</v>
      </c>
      <c r="N1165" s="38">
        <v>0.5</v>
      </c>
      <c r="O1165" s="38">
        <v>0.2</v>
      </c>
      <c r="P1165" s="36" t="s">
        <v>2323</v>
      </c>
      <c r="Q1165" s="36" t="s">
        <v>17</v>
      </c>
      <c r="R1165" s="36" t="s">
        <v>742</v>
      </c>
      <c r="S1165" s="36" t="s">
        <v>802</v>
      </c>
      <c r="T1165" s="36" t="s">
        <v>4739</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4625</v>
      </c>
      <c r="BG1165" s="37"/>
      <c r="BH1165" s="37"/>
      <c r="BI1165" s="186" t="s">
        <v>4649</v>
      </c>
      <c r="BJ1165" s="186" t="str">
        <f t="shared" si="80"/>
        <v>C</v>
      </c>
      <c r="BK1165" s="37"/>
      <c r="BL1165" s="37"/>
    </row>
    <row r="1166" ht="14.25" hidden="1" customHeight="1">
      <c r="A1166" s="36" t="s">
        <v>17</v>
      </c>
      <c r="B1166" s="36" t="s">
        <v>742</v>
      </c>
      <c r="C1166" s="36" t="s">
        <v>803</v>
      </c>
      <c r="D1166" s="36" t="s">
        <v>4619</v>
      </c>
      <c r="E1166" s="36" t="s">
        <v>17</v>
      </c>
      <c r="F1166" s="36" t="s">
        <v>742</v>
      </c>
      <c r="G1166" s="36" t="s">
        <v>803</v>
      </c>
      <c r="H1166" s="36" t="s">
        <v>4740</v>
      </c>
      <c r="I1166" s="38">
        <v>1.319212189</v>
      </c>
      <c r="J1166" s="37"/>
      <c r="K1166" s="37"/>
      <c r="L1166" s="37"/>
      <c r="M1166" s="38">
        <v>0.0</v>
      </c>
      <c r="N1166" s="38">
        <v>0.5</v>
      </c>
      <c r="O1166" s="38">
        <v>0.2</v>
      </c>
      <c r="P1166" s="36" t="s">
        <v>2363</v>
      </c>
      <c r="Q1166" s="36" t="s">
        <v>17</v>
      </c>
      <c r="R1166" s="36" t="s">
        <v>742</v>
      </c>
      <c r="S1166" s="36" t="s">
        <v>803</v>
      </c>
      <c r="T1166" s="36" t="s">
        <v>4740</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4648</v>
      </c>
      <c r="BG1166" s="37"/>
      <c r="BH1166" s="37"/>
      <c r="BI1166" s="186" t="s">
        <v>4649</v>
      </c>
      <c r="BJ1166" s="186" t="str">
        <f t="shared" si="80"/>
        <v>H</v>
      </c>
      <c r="BK1166" s="37"/>
      <c r="BL1166" s="37"/>
    </row>
    <row r="1167" ht="14.25" hidden="1" customHeight="1">
      <c r="A1167" s="36" t="s">
        <v>17</v>
      </c>
      <c r="B1167" s="36" t="s">
        <v>742</v>
      </c>
      <c r="C1167" s="36" t="s">
        <v>804</v>
      </c>
      <c r="D1167" s="36" t="s">
        <v>4619</v>
      </c>
      <c r="E1167" s="36" t="s">
        <v>17</v>
      </c>
      <c r="F1167" s="36" t="s">
        <v>742</v>
      </c>
      <c r="G1167" s="36" t="s">
        <v>804</v>
      </c>
      <c r="H1167" s="36" t="s">
        <v>4741</v>
      </c>
      <c r="I1167" s="38">
        <v>1.151988109</v>
      </c>
      <c r="J1167" s="37"/>
      <c r="K1167" s="37"/>
      <c r="L1167" s="37"/>
      <c r="M1167" s="38">
        <v>0.0</v>
      </c>
      <c r="N1167" s="38">
        <v>0.5</v>
      </c>
      <c r="O1167" s="38">
        <v>0.2</v>
      </c>
      <c r="P1167" s="36" t="s">
        <v>2363</v>
      </c>
      <c r="Q1167" s="36" t="s">
        <v>17</v>
      </c>
      <c r="R1167" s="36" t="s">
        <v>742</v>
      </c>
      <c r="S1167" s="36" t="s">
        <v>804</v>
      </c>
      <c r="T1167" s="36" t="s">
        <v>4741</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4648</v>
      </c>
      <c r="BG1167" s="37"/>
      <c r="BH1167" s="37"/>
      <c r="BI1167" s="186" t="s">
        <v>4649</v>
      </c>
      <c r="BJ1167" s="186" t="str">
        <f t="shared" si="80"/>
        <v>H</v>
      </c>
      <c r="BK1167" s="37"/>
      <c r="BL1167" s="37"/>
    </row>
    <row r="1168" ht="14.25" hidden="1" customHeight="1">
      <c r="A1168" s="36" t="s">
        <v>17</v>
      </c>
      <c r="B1168" s="36" t="s">
        <v>742</v>
      </c>
      <c r="C1168" s="36" t="s">
        <v>805</v>
      </c>
      <c r="D1168" s="36" t="s">
        <v>4619</v>
      </c>
      <c r="E1168" s="36" t="s">
        <v>17</v>
      </c>
      <c r="F1168" s="36" t="s">
        <v>742</v>
      </c>
      <c r="G1168" s="36" t="s">
        <v>805</v>
      </c>
      <c r="H1168" s="36" t="s">
        <v>4742</v>
      </c>
      <c r="I1168" s="38">
        <v>0.817539948</v>
      </c>
      <c r="J1168" s="37"/>
      <c r="K1168" s="37"/>
      <c r="L1168" s="37"/>
      <c r="M1168" s="38">
        <v>0.0</v>
      </c>
      <c r="N1168" s="38">
        <v>0.5</v>
      </c>
      <c r="O1168" s="38">
        <v>0.2</v>
      </c>
      <c r="P1168" s="36" t="s">
        <v>2315</v>
      </c>
      <c r="Q1168" s="36" t="s">
        <v>17</v>
      </c>
      <c r="R1168" s="36" t="s">
        <v>742</v>
      </c>
      <c r="S1168" s="36" t="s">
        <v>805</v>
      </c>
      <c r="T1168" s="36" t="s">
        <v>4742</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4631</v>
      </c>
      <c r="BG1168" s="37"/>
      <c r="BH1168" s="37"/>
      <c r="BI1168" s="186" t="s">
        <v>4632</v>
      </c>
      <c r="BJ1168" s="186" t="str">
        <f t="shared" si="80"/>
        <v>B</v>
      </c>
      <c r="BK1168" s="37"/>
      <c r="BL1168" s="37"/>
    </row>
    <row r="1169" ht="14.25" hidden="1" customHeight="1">
      <c r="A1169" s="36" t="s">
        <v>17</v>
      </c>
      <c r="B1169" s="36" t="s">
        <v>742</v>
      </c>
      <c r="C1169" s="36" t="s">
        <v>806</v>
      </c>
      <c r="D1169" s="36" t="s">
        <v>4619</v>
      </c>
      <c r="E1169" s="36" t="s">
        <v>17</v>
      </c>
      <c r="F1169" s="36" t="s">
        <v>742</v>
      </c>
      <c r="G1169" s="36" t="s">
        <v>806</v>
      </c>
      <c r="H1169" s="36" t="s">
        <v>4743</v>
      </c>
      <c r="I1169" s="38">
        <v>1.105536975</v>
      </c>
      <c r="J1169" s="37"/>
      <c r="K1169" s="37"/>
      <c r="L1169" s="37"/>
      <c r="M1169" s="38">
        <v>0.0</v>
      </c>
      <c r="N1169" s="38">
        <v>0.5</v>
      </c>
      <c r="O1169" s="38">
        <v>0.2</v>
      </c>
      <c r="P1169" s="36" t="s">
        <v>2347</v>
      </c>
      <c r="Q1169" s="36" t="s">
        <v>17</v>
      </c>
      <c r="R1169" s="36" t="s">
        <v>742</v>
      </c>
      <c r="S1169" s="36" t="s">
        <v>806</v>
      </c>
      <c r="T1169" s="36" t="s">
        <v>4743</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4643</v>
      </c>
      <c r="BG1169" s="37"/>
      <c r="BH1169" s="37"/>
      <c r="BI1169" s="186" t="s">
        <v>4652</v>
      </c>
      <c r="BJ1169" s="186" t="str">
        <f t="shared" si="80"/>
        <v>F</v>
      </c>
      <c r="BK1169" s="37"/>
      <c r="BL1169" s="37"/>
    </row>
    <row r="1170" ht="14.25" hidden="1" customHeight="1">
      <c r="A1170" s="36" t="s">
        <v>17</v>
      </c>
      <c r="B1170" s="36" t="s">
        <v>742</v>
      </c>
      <c r="C1170" s="36" t="s">
        <v>807</v>
      </c>
      <c r="D1170" s="36" t="s">
        <v>4619</v>
      </c>
      <c r="E1170" s="36" t="s">
        <v>17</v>
      </c>
      <c r="F1170" s="36" t="s">
        <v>742</v>
      </c>
      <c r="G1170" s="36" t="s">
        <v>807</v>
      </c>
      <c r="H1170" s="36" t="s">
        <v>4744</v>
      </c>
      <c r="I1170" s="38">
        <v>1.059085842</v>
      </c>
      <c r="J1170" s="37"/>
      <c r="K1170" s="37"/>
      <c r="L1170" s="37"/>
      <c r="M1170" s="38">
        <v>0.0</v>
      </c>
      <c r="N1170" s="38">
        <v>0.5</v>
      </c>
      <c r="O1170" s="38">
        <v>0.2</v>
      </c>
      <c r="P1170" s="36" t="s">
        <v>2363</v>
      </c>
      <c r="Q1170" s="36" t="s">
        <v>17</v>
      </c>
      <c r="R1170" s="36" t="s">
        <v>742</v>
      </c>
      <c r="S1170" s="36" t="s">
        <v>807</v>
      </c>
      <c r="T1170" s="36" t="s">
        <v>4744</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4648</v>
      </c>
      <c r="BG1170" s="37"/>
      <c r="BH1170" s="37"/>
      <c r="BI1170" s="186" t="s">
        <v>4626</v>
      </c>
      <c r="BJ1170" s="186" t="str">
        <f t="shared" si="80"/>
        <v>H</v>
      </c>
      <c r="BK1170" s="37"/>
      <c r="BL1170" s="37"/>
    </row>
    <row r="1171" ht="14.25" hidden="1" customHeight="1">
      <c r="A1171" s="36" t="s">
        <v>17</v>
      </c>
      <c r="B1171" s="36" t="s">
        <v>742</v>
      </c>
      <c r="C1171" s="36" t="s">
        <v>808</v>
      </c>
      <c r="D1171" s="36" t="s">
        <v>4619</v>
      </c>
      <c r="E1171" s="36" t="s">
        <v>17</v>
      </c>
      <c r="F1171" s="36" t="s">
        <v>742</v>
      </c>
      <c r="G1171" s="36" t="s">
        <v>808</v>
      </c>
      <c r="H1171" s="36" t="s">
        <v>4745</v>
      </c>
      <c r="I1171" s="38">
        <v>0.882571535</v>
      </c>
      <c r="J1171" s="37"/>
      <c r="K1171" s="37"/>
      <c r="L1171" s="37"/>
      <c r="M1171" s="38">
        <v>0.0</v>
      </c>
      <c r="N1171" s="38">
        <v>0.5</v>
      </c>
      <c r="O1171" s="38">
        <v>0.2</v>
      </c>
      <c r="P1171" s="36" t="s">
        <v>2315</v>
      </c>
      <c r="Q1171" s="36" t="s">
        <v>17</v>
      </c>
      <c r="R1171" s="36" t="s">
        <v>742</v>
      </c>
      <c r="S1171" s="36" t="s">
        <v>808</v>
      </c>
      <c r="T1171" s="36" t="s">
        <v>4745</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4631</v>
      </c>
      <c r="BG1171" s="37"/>
      <c r="BH1171" s="37"/>
      <c r="BI1171" s="186" t="s">
        <v>4632</v>
      </c>
      <c r="BJ1171" s="186" t="str">
        <f t="shared" si="80"/>
        <v>B</v>
      </c>
      <c r="BK1171" s="37"/>
      <c r="BL1171" s="37"/>
    </row>
    <row r="1172" ht="14.25" hidden="1" customHeight="1">
      <c r="A1172" s="36" t="s">
        <v>17</v>
      </c>
      <c r="B1172" s="36" t="s">
        <v>742</v>
      </c>
      <c r="C1172" s="36" t="s">
        <v>809</v>
      </c>
      <c r="D1172" s="36" t="s">
        <v>4619</v>
      </c>
      <c r="E1172" s="36" t="s">
        <v>17</v>
      </c>
      <c r="F1172" s="36" t="s">
        <v>742</v>
      </c>
      <c r="G1172" s="36" t="s">
        <v>809</v>
      </c>
      <c r="H1172" s="36" t="s">
        <v>4746</v>
      </c>
      <c r="I1172" s="38">
        <v>0.752508361</v>
      </c>
      <c r="J1172" s="37"/>
      <c r="K1172" s="37"/>
      <c r="L1172" s="37"/>
      <c r="M1172" s="38">
        <v>0.0</v>
      </c>
      <c r="N1172" s="38">
        <v>0.5</v>
      </c>
      <c r="O1172" s="38">
        <v>0.2</v>
      </c>
      <c r="P1172" s="36" t="s">
        <v>2347</v>
      </c>
      <c r="Q1172" s="36" t="s">
        <v>17</v>
      </c>
      <c r="R1172" s="36" t="s">
        <v>742</v>
      </c>
      <c r="S1172" s="36" t="s">
        <v>809</v>
      </c>
      <c r="T1172" s="36" t="s">
        <v>4746</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4643</v>
      </c>
      <c r="BG1172" s="37"/>
      <c r="BH1172" s="37"/>
      <c r="BI1172" s="186" t="s">
        <v>4652</v>
      </c>
      <c r="BJ1172" s="186" t="str">
        <f t="shared" si="80"/>
        <v>F</v>
      </c>
      <c r="BK1172" s="37"/>
      <c r="BL1172" s="37"/>
    </row>
    <row r="1173" ht="14.25" hidden="1" customHeight="1">
      <c r="A1173" s="36" t="s">
        <v>17</v>
      </c>
      <c r="B1173" s="36" t="s">
        <v>742</v>
      </c>
      <c r="C1173" s="36" t="s">
        <v>810</v>
      </c>
      <c r="D1173" s="36" t="s">
        <v>4619</v>
      </c>
      <c r="E1173" s="36" t="s">
        <v>17</v>
      </c>
      <c r="F1173" s="36" t="s">
        <v>742</v>
      </c>
      <c r="G1173" s="36" t="s">
        <v>810</v>
      </c>
      <c r="H1173" s="36" t="s">
        <v>4747</v>
      </c>
      <c r="I1173" s="38">
        <v>0.724637681</v>
      </c>
      <c r="J1173" s="37"/>
      <c r="K1173" s="37"/>
      <c r="L1173" s="37"/>
      <c r="M1173" s="38">
        <v>0.0</v>
      </c>
      <c r="N1173" s="38">
        <v>0.5</v>
      </c>
      <c r="O1173" s="38">
        <v>0.2</v>
      </c>
      <c r="P1173" s="36" t="s">
        <v>2323</v>
      </c>
      <c r="Q1173" s="36" t="s">
        <v>17</v>
      </c>
      <c r="R1173" s="36" t="s">
        <v>742</v>
      </c>
      <c r="S1173" s="36" t="s">
        <v>810</v>
      </c>
      <c r="T1173" s="36" t="s">
        <v>4747</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4625</v>
      </c>
      <c r="BG1173" s="37"/>
      <c r="BH1173" s="37"/>
      <c r="BI1173" s="186" t="s">
        <v>4641</v>
      </c>
      <c r="BJ1173" s="186" t="str">
        <f t="shared" si="80"/>
        <v>C</v>
      </c>
      <c r="BK1173" s="37"/>
      <c r="BL1173" s="37"/>
    </row>
    <row r="1174" ht="14.25" hidden="1" customHeight="1">
      <c r="A1174" s="36" t="s">
        <v>17</v>
      </c>
      <c r="B1174" s="36" t="s">
        <v>742</v>
      </c>
      <c r="C1174" s="36" t="s">
        <v>811</v>
      </c>
      <c r="D1174" s="36" t="s">
        <v>4619</v>
      </c>
      <c r="E1174" s="36" t="s">
        <v>17</v>
      </c>
      <c r="F1174" s="36" t="s">
        <v>742</v>
      </c>
      <c r="G1174" s="36" t="s">
        <v>811</v>
      </c>
      <c r="H1174" s="36" t="s">
        <v>4748</v>
      </c>
      <c r="I1174" s="38">
        <v>0.929022668</v>
      </c>
      <c r="J1174" s="37"/>
      <c r="K1174" s="37"/>
      <c r="L1174" s="37"/>
      <c r="M1174" s="38">
        <v>0.0</v>
      </c>
      <c r="N1174" s="38">
        <v>0.5</v>
      </c>
      <c r="O1174" s="38">
        <v>0.2</v>
      </c>
      <c r="P1174" s="36" t="s">
        <v>2323</v>
      </c>
      <c r="Q1174" s="36" t="s">
        <v>17</v>
      </c>
      <c r="R1174" s="36" t="s">
        <v>742</v>
      </c>
      <c r="S1174" s="36" t="s">
        <v>811</v>
      </c>
      <c r="T1174" s="36" t="s">
        <v>4748</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4625</v>
      </c>
      <c r="BG1174" s="37"/>
      <c r="BH1174" s="37"/>
      <c r="BI1174" s="186" t="s">
        <v>4641</v>
      </c>
      <c r="BJ1174" s="186" t="str">
        <f t="shared" si="80"/>
        <v>C</v>
      </c>
      <c r="BK1174" s="37"/>
      <c r="BL1174" s="37"/>
    </row>
    <row r="1175" ht="14.25" hidden="1" customHeight="1">
      <c r="A1175" s="36" t="s">
        <v>17</v>
      </c>
      <c r="B1175" s="36" t="s">
        <v>742</v>
      </c>
      <c r="C1175" s="36" t="s">
        <v>812</v>
      </c>
      <c r="D1175" s="36" t="s">
        <v>4619</v>
      </c>
      <c r="E1175" s="36" t="s">
        <v>17</v>
      </c>
      <c r="F1175" s="36" t="s">
        <v>742</v>
      </c>
      <c r="G1175" s="36" t="s">
        <v>812</v>
      </c>
      <c r="H1175" s="36" t="s">
        <v>4749</v>
      </c>
      <c r="I1175" s="38">
        <v>2.12746191</v>
      </c>
      <c r="J1175" s="37"/>
      <c r="K1175" s="37"/>
      <c r="L1175" s="37"/>
      <c r="M1175" s="38">
        <v>0.0</v>
      </c>
      <c r="N1175" s="38">
        <v>0.5</v>
      </c>
      <c r="O1175" s="38">
        <v>0.2</v>
      </c>
      <c r="P1175" s="36" t="s">
        <v>2323</v>
      </c>
      <c r="Q1175" s="36" t="s">
        <v>17</v>
      </c>
      <c r="R1175" s="36" t="s">
        <v>742</v>
      </c>
      <c r="S1175" s="36" t="s">
        <v>812</v>
      </c>
      <c r="T1175" s="36" t="s">
        <v>4749</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4625</v>
      </c>
      <c r="BG1175" s="37"/>
      <c r="BH1175" s="37"/>
      <c r="BI1175" s="186" t="s">
        <v>4641</v>
      </c>
      <c r="BJ1175" s="186" t="str">
        <f t="shared" si="80"/>
        <v>C</v>
      </c>
      <c r="BK1175" s="37"/>
      <c r="BL1175" s="37"/>
    </row>
    <row r="1176" ht="14.25" hidden="1" customHeight="1">
      <c r="A1176" s="36" t="s">
        <v>17</v>
      </c>
      <c r="B1176" s="36" t="s">
        <v>742</v>
      </c>
      <c r="C1176" s="36" t="s">
        <v>813</v>
      </c>
      <c r="D1176" s="36" t="s">
        <v>4619</v>
      </c>
      <c r="E1176" s="36" t="s">
        <v>17</v>
      </c>
      <c r="F1176" s="36" t="s">
        <v>742</v>
      </c>
      <c r="G1176" s="36" t="s">
        <v>813</v>
      </c>
      <c r="H1176" s="36" t="s">
        <v>4750</v>
      </c>
      <c r="I1176" s="38">
        <v>0.408769974</v>
      </c>
      <c r="J1176" s="37"/>
      <c r="K1176" s="37"/>
      <c r="L1176" s="37"/>
      <c r="M1176" s="38">
        <v>0.0</v>
      </c>
      <c r="N1176" s="38">
        <v>0.5</v>
      </c>
      <c r="O1176" s="38">
        <v>0.2</v>
      </c>
      <c r="P1176" s="36" t="s">
        <v>2378</v>
      </c>
      <c r="Q1176" s="36" t="s">
        <v>17</v>
      </c>
      <c r="R1176" s="36" t="s">
        <v>742</v>
      </c>
      <c r="S1176" s="36" t="s">
        <v>813</v>
      </c>
      <c r="T1176" s="36" t="s">
        <v>4750</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186" t="s">
        <v>4674</v>
      </c>
      <c r="BJ1176" s="186" t="str">
        <f t="shared" si="80"/>
        <v>*</v>
      </c>
      <c r="BK1176" s="37"/>
      <c r="BL1176" s="37"/>
    </row>
    <row r="1177" ht="14.25" hidden="1" customHeight="1">
      <c r="A1177" s="36" t="s">
        <v>17</v>
      </c>
      <c r="B1177" s="36" t="s">
        <v>742</v>
      </c>
      <c r="C1177" s="36" t="s">
        <v>814</v>
      </c>
      <c r="D1177" s="36" t="s">
        <v>4619</v>
      </c>
      <c r="E1177" s="36" t="s">
        <v>17</v>
      </c>
      <c r="F1177" s="36" t="s">
        <v>742</v>
      </c>
      <c r="G1177" s="36" t="s">
        <v>814</v>
      </c>
      <c r="H1177" s="36" t="s">
        <v>4751</v>
      </c>
      <c r="I1177" s="38">
        <v>0.510962467</v>
      </c>
      <c r="J1177" s="37"/>
      <c r="K1177" s="37"/>
      <c r="L1177" s="37"/>
      <c r="M1177" s="38">
        <v>0.0</v>
      </c>
      <c r="N1177" s="38">
        <v>0.5</v>
      </c>
      <c r="O1177" s="38">
        <v>0.2</v>
      </c>
      <c r="P1177" s="36" t="s">
        <v>2378</v>
      </c>
      <c r="Q1177" s="36" t="s">
        <v>17</v>
      </c>
      <c r="R1177" s="36" t="s">
        <v>742</v>
      </c>
      <c r="S1177" s="36" t="s">
        <v>814</v>
      </c>
      <c r="T1177" s="36" t="s">
        <v>4751</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186" t="s">
        <v>4674</v>
      </c>
      <c r="BJ1177" s="186" t="str">
        <f t="shared" si="80"/>
        <v>*</v>
      </c>
      <c r="BK1177" s="37"/>
      <c r="BL1177" s="37"/>
    </row>
    <row r="1178" ht="14.25" hidden="1" customHeight="1">
      <c r="A1178" s="36" t="s">
        <v>17</v>
      </c>
      <c r="B1178" s="36" t="s">
        <v>742</v>
      </c>
      <c r="C1178" s="36" t="s">
        <v>815</v>
      </c>
      <c r="D1178" s="36" t="s">
        <v>4619</v>
      </c>
      <c r="E1178" s="36" t="s">
        <v>17</v>
      </c>
      <c r="F1178" s="36" t="s">
        <v>742</v>
      </c>
      <c r="G1178" s="36" t="s">
        <v>815</v>
      </c>
      <c r="H1178" s="36" t="s">
        <v>4752</v>
      </c>
      <c r="I1178" s="38">
        <v>1.291341509</v>
      </c>
      <c r="J1178" s="37"/>
      <c r="K1178" s="37"/>
      <c r="L1178" s="37"/>
      <c r="M1178" s="38">
        <v>0.0</v>
      </c>
      <c r="N1178" s="38">
        <v>0.5</v>
      </c>
      <c r="O1178" s="38">
        <v>0.2</v>
      </c>
      <c r="P1178" s="36" t="s">
        <v>2305</v>
      </c>
      <c r="Q1178" s="36" t="s">
        <v>17</v>
      </c>
      <c r="R1178" s="36" t="s">
        <v>742</v>
      </c>
      <c r="S1178" s="36" t="s">
        <v>815</v>
      </c>
      <c r="T1178" s="36" t="s">
        <v>4752</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4628</v>
      </c>
      <c r="BG1178" s="37"/>
      <c r="BH1178" s="37"/>
      <c r="BI1178" s="186" t="s">
        <v>4656</v>
      </c>
      <c r="BJ1178" s="186" t="str">
        <f t="shared" si="80"/>
        <v>A</v>
      </c>
      <c r="BK1178" s="37"/>
      <c r="BL1178" s="37"/>
    </row>
    <row r="1179" ht="14.25" hidden="1" customHeight="1">
      <c r="A1179" s="36" t="s">
        <v>17</v>
      </c>
      <c r="B1179" s="36" t="s">
        <v>742</v>
      </c>
      <c r="C1179" s="36" t="s">
        <v>816</v>
      </c>
      <c r="D1179" s="36" t="s">
        <v>4619</v>
      </c>
      <c r="E1179" s="36" t="s">
        <v>17</v>
      </c>
      <c r="F1179" s="36" t="s">
        <v>742</v>
      </c>
      <c r="G1179" s="36" t="s">
        <v>816</v>
      </c>
      <c r="H1179" s="36" t="s">
        <v>4753</v>
      </c>
      <c r="I1179" s="38">
        <v>1.235600149</v>
      </c>
      <c r="J1179" s="37"/>
      <c r="K1179" s="37"/>
      <c r="L1179" s="37"/>
      <c r="M1179" s="38">
        <v>0.0</v>
      </c>
      <c r="N1179" s="38">
        <v>0.5</v>
      </c>
      <c r="O1179" s="38">
        <v>0.2</v>
      </c>
      <c r="P1179" s="36" t="s">
        <v>2305</v>
      </c>
      <c r="Q1179" s="36" t="s">
        <v>17</v>
      </c>
      <c r="R1179" s="36" t="s">
        <v>742</v>
      </c>
      <c r="S1179" s="36" t="s">
        <v>816</v>
      </c>
      <c r="T1179" s="36" t="s">
        <v>4753</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4628</v>
      </c>
      <c r="BG1179" s="37"/>
      <c r="BH1179" s="37"/>
      <c r="BI1179" s="186" t="s">
        <v>4656</v>
      </c>
      <c r="BJ1179" s="186" t="str">
        <f t="shared" si="80"/>
        <v>A</v>
      </c>
      <c r="BK1179" s="37"/>
      <c r="BL1179" s="37"/>
    </row>
    <row r="1180" ht="14.25" hidden="1" customHeight="1">
      <c r="A1180" s="36" t="s">
        <v>17</v>
      </c>
      <c r="B1180" s="36" t="s">
        <v>742</v>
      </c>
      <c r="C1180" s="36" t="s">
        <v>817</v>
      </c>
      <c r="D1180" s="36" t="s">
        <v>4619</v>
      </c>
      <c r="E1180" s="36" t="s">
        <v>17</v>
      </c>
      <c r="F1180" s="36" t="s">
        <v>742</v>
      </c>
      <c r="G1180" s="36" t="s">
        <v>817</v>
      </c>
      <c r="H1180" s="36" t="s">
        <v>4754</v>
      </c>
      <c r="I1180" s="38">
        <v>1.049795615</v>
      </c>
      <c r="J1180" s="37"/>
      <c r="K1180" s="37"/>
      <c r="L1180" s="37"/>
      <c r="M1180" s="38">
        <v>0.0</v>
      </c>
      <c r="N1180" s="38">
        <v>0.5</v>
      </c>
      <c r="O1180" s="38">
        <v>0.2</v>
      </c>
      <c r="P1180" s="36" t="s">
        <v>2305</v>
      </c>
      <c r="Q1180" s="36" t="s">
        <v>17</v>
      </c>
      <c r="R1180" s="36" t="s">
        <v>742</v>
      </c>
      <c r="S1180" s="36" t="s">
        <v>817</v>
      </c>
      <c r="T1180" s="36" t="s">
        <v>4754</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4628</v>
      </c>
      <c r="BG1180" s="37"/>
      <c r="BH1180" s="37"/>
      <c r="BI1180" s="186" t="s">
        <v>4656</v>
      </c>
      <c r="BJ1180" s="186" t="str">
        <f t="shared" si="80"/>
        <v>A</v>
      </c>
      <c r="BK1180" s="37"/>
      <c r="BL1180" s="37"/>
    </row>
    <row r="1181" ht="14.25" hidden="1" customHeight="1">
      <c r="A1181" s="36" t="s">
        <v>17</v>
      </c>
      <c r="B1181" s="36" t="s">
        <v>742</v>
      </c>
      <c r="C1181" s="36" t="s">
        <v>818</v>
      </c>
      <c r="D1181" s="36" t="s">
        <v>4619</v>
      </c>
      <c r="E1181" s="36" t="s">
        <v>17</v>
      </c>
      <c r="F1181" s="36" t="s">
        <v>742</v>
      </c>
      <c r="G1181" s="36" t="s">
        <v>818</v>
      </c>
      <c r="H1181" s="36" t="s">
        <v>4755</v>
      </c>
      <c r="I1181" s="38">
        <v>1.226309922</v>
      </c>
      <c r="J1181" s="37"/>
      <c r="K1181" s="37"/>
      <c r="L1181" s="37"/>
      <c r="M1181" s="38">
        <v>0.0</v>
      </c>
      <c r="N1181" s="38">
        <v>0.5</v>
      </c>
      <c r="O1181" s="38">
        <v>0.2</v>
      </c>
      <c r="P1181" s="36" t="s">
        <v>2305</v>
      </c>
      <c r="Q1181" s="36" t="s">
        <v>17</v>
      </c>
      <c r="R1181" s="36" t="s">
        <v>742</v>
      </c>
      <c r="S1181" s="36" t="s">
        <v>818</v>
      </c>
      <c r="T1181" s="36" t="s">
        <v>4755</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4628</v>
      </c>
      <c r="BG1181" s="37"/>
      <c r="BH1181" s="37"/>
      <c r="BI1181" s="186" t="s">
        <v>4656</v>
      </c>
      <c r="BJ1181" s="186" t="str">
        <f t="shared" si="80"/>
        <v>A</v>
      </c>
      <c r="BK1181" s="37"/>
      <c r="BL1181" s="37"/>
    </row>
    <row r="1182" ht="14.25" hidden="1" customHeight="1">
      <c r="A1182" s="36" t="s">
        <v>17</v>
      </c>
      <c r="B1182" s="36" t="s">
        <v>742</v>
      </c>
      <c r="C1182" s="36" t="s">
        <v>819</v>
      </c>
      <c r="D1182" s="36" t="s">
        <v>4619</v>
      </c>
      <c r="E1182" s="36" t="s">
        <v>17</v>
      </c>
      <c r="F1182" s="36" t="s">
        <v>742</v>
      </c>
      <c r="G1182" s="36" t="s">
        <v>819</v>
      </c>
      <c r="H1182" s="36" t="s">
        <v>4756</v>
      </c>
      <c r="I1182" s="38">
        <v>1.189149015</v>
      </c>
      <c r="J1182" s="37"/>
      <c r="K1182" s="37"/>
      <c r="L1182" s="37"/>
      <c r="M1182" s="38">
        <v>0.0</v>
      </c>
      <c r="N1182" s="38">
        <v>0.5</v>
      </c>
      <c r="O1182" s="38">
        <v>0.2</v>
      </c>
      <c r="P1182" s="36" t="s">
        <v>2305</v>
      </c>
      <c r="Q1182" s="36" t="s">
        <v>17</v>
      </c>
      <c r="R1182" s="36" t="s">
        <v>742</v>
      </c>
      <c r="S1182" s="36" t="s">
        <v>819</v>
      </c>
      <c r="T1182" s="36" t="s">
        <v>4756</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4628</v>
      </c>
      <c r="BG1182" s="37"/>
      <c r="BH1182" s="37"/>
      <c r="BI1182" s="186" t="s">
        <v>4656</v>
      </c>
      <c r="BJ1182" s="186" t="str">
        <f t="shared" si="80"/>
        <v>A</v>
      </c>
      <c r="BK1182" s="37"/>
      <c r="BL1182" s="37"/>
    </row>
    <row r="1183" ht="14.25" hidden="1" customHeight="1">
      <c r="A1183" s="36" t="s">
        <v>17</v>
      </c>
      <c r="B1183" s="36" t="s">
        <v>742</v>
      </c>
      <c r="C1183" s="36" t="s">
        <v>820</v>
      </c>
      <c r="D1183" s="36" t="s">
        <v>4619</v>
      </c>
      <c r="E1183" s="36" t="s">
        <v>17</v>
      </c>
      <c r="F1183" s="36" t="s">
        <v>742</v>
      </c>
      <c r="G1183" s="36" t="s">
        <v>820</v>
      </c>
      <c r="H1183" s="36" t="s">
        <v>4757</v>
      </c>
      <c r="I1183" s="38">
        <v>1.049795615</v>
      </c>
      <c r="J1183" s="37"/>
      <c r="K1183" s="37"/>
      <c r="L1183" s="37"/>
      <c r="M1183" s="38">
        <v>0.0</v>
      </c>
      <c r="N1183" s="38">
        <v>0.5</v>
      </c>
      <c r="O1183" s="38">
        <v>0.2</v>
      </c>
      <c r="P1183" s="36" t="s">
        <v>2323</v>
      </c>
      <c r="Q1183" s="36" t="s">
        <v>17</v>
      </c>
      <c r="R1183" s="36" t="s">
        <v>742</v>
      </c>
      <c r="S1183" s="36" t="s">
        <v>820</v>
      </c>
      <c r="T1183" s="36" t="s">
        <v>4757</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4625</v>
      </c>
      <c r="BG1183" s="37"/>
      <c r="BH1183" s="37"/>
      <c r="BI1183" s="186" t="s">
        <v>4654</v>
      </c>
      <c r="BJ1183" s="186" t="str">
        <f t="shared" si="80"/>
        <v>C</v>
      </c>
      <c r="BK1183" s="37"/>
      <c r="BL1183" s="37"/>
    </row>
    <row r="1184" ht="14.25" hidden="1" customHeight="1">
      <c r="A1184" s="36" t="s">
        <v>17</v>
      </c>
      <c r="B1184" s="36" t="s">
        <v>742</v>
      </c>
      <c r="C1184" s="36" t="s">
        <v>821</v>
      </c>
      <c r="D1184" s="36" t="s">
        <v>4619</v>
      </c>
      <c r="E1184" s="36" t="s">
        <v>17</v>
      </c>
      <c r="F1184" s="36" t="s">
        <v>742</v>
      </c>
      <c r="G1184" s="36" t="s">
        <v>821</v>
      </c>
      <c r="H1184" s="36" t="s">
        <v>4758</v>
      </c>
      <c r="I1184" s="38">
        <v>1.021924935</v>
      </c>
      <c r="J1184" s="37"/>
      <c r="K1184" s="37"/>
      <c r="L1184" s="37"/>
      <c r="M1184" s="38">
        <v>0.0</v>
      </c>
      <c r="N1184" s="38">
        <v>0.5</v>
      </c>
      <c r="O1184" s="38">
        <v>0.2</v>
      </c>
      <c r="P1184" s="36" t="s">
        <v>2305</v>
      </c>
      <c r="Q1184" s="36" t="s">
        <v>17</v>
      </c>
      <c r="R1184" s="36" t="s">
        <v>742</v>
      </c>
      <c r="S1184" s="36" t="s">
        <v>821</v>
      </c>
      <c r="T1184" s="36" t="s">
        <v>4758</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4628</v>
      </c>
      <c r="BG1184" s="37"/>
      <c r="BH1184" s="37"/>
      <c r="BI1184" s="186" t="s">
        <v>4654</v>
      </c>
      <c r="BJ1184" s="186" t="str">
        <f t="shared" si="80"/>
        <v>A</v>
      </c>
      <c r="BK1184" s="37"/>
      <c r="BL1184" s="37"/>
    </row>
    <row r="1185" ht="14.25" hidden="1" customHeight="1">
      <c r="A1185" s="36" t="s">
        <v>17</v>
      </c>
      <c r="B1185" s="36" t="s">
        <v>742</v>
      </c>
      <c r="C1185" s="36" t="s">
        <v>822</v>
      </c>
      <c r="D1185" s="36" t="s">
        <v>4619</v>
      </c>
      <c r="E1185" s="36" t="s">
        <v>17</v>
      </c>
      <c r="F1185" s="36" t="s">
        <v>742</v>
      </c>
      <c r="G1185" s="36" t="s">
        <v>822</v>
      </c>
      <c r="H1185" s="36" t="s">
        <v>4759</v>
      </c>
      <c r="I1185" s="38">
        <v>0.185804534</v>
      </c>
      <c r="J1185" s="37"/>
      <c r="K1185" s="37"/>
      <c r="L1185" s="37"/>
      <c r="M1185" s="38">
        <v>0.0</v>
      </c>
      <c r="N1185" s="38">
        <v>0.5</v>
      </c>
      <c r="O1185" s="38">
        <v>0.2</v>
      </c>
      <c r="P1185" s="36" t="s">
        <v>2363</v>
      </c>
      <c r="Q1185" s="36" t="s">
        <v>17</v>
      </c>
      <c r="R1185" s="36" t="s">
        <v>742</v>
      </c>
      <c r="S1185" s="36" t="s">
        <v>822</v>
      </c>
      <c r="T1185" s="36" t="s">
        <v>4759</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4648</v>
      </c>
      <c r="BG1185" s="37"/>
      <c r="BH1185" s="37"/>
      <c r="BI1185" s="186" t="s">
        <v>4622</v>
      </c>
      <c r="BJ1185" s="186" t="str">
        <f t="shared" si="80"/>
        <v>H</v>
      </c>
      <c r="BK1185" s="37"/>
      <c r="BL1185" s="37"/>
    </row>
    <row r="1186" ht="14.25" hidden="1" customHeight="1">
      <c r="A1186" s="36" t="s">
        <v>17</v>
      </c>
      <c r="B1186" s="36" t="s">
        <v>742</v>
      </c>
      <c r="C1186" s="36" t="s">
        <v>823</v>
      </c>
      <c r="D1186" s="36" t="s">
        <v>4619</v>
      </c>
      <c r="E1186" s="36" t="s">
        <v>17</v>
      </c>
      <c r="F1186" s="36" t="s">
        <v>742</v>
      </c>
      <c r="G1186" s="36" t="s">
        <v>823</v>
      </c>
      <c r="H1186" s="36" t="s">
        <v>4760</v>
      </c>
      <c r="I1186" s="38">
        <v>0.938312895</v>
      </c>
      <c r="J1186" s="37"/>
      <c r="K1186" s="37"/>
      <c r="L1186" s="37"/>
      <c r="M1186" s="38">
        <v>0.0</v>
      </c>
      <c r="N1186" s="38">
        <v>0.5</v>
      </c>
      <c r="O1186" s="38">
        <v>0.2</v>
      </c>
      <c r="P1186" s="36" t="s">
        <v>2305</v>
      </c>
      <c r="Q1186" s="36" t="s">
        <v>17</v>
      </c>
      <c r="R1186" s="36" t="s">
        <v>742</v>
      </c>
      <c r="S1186" s="36" t="s">
        <v>823</v>
      </c>
      <c r="T1186" s="36" t="s">
        <v>4760</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4628</v>
      </c>
      <c r="BG1186" s="37"/>
      <c r="BH1186" s="37"/>
      <c r="BI1186" s="186" t="s">
        <v>4641</v>
      </c>
      <c r="BJ1186" s="186" t="str">
        <f t="shared" si="80"/>
        <v>A</v>
      </c>
      <c r="BK1186" s="37"/>
      <c r="BL1186" s="37"/>
    </row>
    <row r="1187" ht="14.25" hidden="1" customHeight="1">
      <c r="A1187" s="36" t="s">
        <v>17</v>
      </c>
      <c r="B1187" s="36" t="s">
        <v>742</v>
      </c>
      <c r="C1187" s="36" t="s">
        <v>824</v>
      </c>
      <c r="D1187" s="36" t="s">
        <v>4619</v>
      </c>
      <c r="E1187" s="36" t="s">
        <v>17</v>
      </c>
      <c r="F1187" s="36" t="s">
        <v>742</v>
      </c>
      <c r="G1187" s="36" t="s">
        <v>824</v>
      </c>
      <c r="H1187" s="36" t="s">
        <v>4761</v>
      </c>
      <c r="I1187" s="38">
        <v>1.690821256</v>
      </c>
      <c r="J1187" s="37"/>
      <c r="K1187" s="37"/>
      <c r="L1187" s="37"/>
      <c r="M1187" s="38">
        <v>0.0</v>
      </c>
      <c r="N1187" s="38">
        <v>0.5</v>
      </c>
      <c r="O1187" s="38">
        <v>0.2</v>
      </c>
      <c r="P1187" s="36" t="s">
        <v>2371</v>
      </c>
      <c r="Q1187" s="36" t="s">
        <v>17</v>
      </c>
      <c r="R1187" s="36" t="s">
        <v>742</v>
      </c>
      <c r="S1187" s="36" t="s">
        <v>824</v>
      </c>
      <c r="T1187" s="36" t="s">
        <v>4761</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4667</v>
      </c>
      <c r="BG1187" s="37"/>
      <c r="BH1187" s="37"/>
      <c r="BI1187" s="186" t="s">
        <v>4626</v>
      </c>
      <c r="BJ1187" s="186" t="str">
        <f t="shared" si="80"/>
        <v>I</v>
      </c>
      <c r="BK1187" s="37"/>
      <c r="BL1187" s="37"/>
    </row>
    <row r="1188" ht="14.25" hidden="1" customHeight="1">
      <c r="A1188" s="36" t="s">
        <v>17</v>
      </c>
      <c r="B1188" s="36" t="s">
        <v>742</v>
      </c>
      <c r="C1188" s="36" t="s">
        <v>825</v>
      </c>
      <c r="D1188" s="36" t="s">
        <v>4619</v>
      </c>
      <c r="E1188" s="36" t="s">
        <v>17</v>
      </c>
      <c r="F1188" s="36" t="s">
        <v>742</v>
      </c>
      <c r="G1188" s="36" t="s">
        <v>825</v>
      </c>
      <c r="H1188" s="36" t="s">
        <v>4762</v>
      </c>
      <c r="I1188" s="38">
        <v>0.641025641</v>
      </c>
      <c r="J1188" s="37"/>
      <c r="K1188" s="37"/>
      <c r="L1188" s="37"/>
      <c r="M1188" s="38">
        <v>0.0</v>
      </c>
      <c r="N1188" s="38">
        <v>0.5</v>
      </c>
      <c r="O1188" s="38">
        <v>0.2</v>
      </c>
      <c r="P1188" s="36" t="s">
        <v>2323</v>
      </c>
      <c r="Q1188" s="36" t="s">
        <v>17</v>
      </c>
      <c r="R1188" s="36" t="s">
        <v>742</v>
      </c>
      <c r="S1188" s="36" t="s">
        <v>825</v>
      </c>
      <c r="T1188" s="36" t="s">
        <v>4762</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4625</v>
      </c>
      <c r="BG1188" s="37"/>
      <c r="BH1188" s="37"/>
      <c r="BI1188" s="186" t="s">
        <v>4626</v>
      </c>
      <c r="BJ1188" s="186" t="str">
        <f t="shared" si="80"/>
        <v>C</v>
      </c>
      <c r="BK1188" s="37"/>
      <c r="BL1188" s="37"/>
    </row>
    <row r="1189" ht="14.25" hidden="1" customHeight="1">
      <c r="A1189" s="36" t="s">
        <v>17</v>
      </c>
      <c r="B1189" s="36" t="s">
        <v>742</v>
      </c>
      <c r="C1189" s="36" t="s">
        <v>826</v>
      </c>
      <c r="D1189" s="36" t="s">
        <v>4619</v>
      </c>
      <c r="E1189" s="36" t="s">
        <v>17</v>
      </c>
      <c r="F1189" s="36" t="s">
        <v>742</v>
      </c>
      <c r="G1189" s="36" t="s">
        <v>826</v>
      </c>
      <c r="H1189" s="36" t="s">
        <v>4763</v>
      </c>
      <c r="I1189" s="38">
        <v>1.690821256</v>
      </c>
      <c r="J1189" s="37"/>
      <c r="K1189" s="37"/>
      <c r="L1189" s="37"/>
      <c r="M1189" s="38">
        <v>0.0</v>
      </c>
      <c r="N1189" s="38">
        <v>0.5</v>
      </c>
      <c r="O1189" s="38">
        <v>0.2</v>
      </c>
      <c r="P1189" s="36" t="s">
        <v>2371</v>
      </c>
      <c r="Q1189" s="36" t="s">
        <v>17</v>
      </c>
      <c r="R1189" s="36" t="s">
        <v>742</v>
      </c>
      <c r="S1189" s="36" t="s">
        <v>826</v>
      </c>
      <c r="T1189" s="36" t="s">
        <v>4763</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4667</v>
      </c>
      <c r="BG1189" s="37"/>
      <c r="BH1189" s="37"/>
      <c r="BI1189" s="186" t="s">
        <v>4626</v>
      </c>
      <c r="BJ1189" s="186" t="str">
        <f t="shared" si="80"/>
        <v>I</v>
      </c>
      <c r="BK1189" s="37"/>
      <c r="BL1189" s="37"/>
    </row>
    <row r="1190" ht="14.25" hidden="1" customHeight="1">
      <c r="A1190" s="36" t="s">
        <v>17</v>
      </c>
      <c r="B1190" s="36" t="s">
        <v>742</v>
      </c>
      <c r="C1190" s="36" t="s">
        <v>827</v>
      </c>
      <c r="D1190" s="36" t="s">
        <v>4619</v>
      </c>
      <c r="E1190" s="36" t="s">
        <v>17</v>
      </c>
      <c r="F1190" s="36" t="s">
        <v>742</v>
      </c>
      <c r="G1190" s="36" t="s">
        <v>827</v>
      </c>
      <c r="H1190" s="36" t="s">
        <v>4764</v>
      </c>
      <c r="I1190" s="38">
        <v>0.873281308</v>
      </c>
      <c r="J1190" s="37"/>
      <c r="K1190" s="37"/>
      <c r="L1190" s="37"/>
      <c r="M1190" s="38">
        <v>0.0</v>
      </c>
      <c r="N1190" s="38">
        <v>0.5</v>
      </c>
      <c r="O1190" s="38">
        <v>0.2</v>
      </c>
      <c r="P1190" s="36" t="s">
        <v>2323</v>
      </c>
      <c r="Q1190" s="36" t="s">
        <v>17</v>
      </c>
      <c r="R1190" s="36" t="s">
        <v>742</v>
      </c>
      <c r="S1190" s="36" t="s">
        <v>827</v>
      </c>
      <c r="T1190" s="36" t="s">
        <v>4764</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4625</v>
      </c>
      <c r="BG1190" s="37"/>
      <c r="BH1190" s="37"/>
      <c r="BI1190" s="186" t="s">
        <v>4641</v>
      </c>
      <c r="BJ1190" s="186" t="str">
        <f t="shared" si="80"/>
        <v>C</v>
      </c>
      <c r="BK1190" s="37"/>
      <c r="BL1190" s="37"/>
    </row>
    <row r="1191" ht="14.25" hidden="1" customHeight="1">
      <c r="A1191" s="36" t="s">
        <v>17</v>
      </c>
      <c r="B1191" s="36" t="s">
        <v>742</v>
      </c>
      <c r="C1191" s="36" t="s">
        <v>828</v>
      </c>
      <c r="D1191" s="36" t="s">
        <v>4619</v>
      </c>
      <c r="E1191" s="36" t="s">
        <v>17</v>
      </c>
      <c r="F1191" s="36" t="s">
        <v>742</v>
      </c>
      <c r="G1191" s="36" t="s">
        <v>828</v>
      </c>
      <c r="H1191" s="36" t="s">
        <v>4765</v>
      </c>
      <c r="I1191" s="38">
        <v>1.096246748</v>
      </c>
      <c r="J1191" s="37"/>
      <c r="K1191" s="37"/>
      <c r="L1191" s="37"/>
      <c r="M1191" s="38">
        <v>0.0</v>
      </c>
      <c r="N1191" s="38">
        <v>0.5</v>
      </c>
      <c r="O1191" s="38">
        <v>0.2</v>
      </c>
      <c r="P1191" s="36" t="s">
        <v>2323</v>
      </c>
      <c r="Q1191" s="36" t="s">
        <v>17</v>
      </c>
      <c r="R1191" s="36" t="s">
        <v>742</v>
      </c>
      <c r="S1191" s="36" t="s">
        <v>828</v>
      </c>
      <c r="T1191" s="36" t="s">
        <v>4765</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4625</v>
      </c>
      <c r="BG1191" s="37"/>
      <c r="BH1191" s="37"/>
      <c r="BI1191" s="186" t="s">
        <v>4641</v>
      </c>
      <c r="BJ1191" s="186" t="str">
        <f t="shared" si="80"/>
        <v>C</v>
      </c>
      <c r="BK1191" s="37"/>
      <c r="BL1191" s="37"/>
    </row>
    <row r="1192" ht="14.25" hidden="1" customHeight="1">
      <c r="A1192" s="36" t="s">
        <v>17</v>
      </c>
      <c r="B1192" s="36" t="s">
        <v>742</v>
      </c>
      <c r="C1192" s="36" t="s">
        <v>829</v>
      </c>
      <c r="D1192" s="36" t="s">
        <v>4619</v>
      </c>
      <c r="E1192" s="36" t="s">
        <v>17</v>
      </c>
      <c r="F1192" s="36" t="s">
        <v>742</v>
      </c>
      <c r="G1192" s="36" t="s">
        <v>829</v>
      </c>
      <c r="H1192" s="36" t="s">
        <v>4766</v>
      </c>
      <c r="I1192" s="38">
        <v>1.681531029</v>
      </c>
      <c r="J1192" s="37"/>
      <c r="K1192" s="37"/>
      <c r="L1192" s="37"/>
      <c r="M1192" s="38">
        <v>0.0</v>
      </c>
      <c r="N1192" s="38">
        <v>0.5</v>
      </c>
      <c r="O1192" s="38">
        <v>0.2</v>
      </c>
      <c r="P1192" s="36" t="s">
        <v>2323</v>
      </c>
      <c r="Q1192" s="36" t="s">
        <v>17</v>
      </c>
      <c r="R1192" s="36" t="s">
        <v>742</v>
      </c>
      <c r="S1192" s="36" t="s">
        <v>829</v>
      </c>
      <c r="T1192" s="36" t="s">
        <v>4766</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4625</v>
      </c>
      <c r="BG1192" s="37"/>
      <c r="BH1192" s="37"/>
      <c r="BI1192" s="186" t="s">
        <v>4641</v>
      </c>
      <c r="BJ1192" s="186" t="str">
        <f t="shared" si="80"/>
        <v>C</v>
      </c>
      <c r="BK1192" s="37"/>
      <c r="BL1192" s="37"/>
    </row>
    <row r="1193" ht="14.25" hidden="1" customHeight="1">
      <c r="A1193" s="36" t="s">
        <v>17</v>
      </c>
      <c r="B1193" s="36" t="s">
        <v>742</v>
      </c>
      <c r="C1193" s="36" t="s">
        <v>830</v>
      </c>
      <c r="D1193" s="36" t="s">
        <v>4619</v>
      </c>
      <c r="E1193" s="36" t="s">
        <v>17</v>
      </c>
      <c r="F1193" s="36" t="s">
        <v>742</v>
      </c>
      <c r="G1193" s="36" t="s">
        <v>830</v>
      </c>
      <c r="H1193" s="36" t="s">
        <v>4767</v>
      </c>
      <c r="I1193" s="38">
        <v>0.427350427</v>
      </c>
      <c r="J1193" s="37"/>
      <c r="K1193" s="37"/>
      <c r="L1193" s="37"/>
      <c r="M1193" s="38">
        <v>0.0</v>
      </c>
      <c r="N1193" s="38">
        <v>0.5</v>
      </c>
      <c r="O1193" s="38">
        <v>0.2</v>
      </c>
      <c r="P1193" s="36" t="s">
        <v>2315</v>
      </c>
      <c r="Q1193" s="36" t="s">
        <v>17</v>
      </c>
      <c r="R1193" s="36" t="s">
        <v>742</v>
      </c>
      <c r="S1193" s="36" t="s">
        <v>830</v>
      </c>
      <c r="T1193" s="36" t="s">
        <v>4767</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4631</v>
      </c>
      <c r="BG1193" s="37"/>
      <c r="BH1193" s="37"/>
      <c r="BI1193" s="186" t="s">
        <v>4641</v>
      </c>
      <c r="BJ1193" s="186" t="str">
        <f t="shared" si="80"/>
        <v>B</v>
      </c>
      <c r="BK1193" s="37"/>
      <c r="BL1193" s="37"/>
    </row>
    <row r="1194" ht="14.25" hidden="1" customHeight="1">
      <c r="A1194" s="36" t="s">
        <v>17</v>
      </c>
      <c r="B1194" s="36" t="s">
        <v>742</v>
      </c>
      <c r="C1194" s="36" t="s">
        <v>831</v>
      </c>
      <c r="D1194" s="36" t="s">
        <v>4619</v>
      </c>
      <c r="E1194" s="36" t="s">
        <v>17</v>
      </c>
      <c r="F1194" s="36" t="s">
        <v>742</v>
      </c>
      <c r="G1194" s="36" t="s">
        <v>831</v>
      </c>
      <c r="H1194" s="36" t="s">
        <v>4768</v>
      </c>
      <c r="I1194" s="38">
        <v>0.724637681</v>
      </c>
      <c r="J1194" s="37"/>
      <c r="K1194" s="37"/>
      <c r="L1194" s="37"/>
      <c r="M1194" s="38">
        <v>0.0</v>
      </c>
      <c r="N1194" s="38">
        <v>0.5</v>
      </c>
      <c r="O1194" s="38">
        <v>0.2</v>
      </c>
      <c r="P1194" s="36" t="s">
        <v>2315</v>
      </c>
      <c r="Q1194" s="36" t="s">
        <v>17</v>
      </c>
      <c r="R1194" s="36" t="s">
        <v>742</v>
      </c>
      <c r="S1194" s="36" t="s">
        <v>831</v>
      </c>
      <c r="T1194" s="36" t="s">
        <v>4768</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4631</v>
      </c>
      <c r="BG1194" s="37"/>
      <c r="BH1194" s="37"/>
      <c r="BI1194" s="186" t="s">
        <v>4641</v>
      </c>
      <c r="BJ1194" s="186" t="str">
        <f t="shared" si="80"/>
        <v>B</v>
      </c>
      <c r="BK1194" s="37"/>
      <c r="BL1194" s="37"/>
    </row>
    <row r="1195" ht="14.25" hidden="1" customHeight="1">
      <c r="A1195" s="36" t="s">
        <v>17</v>
      </c>
      <c r="B1195" s="36" t="s">
        <v>742</v>
      </c>
      <c r="C1195" s="36" t="s">
        <v>832</v>
      </c>
      <c r="D1195" s="36" t="s">
        <v>4619</v>
      </c>
      <c r="E1195" s="36" t="s">
        <v>17</v>
      </c>
      <c r="F1195" s="36" t="s">
        <v>742</v>
      </c>
      <c r="G1195" s="36" t="s">
        <v>832</v>
      </c>
      <c r="H1195" s="36" t="s">
        <v>4769</v>
      </c>
      <c r="I1195" s="38">
        <v>1.198439242</v>
      </c>
      <c r="J1195" s="37"/>
      <c r="K1195" s="37"/>
      <c r="L1195" s="37"/>
      <c r="M1195" s="38">
        <v>0.0</v>
      </c>
      <c r="N1195" s="38">
        <v>0.5</v>
      </c>
      <c r="O1195" s="38">
        <v>0.2</v>
      </c>
      <c r="P1195" s="36" t="s">
        <v>2315</v>
      </c>
      <c r="Q1195" s="36" t="s">
        <v>17</v>
      </c>
      <c r="R1195" s="36" t="s">
        <v>742</v>
      </c>
      <c r="S1195" s="36" t="s">
        <v>832</v>
      </c>
      <c r="T1195" s="36" t="s">
        <v>4769</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4631</v>
      </c>
      <c r="BG1195" s="37"/>
      <c r="BH1195" s="37"/>
      <c r="BI1195" s="186" t="s">
        <v>4641</v>
      </c>
      <c r="BJ1195" s="186" t="str">
        <f t="shared" si="80"/>
        <v>B</v>
      </c>
      <c r="BK1195" s="37"/>
      <c r="BL1195" s="37"/>
    </row>
    <row r="1196" ht="14.25" hidden="1" customHeight="1">
      <c r="A1196" s="36" t="s">
        <v>17</v>
      </c>
      <c r="B1196" s="36" t="s">
        <v>742</v>
      </c>
      <c r="C1196" s="36" t="s">
        <v>833</v>
      </c>
      <c r="D1196" s="36" t="s">
        <v>4619</v>
      </c>
      <c r="E1196" s="36" t="s">
        <v>17</v>
      </c>
      <c r="F1196" s="36" t="s">
        <v>742</v>
      </c>
      <c r="G1196" s="36" t="s">
        <v>833</v>
      </c>
      <c r="H1196" s="36" t="s">
        <v>4770</v>
      </c>
      <c r="I1196" s="38">
        <v>1.923076923</v>
      </c>
      <c r="J1196" s="37"/>
      <c r="K1196" s="37"/>
      <c r="L1196" s="37"/>
      <c r="M1196" s="38">
        <v>0.0</v>
      </c>
      <c r="N1196" s="38">
        <v>0.5</v>
      </c>
      <c r="O1196" s="38">
        <v>0.2</v>
      </c>
      <c r="P1196" s="36" t="s">
        <v>2315</v>
      </c>
      <c r="Q1196" s="36" t="s">
        <v>17</v>
      </c>
      <c r="R1196" s="36" t="s">
        <v>742</v>
      </c>
      <c r="S1196" s="36" t="s">
        <v>833</v>
      </c>
      <c r="T1196" s="36" t="s">
        <v>4770</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4631</v>
      </c>
      <c r="BG1196" s="37"/>
      <c r="BH1196" s="37"/>
      <c r="BI1196" s="186" t="s">
        <v>4641</v>
      </c>
      <c r="BJ1196" s="186" t="str">
        <f t="shared" si="80"/>
        <v>B</v>
      </c>
      <c r="BK1196" s="37"/>
      <c r="BL1196" s="37"/>
    </row>
    <row r="1197" ht="14.25" hidden="1" customHeight="1">
      <c r="A1197" s="36" t="s">
        <v>17</v>
      </c>
      <c r="B1197" s="36" t="s">
        <v>742</v>
      </c>
      <c r="C1197" s="36" t="s">
        <v>834</v>
      </c>
      <c r="D1197" s="36" t="s">
        <v>4619</v>
      </c>
      <c r="E1197" s="36" t="s">
        <v>17</v>
      </c>
      <c r="F1197" s="36" t="s">
        <v>742</v>
      </c>
      <c r="G1197" s="36" t="s">
        <v>834</v>
      </c>
      <c r="H1197" s="36" t="s">
        <v>4771</v>
      </c>
      <c r="I1197" s="38">
        <v>3.010033445</v>
      </c>
      <c r="J1197" s="37"/>
      <c r="K1197" s="37"/>
      <c r="L1197" s="37"/>
      <c r="M1197" s="38">
        <v>0.0</v>
      </c>
      <c r="N1197" s="38">
        <v>0.5</v>
      </c>
      <c r="O1197" s="38">
        <v>0.2</v>
      </c>
      <c r="P1197" s="36" t="s">
        <v>2315</v>
      </c>
      <c r="Q1197" s="36" t="s">
        <v>17</v>
      </c>
      <c r="R1197" s="36" t="s">
        <v>742</v>
      </c>
      <c r="S1197" s="36" t="s">
        <v>834</v>
      </c>
      <c r="T1197" s="36" t="s">
        <v>4771</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4631</v>
      </c>
      <c r="BG1197" s="37"/>
      <c r="BH1197" s="37"/>
      <c r="BI1197" s="186" t="s">
        <v>4641</v>
      </c>
      <c r="BJ1197" s="186" t="str">
        <f t="shared" si="80"/>
        <v>B</v>
      </c>
      <c r="BK1197" s="37"/>
      <c r="BL1197" s="37"/>
    </row>
    <row r="1198" ht="14.25" hidden="1" customHeight="1">
      <c r="A1198" s="36" t="s">
        <v>17</v>
      </c>
      <c r="B1198" s="36" t="s">
        <v>742</v>
      </c>
      <c r="C1198" s="36" t="s">
        <v>835</v>
      </c>
      <c r="D1198" s="36" t="s">
        <v>4619</v>
      </c>
      <c r="E1198" s="36" t="s">
        <v>17</v>
      </c>
      <c r="F1198" s="36" t="s">
        <v>742</v>
      </c>
      <c r="G1198" s="36" t="s">
        <v>835</v>
      </c>
      <c r="H1198" s="36" t="s">
        <v>4772</v>
      </c>
      <c r="I1198" s="38">
        <v>2.675585284</v>
      </c>
      <c r="J1198" s="37"/>
      <c r="K1198" s="37"/>
      <c r="L1198" s="37"/>
      <c r="M1198" s="38">
        <v>0.0</v>
      </c>
      <c r="N1198" s="38">
        <v>0.5</v>
      </c>
      <c r="O1198" s="38">
        <v>0.2</v>
      </c>
      <c r="P1198" s="36" t="s">
        <v>2315</v>
      </c>
      <c r="Q1198" s="36" t="s">
        <v>17</v>
      </c>
      <c r="R1198" s="36" t="s">
        <v>742</v>
      </c>
      <c r="S1198" s="36" t="s">
        <v>835</v>
      </c>
      <c r="T1198" s="36" t="s">
        <v>4772</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4631</v>
      </c>
      <c r="BG1198" s="37"/>
      <c r="BH1198" s="37"/>
      <c r="BI1198" s="186" t="s">
        <v>4641</v>
      </c>
      <c r="BJ1198" s="186" t="str">
        <f t="shared" si="80"/>
        <v>B</v>
      </c>
      <c r="BK1198" s="37"/>
      <c r="BL1198" s="37"/>
    </row>
    <row r="1199" ht="14.25" hidden="1" customHeight="1">
      <c r="A1199" s="36" t="s">
        <v>17</v>
      </c>
      <c r="B1199" s="36" t="s">
        <v>742</v>
      </c>
      <c r="C1199" s="36" t="s">
        <v>836</v>
      </c>
      <c r="D1199" s="36" t="s">
        <v>4619</v>
      </c>
      <c r="E1199" s="36" t="s">
        <v>17</v>
      </c>
      <c r="F1199" s="36" t="s">
        <v>742</v>
      </c>
      <c r="G1199" s="36" t="s">
        <v>836</v>
      </c>
      <c r="H1199" s="36" t="s">
        <v>4773</v>
      </c>
      <c r="I1199" s="38">
        <v>0.761798588</v>
      </c>
      <c r="J1199" s="37"/>
      <c r="K1199" s="37"/>
      <c r="L1199" s="37"/>
      <c r="M1199" s="38">
        <v>0.0</v>
      </c>
      <c r="N1199" s="38">
        <v>0.5</v>
      </c>
      <c r="O1199" s="38">
        <v>0.2</v>
      </c>
      <c r="P1199" s="36" t="s">
        <v>2363</v>
      </c>
      <c r="Q1199" s="36" t="s">
        <v>17</v>
      </c>
      <c r="R1199" s="36" t="s">
        <v>742</v>
      </c>
      <c r="S1199" s="36" t="s">
        <v>836</v>
      </c>
      <c r="T1199" s="36" t="s">
        <v>4773</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4648</v>
      </c>
      <c r="BG1199" s="37"/>
      <c r="BH1199" s="37"/>
      <c r="BI1199" s="186" t="s">
        <v>4641</v>
      </c>
      <c r="BJ1199" s="186" t="str">
        <f t="shared" si="80"/>
        <v>H</v>
      </c>
      <c r="BK1199" s="37"/>
      <c r="BL1199" s="37"/>
    </row>
    <row r="1200" ht="14.25" hidden="1" customHeight="1">
      <c r="A1200" s="36" t="s">
        <v>17</v>
      </c>
      <c r="B1200" s="36" t="s">
        <v>742</v>
      </c>
      <c r="C1200" s="36" t="s">
        <v>837</v>
      </c>
      <c r="D1200" s="36" t="s">
        <v>4619</v>
      </c>
      <c r="E1200" s="36" t="s">
        <v>17</v>
      </c>
      <c r="F1200" s="36" t="s">
        <v>742</v>
      </c>
      <c r="G1200" s="36" t="s">
        <v>837</v>
      </c>
      <c r="H1200" s="36" t="s">
        <v>4774</v>
      </c>
      <c r="I1200" s="38">
        <v>0.538833148</v>
      </c>
      <c r="J1200" s="37"/>
      <c r="K1200" s="37"/>
      <c r="L1200" s="37"/>
      <c r="M1200" s="38">
        <v>0.0</v>
      </c>
      <c r="N1200" s="38">
        <v>0.5</v>
      </c>
      <c r="O1200" s="38">
        <v>0.2</v>
      </c>
      <c r="P1200" s="36" t="s">
        <v>2363</v>
      </c>
      <c r="Q1200" s="36" t="s">
        <v>17</v>
      </c>
      <c r="R1200" s="36" t="s">
        <v>742</v>
      </c>
      <c r="S1200" s="36" t="s">
        <v>837</v>
      </c>
      <c r="T1200" s="36" t="s">
        <v>4774</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4648</v>
      </c>
      <c r="BG1200" s="37"/>
      <c r="BH1200" s="37"/>
      <c r="BI1200" s="186" t="s">
        <v>4641</v>
      </c>
      <c r="BJ1200" s="186" t="str">
        <f t="shared" si="80"/>
        <v>H</v>
      </c>
      <c r="BK1200" s="37"/>
      <c r="BL1200" s="37"/>
    </row>
    <row r="1201" ht="14.25" hidden="1" customHeight="1">
      <c r="A1201" s="36" t="s">
        <v>17</v>
      </c>
      <c r="B1201" s="36" t="s">
        <v>742</v>
      </c>
      <c r="C1201" s="36" t="s">
        <v>838</v>
      </c>
      <c r="D1201" s="36" t="s">
        <v>4619</v>
      </c>
      <c r="E1201" s="36" t="s">
        <v>17</v>
      </c>
      <c r="F1201" s="36" t="s">
        <v>742</v>
      </c>
      <c r="G1201" s="36" t="s">
        <v>838</v>
      </c>
      <c r="H1201" s="36" t="s">
        <v>4775</v>
      </c>
      <c r="I1201" s="38">
        <v>0.362318841</v>
      </c>
      <c r="J1201" s="37"/>
      <c r="K1201" s="37"/>
      <c r="L1201" s="37"/>
      <c r="M1201" s="38">
        <v>0.0</v>
      </c>
      <c r="N1201" s="38">
        <v>0.5</v>
      </c>
      <c r="O1201" s="38">
        <v>0.2</v>
      </c>
      <c r="P1201" s="36" t="s">
        <v>2363</v>
      </c>
      <c r="Q1201" s="36" t="s">
        <v>17</v>
      </c>
      <c r="R1201" s="36" t="s">
        <v>742</v>
      </c>
      <c r="S1201" s="36" t="s">
        <v>838</v>
      </c>
      <c r="T1201" s="36" t="s">
        <v>4775</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4648</v>
      </c>
      <c r="BG1201" s="37"/>
      <c r="BH1201" s="37"/>
      <c r="BI1201" s="186" t="s">
        <v>4641</v>
      </c>
      <c r="BJ1201" s="186" t="str">
        <f t="shared" si="80"/>
        <v>H</v>
      </c>
      <c r="BK1201" s="37"/>
      <c r="BL1201" s="37"/>
    </row>
    <row r="1202" ht="14.25" hidden="1" customHeight="1">
      <c r="A1202" s="36" t="s">
        <v>17</v>
      </c>
      <c r="B1202" s="36" t="s">
        <v>742</v>
      </c>
      <c r="C1202" s="36" t="s">
        <v>839</v>
      </c>
      <c r="D1202" s="36" t="s">
        <v>4619</v>
      </c>
      <c r="E1202" s="36" t="s">
        <v>17</v>
      </c>
      <c r="F1202" s="36" t="s">
        <v>742</v>
      </c>
      <c r="G1202" s="36" t="s">
        <v>839</v>
      </c>
      <c r="H1202" s="36" t="s">
        <v>4776</v>
      </c>
      <c r="I1202" s="38">
        <v>1.077666295</v>
      </c>
      <c r="J1202" s="37"/>
      <c r="K1202" s="37"/>
      <c r="L1202" s="37"/>
      <c r="M1202" s="38">
        <v>0.0</v>
      </c>
      <c r="N1202" s="38">
        <v>0.5</v>
      </c>
      <c r="O1202" s="38">
        <v>0.2</v>
      </c>
      <c r="P1202" s="36" t="s">
        <v>2363</v>
      </c>
      <c r="Q1202" s="36" t="s">
        <v>17</v>
      </c>
      <c r="R1202" s="36" t="s">
        <v>742</v>
      </c>
      <c r="S1202" s="36" t="s">
        <v>839</v>
      </c>
      <c r="T1202" s="36" t="s">
        <v>4776</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4648</v>
      </c>
      <c r="BG1202" s="37"/>
      <c r="BH1202" s="37"/>
      <c r="BI1202" s="186" t="s">
        <v>4641</v>
      </c>
      <c r="BJ1202" s="186" t="str">
        <f t="shared" si="80"/>
        <v>H</v>
      </c>
      <c r="BK1202" s="37"/>
      <c r="BL1202" s="37"/>
    </row>
    <row r="1203" ht="14.25" hidden="1" customHeight="1">
      <c r="A1203" s="36" t="s">
        <v>17</v>
      </c>
      <c r="B1203" s="36" t="s">
        <v>742</v>
      </c>
      <c r="C1203" s="36" t="s">
        <v>840</v>
      </c>
      <c r="D1203" s="36" t="s">
        <v>4619</v>
      </c>
      <c r="E1203" s="36" t="s">
        <v>17</v>
      </c>
      <c r="F1203" s="36" t="s">
        <v>742</v>
      </c>
      <c r="G1203" s="36" t="s">
        <v>840</v>
      </c>
      <c r="H1203" s="36" t="s">
        <v>4777</v>
      </c>
      <c r="I1203" s="38">
        <v>0.947603122</v>
      </c>
      <c r="J1203" s="37"/>
      <c r="K1203" s="37"/>
      <c r="L1203" s="37"/>
      <c r="M1203" s="38">
        <v>0.0</v>
      </c>
      <c r="N1203" s="38">
        <v>0.5</v>
      </c>
      <c r="O1203" s="38">
        <v>0.2</v>
      </c>
      <c r="P1203" s="36" t="s">
        <v>2305</v>
      </c>
      <c r="Q1203" s="36" t="s">
        <v>17</v>
      </c>
      <c r="R1203" s="36" t="s">
        <v>742</v>
      </c>
      <c r="S1203" s="36" t="s">
        <v>840</v>
      </c>
      <c r="T1203" s="36" t="s">
        <v>4777</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4628</v>
      </c>
      <c r="BG1203" s="37"/>
      <c r="BH1203" s="37"/>
      <c r="BI1203" s="186" t="s">
        <v>4708</v>
      </c>
      <c r="BJ1203" s="186" t="str">
        <f t="shared" si="80"/>
        <v>A</v>
      </c>
      <c r="BK1203" s="37"/>
      <c r="BL1203" s="37"/>
    </row>
    <row r="1204" ht="14.25" hidden="1" customHeight="1">
      <c r="A1204" s="36" t="s">
        <v>17</v>
      </c>
      <c r="B1204" s="36" t="s">
        <v>742</v>
      </c>
      <c r="C1204" s="36" t="s">
        <v>841</v>
      </c>
      <c r="D1204" s="36" t="s">
        <v>4619</v>
      </c>
      <c r="E1204" s="36" t="s">
        <v>17</v>
      </c>
      <c r="F1204" s="36" t="s">
        <v>742</v>
      </c>
      <c r="G1204" s="36" t="s">
        <v>841</v>
      </c>
      <c r="H1204" s="36" t="s">
        <v>4778</v>
      </c>
      <c r="I1204" s="38">
        <v>0.594574508</v>
      </c>
      <c r="J1204" s="37"/>
      <c r="K1204" s="37"/>
      <c r="L1204" s="37"/>
      <c r="M1204" s="38">
        <v>0.0</v>
      </c>
      <c r="N1204" s="38">
        <v>0.5</v>
      </c>
      <c r="O1204" s="38">
        <v>0.2</v>
      </c>
      <c r="P1204" s="36" t="s">
        <v>2305</v>
      </c>
      <c r="Q1204" s="36" t="s">
        <v>17</v>
      </c>
      <c r="R1204" s="36" t="s">
        <v>742</v>
      </c>
      <c r="S1204" s="36" t="s">
        <v>841</v>
      </c>
      <c r="T1204" s="36" t="s">
        <v>4778</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4628</v>
      </c>
      <c r="BG1204" s="37"/>
      <c r="BH1204" s="37"/>
      <c r="BI1204" s="186" t="s">
        <v>4708</v>
      </c>
      <c r="BJ1204" s="186" t="str">
        <f t="shared" si="80"/>
        <v>A</v>
      </c>
      <c r="BK1204" s="37"/>
      <c r="BL1204" s="37"/>
    </row>
    <row r="1205" ht="14.25" hidden="1" customHeight="1">
      <c r="A1205" s="36" t="s">
        <v>17</v>
      </c>
      <c r="B1205" s="36" t="s">
        <v>742</v>
      </c>
      <c r="C1205" s="36" t="s">
        <v>842</v>
      </c>
      <c r="D1205" s="36" t="s">
        <v>4619</v>
      </c>
      <c r="E1205" s="36" t="s">
        <v>17</v>
      </c>
      <c r="F1205" s="36" t="s">
        <v>742</v>
      </c>
      <c r="G1205" s="36" t="s">
        <v>842</v>
      </c>
      <c r="H1205" s="36" t="s">
        <v>4779</v>
      </c>
      <c r="I1205" s="38">
        <v>0.947603122</v>
      </c>
      <c r="J1205" s="37"/>
      <c r="K1205" s="37"/>
      <c r="L1205" s="37"/>
      <c r="M1205" s="38">
        <v>0.0</v>
      </c>
      <c r="N1205" s="38">
        <v>0.5</v>
      </c>
      <c r="O1205" s="38">
        <v>0.2</v>
      </c>
      <c r="P1205" s="36" t="s">
        <v>2305</v>
      </c>
      <c r="Q1205" s="36" t="s">
        <v>17</v>
      </c>
      <c r="R1205" s="36" t="s">
        <v>742</v>
      </c>
      <c r="S1205" s="36" t="s">
        <v>842</v>
      </c>
      <c r="T1205" s="36" t="s">
        <v>4779</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4628</v>
      </c>
      <c r="BG1205" s="37"/>
      <c r="BH1205" s="37"/>
      <c r="BI1205" s="186" t="s">
        <v>4708</v>
      </c>
      <c r="BJ1205" s="186" t="str">
        <f t="shared" si="80"/>
        <v>A</v>
      </c>
      <c r="BK1205" s="37"/>
      <c r="BL1205" s="37"/>
    </row>
    <row r="1206" ht="14.25" customHeight="1">
      <c r="A1206" s="36" t="s">
        <v>17</v>
      </c>
      <c r="B1206" s="36" t="s">
        <v>739</v>
      </c>
      <c r="C1206" s="36" t="s">
        <v>714</v>
      </c>
      <c r="D1206" s="36" t="s">
        <v>4619</v>
      </c>
      <c r="E1206" s="36" t="s">
        <v>17</v>
      </c>
      <c r="F1206" s="36" t="s">
        <v>739</v>
      </c>
      <c r="G1206" s="36" t="s">
        <v>714</v>
      </c>
      <c r="H1206" s="36" t="s">
        <v>4780</v>
      </c>
      <c r="I1206" s="38">
        <v>0.780379041</v>
      </c>
      <c r="J1206" s="37"/>
      <c r="K1206" s="37"/>
      <c r="L1206" s="37"/>
      <c r="M1206" s="38">
        <v>0.0</v>
      </c>
      <c r="N1206" s="38">
        <v>0.5</v>
      </c>
      <c r="O1206" s="38">
        <v>0.2</v>
      </c>
      <c r="P1206" s="36" t="s">
        <v>2315</v>
      </c>
      <c r="Q1206" s="36" t="s">
        <v>17</v>
      </c>
      <c r="R1206" s="36" t="s">
        <v>739</v>
      </c>
      <c r="S1206" s="36" t="s">
        <v>714</v>
      </c>
      <c r="T1206" s="36" t="s">
        <v>4780</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231">
        <v>0.004274</v>
      </c>
      <c r="AU1206" s="38">
        <v>60.0</v>
      </c>
      <c r="AV1206" s="37"/>
      <c r="AW1206" s="37"/>
      <c r="AX1206" s="36" t="s">
        <v>2318</v>
      </c>
      <c r="AY1206" s="37"/>
      <c r="AZ1206" s="40"/>
      <c r="BA1206" s="37"/>
      <c r="BB1206" s="37"/>
      <c r="BC1206" s="37"/>
      <c r="BD1206" s="37"/>
      <c r="BE1206" s="37"/>
      <c r="BF1206" s="36" t="s">
        <v>4631</v>
      </c>
      <c r="BG1206" s="37"/>
      <c r="BH1206" s="40"/>
      <c r="BI1206" s="186" t="s">
        <v>4641</v>
      </c>
      <c r="BJ1206" s="186" t="s">
        <v>4633</v>
      </c>
      <c r="BK1206" s="37"/>
      <c r="BL1206" s="37"/>
    </row>
    <row r="1207" ht="14.25" customHeight="1">
      <c r="A1207" s="36" t="s">
        <v>17</v>
      </c>
      <c r="B1207" s="36" t="s">
        <v>740</v>
      </c>
      <c r="C1207" s="36" t="s">
        <v>714</v>
      </c>
      <c r="D1207" s="36" t="s">
        <v>4619</v>
      </c>
      <c r="E1207" s="36" t="s">
        <v>17</v>
      </c>
      <c r="F1207" s="36" t="s">
        <v>740</v>
      </c>
      <c r="G1207" s="36" t="s">
        <v>714</v>
      </c>
      <c r="H1207" s="36" t="s">
        <v>4781</v>
      </c>
      <c r="I1207" s="38">
        <v>0.919732441</v>
      </c>
      <c r="J1207" s="37"/>
      <c r="K1207" s="37"/>
      <c r="L1207" s="37"/>
      <c r="M1207" s="38">
        <v>0.0</v>
      </c>
      <c r="N1207" s="38">
        <v>0.5</v>
      </c>
      <c r="O1207" s="38">
        <v>0.2</v>
      </c>
      <c r="P1207" s="36" t="s">
        <v>2331</v>
      </c>
      <c r="Q1207" s="36" t="s">
        <v>17</v>
      </c>
      <c r="R1207" s="36" t="s">
        <v>740</v>
      </c>
      <c r="S1207" s="36" t="s">
        <v>714</v>
      </c>
      <c r="T1207" s="36" t="s">
        <v>4781</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231">
        <v>0.00171</v>
      </c>
      <c r="AU1207" s="38">
        <v>60.0</v>
      </c>
      <c r="AV1207" s="37"/>
      <c r="AW1207" s="37"/>
      <c r="AX1207" s="36" t="s">
        <v>2334</v>
      </c>
      <c r="AY1207" s="37"/>
      <c r="AZ1207" s="40"/>
      <c r="BA1207" s="37"/>
      <c r="BB1207" s="37"/>
      <c r="BC1207" s="37"/>
      <c r="BD1207" s="37"/>
      <c r="BE1207" s="37"/>
      <c r="BF1207" s="36" t="s">
        <v>4670</v>
      </c>
      <c r="BG1207" s="37"/>
      <c r="BH1207" s="40"/>
      <c r="BI1207" s="186" t="s">
        <v>4626</v>
      </c>
      <c r="BJ1207" s="186" t="s">
        <v>4671</v>
      </c>
      <c r="BK1207" s="37"/>
      <c r="BL1207" s="37"/>
    </row>
    <row r="1208" ht="14.25" customHeight="1">
      <c r="A1208" s="36" t="s">
        <v>17</v>
      </c>
      <c r="B1208" s="36" t="s">
        <v>539</v>
      </c>
      <c r="C1208" s="36" t="s">
        <v>714</v>
      </c>
      <c r="D1208" s="36" t="s">
        <v>4619</v>
      </c>
      <c r="E1208" s="36" t="s">
        <v>17</v>
      </c>
      <c r="F1208" s="36" t="s">
        <v>539</v>
      </c>
      <c r="G1208" s="36" t="s">
        <v>714</v>
      </c>
      <c r="H1208" s="36" t="s">
        <v>4782</v>
      </c>
      <c r="I1208" s="38">
        <v>0.771088815</v>
      </c>
      <c r="J1208" s="37"/>
      <c r="K1208" s="37"/>
      <c r="L1208" s="37"/>
      <c r="M1208" s="38">
        <v>0.0</v>
      </c>
      <c r="N1208" s="38">
        <v>0.5</v>
      </c>
      <c r="O1208" s="38">
        <v>0.2</v>
      </c>
      <c r="P1208" s="36" t="s">
        <v>2363</v>
      </c>
      <c r="Q1208" s="36" t="s">
        <v>17</v>
      </c>
      <c r="R1208" s="36" t="s">
        <v>539</v>
      </c>
      <c r="S1208" s="36" t="s">
        <v>714</v>
      </c>
      <c r="T1208" s="36" t="s">
        <v>4782</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231">
        <v>0.002058</v>
      </c>
      <c r="AU1208" s="38">
        <v>60.0</v>
      </c>
      <c r="AV1208" s="37"/>
      <c r="AW1208" s="37"/>
      <c r="AX1208" s="36" t="s">
        <v>2366</v>
      </c>
      <c r="AY1208" s="37"/>
      <c r="AZ1208" s="40"/>
      <c r="BA1208" s="37"/>
      <c r="BB1208" s="37"/>
      <c r="BC1208" s="37"/>
      <c r="BD1208" s="37"/>
      <c r="BE1208" s="37"/>
      <c r="BF1208" s="36" t="s">
        <v>4648</v>
      </c>
      <c r="BG1208" s="37"/>
      <c r="BH1208" s="40"/>
      <c r="BI1208" s="186" t="s">
        <v>4641</v>
      </c>
      <c r="BJ1208" s="186" t="s">
        <v>4650</v>
      </c>
      <c r="BK1208" s="37"/>
      <c r="BL1208" s="37"/>
    </row>
    <row r="1209" ht="14.25" customHeight="1">
      <c r="A1209" s="5" t="s">
        <v>17</v>
      </c>
      <c r="B1209" s="5" t="s">
        <v>334</v>
      </c>
      <c r="C1209" s="5" t="s">
        <v>714</v>
      </c>
      <c r="D1209" s="5" t="s">
        <v>4619</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2"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233">
        <v>9.5E-5</v>
      </c>
      <c r="AU1209" s="38">
        <v>60.0</v>
      </c>
      <c r="AV1209" s="1"/>
      <c r="AW1209" s="1"/>
      <c r="AX1209" s="5" t="s">
        <v>2309</v>
      </c>
      <c r="AY1209" s="1"/>
      <c r="AZ1209" s="5"/>
      <c r="BA1209" s="1"/>
      <c r="BB1209" s="1"/>
      <c r="BC1209" s="1"/>
      <c r="BD1209" s="1"/>
      <c r="BE1209" s="1"/>
      <c r="BF1209" s="5" t="s">
        <v>4628</v>
      </c>
      <c r="BG1209" s="1"/>
      <c r="BH1209" s="5"/>
      <c r="BI1209" s="186" t="s">
        <v>4708</v>
      </c>
      <c r="BJ1209" s="186" t="s">
        <v>4629</v>
      </c>
      <c r="BK1209" s="1"/>
      <c r="BL1209" s="1"/>
    </row>
    <row r="1210" ht="14.25" customHeight="1">
      <c r="A1210" s="36" t="s">
        <v>17</v>
      </c>
      <c r="B1210" s="36" t="s">
        <v>741</v>
      </c>
      <c r="C1210" s="36" t="s">
        <v>714</v>
      </c>
      <c r="D1210" s="36" t="s">
        <v>4619</v>
      </c>
      <c r="E1210" s="36" t="s">
        <v>17</v>
      </c>
      <c r="F1210" s="36" t="s">
        <v>741</v>
      </c>
      <c r="G1210" s="36" t="s">
        <v>714</v>
      </c>
      <c r="H1210" s="36" t="s">
        <v>4783</v>
      </c>
      <c r="I1210" s="38">
        <v>1.198439242</v>
      </c>
      <c r="J1210" s="37"/>
      <c r="K1210" s="37"/>
      <c r="L1210" s="37"/>
      <c r="M1210" s="38">
        <v>0.0</v>
      </c>
      <c r="N1210" s="38">
        <v>0.5</v>
      </c>
      <c r="O1210" s="38">
        <v>0.2</v>
      </c>
      <c r="P1210" s="36" t="s">
        <v>2305</v>
      </c>
      <c r="Q1210" s="36" t="s">
        <v>17</v>
      </c>
      <c r="R1210" s="36" t="s">
        <v>741</v>
      </c>
      <c r="S1210" s="36" t="s">
        <v>714</v>
      </c>
      <c r="T1210" s="36" t="s">
        <v>4783</v>
      </c>
      <c r="U1210" s="1" t="str">
        <f>VLOOKUP(T1210,Ventilation!$A$4:$H$454,6,FALSE)</f>
        <v>0.211</v>
      </c>
      <c r="V1210" s="1" t="str">
        <f>VLOOKUP(T1210,Ventilation!$A$4:$H$454,5,FALSE)</f>
        <v/>
      </c>
      <c r="W1210" s="1" t="str">
        <f>VLOOKUP(T1210,Ventilation!$A$4:$H$454,7,FALSE)</f>
        <v/>
      </c>
      <c r="X1210" s="1"/>
      <c r="Y1210" s="38">
        <v>3.1</v>
      </c>
      <c r="Z1210" s="36" t="s">
        <v>2306</v>
      </c>
      <c r="AA1210" s="36" t="s">
        <v>2377</v>
      </c>
      <c r="AB1210" s="38">
        <v>0.049225</v>
      </c>
      <c r="AC1210" s="40"/>
      <c r="AD1210" s="40"/>
      <c r="AE1210" s="36" t="s">
        <v>169</v>
      </c>
      <c r="AF1210" s="37"/>
      <c r="AG1210" s="40"/>
      <c r="AH1210" s="37"/>
      <c r="AI1210" s="37"/>
      <c r="AJ1210" s="37"/>
      <c r="AK1210" s="38">
        <v>0.929022668</v>
      </c>
      <c r="AL1210" s="38">
        <v>0.0</v>
      </c>
      <c r="AM1210" s="38">
        <v>0.5</v>
      </c>
      <c r="AN1210" s="38">
        <v>0.0</v>
      </c>
      <c r="AO1210" s="36" t="s">
        <v>2299</v>
      </c>
      <c r="AP1210" s="36" t="s">
        <v>2312</v>
      </c>
      <c r="AQ1210" s="36" t="s">
        <v>2310</v>
      </c>
      <c r="AR1210" s="40"/>
      <c r="AS1210" s="40"/>
      <c r="AT1210" s="231">
        <v>0.001425</v>
      </c>
      <c r="AU1210" s="38">
        <v>60.0</v>
      </c>
      <c r="AV1210" s="37"/>
      <c r="AW1210" s="37"/>
      <c r="AX1210" s="36" t="s">
        <v>2309</v>
      </c>
      <c r="AY1210" s="37"/>
      <c r="AZ1210" s="40"/>
      <c r="BA1210" s="37"/>
      <c r="BB1210" s="37"/>
      <c r="BC1210" s="37"/>
      <c r="BD1210" s="37"/>
      <c r="BE1210" s="37"/>
      <c r="BF1210" s="36" t="s">
        <v>4628</v>
      </c>
      <c r="BG1210" s="37"/>
      <c r="BH1210" s="40"/>
      <c r="BI1210" s="186" t="s">
        <v>4656</v>
      </c>
      <c r="BJ1210" s="186" t="s">
        <v>4629</v>
      </c>
      <c r="BK1210" s="37"/>
      <c r="BL1210" s="37"/>
    </row>
    <row r="1211" ht="14.25" hidden="1" customHeight="1">
      <c r="A1211" s="16" t="s">
        <v>23</v>
      </c>
      <c r="B1211" s="1" t="s">
        <v>134</v>
      </c>
      <c r="C1211" s="1" t="s">
        <v>1026</v>
      </c>
      <c r="D1211" s="1" t="s">
        <v>4546</v>
      </c>
      <c r="E1211" s="5" t="s">
        <v>23</v>
      </c>
      <c r="F1211" s="1" t="s">
        <v>893</v>
      </c>
      <c r="G1211" s="1" t="s">
        <v>870</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7" t="s">
        <v>2825</v>
      </c>
      <c r="Q1211" s="1" t="s">
        <v>31</v>
      </c>
      <c r="R1211" s="1" t="s">
        <v>477</v>
      </c>
      <c r="S1211" s="1" t="s">
        <v>1349</v>
      </c>
      <c r="T1211" s="8"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133.0</v>
      </c>
      <c r="AS1211" s="1">
        <v>1501.0</v>
      </c>
      <c r="AT1211" s="1" t="str">
        <f t="shared" ref="AT1211:AT1212" si="83">IF(AR1211=0,"",AR1211/AS1211)</f>
        <v>0.08860759494</v>
      </c>
      <c r="AU1211" s="1">
        <v>49.0</v>
      </c>
      <c r="AV1211" s="1">
        <v>0.2</v>
      </c>
      <c r="AW1211" s="1">
        <v>0.05</v>
      </c>
      <c r="AX1211" s="1" t="s">
        <v>141</v>
      </c>
      <c r="AY1211" s="1">
        <v>0.7</v>
      </c>
      <c r="AZ1211" s="1">
        <v>4000.0</v>
      </c>
      <c r="BA1211" s="1">
        <v>0.12153790593660581</v>
      </c>
      <c r="BB1211" s="1">
        <v>0.338</v>
      </c>
      <c r="BC1211" s="1">
        <v>694.5023196377475</v>
      </c>
      <c r="BD1211" s="1">
        <v>0.5</v>
      </c>
      <c r="BE1211" s="1"/>
      <c r="BF1211" s="1" t="s">
        <v>2856</v>
      </c>
      <c r="BG1211" s="1"/>
      <c r="BH1211" s="1"/>
      <c r="BJ1211" s="1"/>
      <c r="BK1211" s="1"/>
      <c r="BL1211" s="1"/>
    </row>
    <row r="1212" ht="14.25" hidden="1" customHeight="1">
      <c r="A1212" s="16" t="s">
        <v>23</v>
      </c>
      <c r="B1212" s="8" t="s">
        <v>134</v>
      </c>
      <c r="C1212" s="8" t="s">
        <v>1004</v>
      </c>
      <c r="D1212" s="1" t="s">
        <v>4549</v>
      </c>
      <c r="E1212" s="5" t="s">
        <v>23</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36" t="s">
        <v>2822</v>
      </c>
      <c r="Q1212" s="1" t="s">
        <v>31</v>
      </c>
      <c r="R1212" s="1" t="s">
        <v>477</v>
      </c>
      <c r="S1212" s="1" t="s">
        <v>1348</v>
      </c>
      <c r="T1212" s="8"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5">
        <v>70.0</v>
      </c>
      <c r="Z1212" s="8" t="s">
        <v>2827</v>
      </c>
      <c r="AA1212" s="8" t="s">
        <v>2815</v>
      </c>
      <c r="AB1212" s="1"/>
      <c r="AC1212" s="16">
        <v>0.112</v>
      </c>
      <c r="AD1212" s="8"/>
      <c r="AE1212" s="8" t="s">
        <v>2847</v>
      </c>
      <c r="AF1212" s="1"/>
      <c r="AG1212" s="1"/>
      <c r="AH1212" s="1"/>
      <c r="AI1212" s="1"/>
      <c r="AJ1212" s="8"/>
      <c r="AK1212" s="5">
        <v>6.032</v>
      </c>
      <c r="AL1212" s="1">
        <v>0.25</v>
      </c>
      <c r="AM1212" s="1">
        <v>0.3</v>
      </c>
      <c r="AN1212" s="1">
        <v>0.0</v>
      </c>
      <c r="AO1212" s="8" t="s">
        <v>2819</v>
      </c>
      <c r="AP1212" s="8" t="s">
        <v>143</v>
      </c>
      <c r="AQ1212" s="8" t="s">
        <v>2833</v>
      </c>
      <c r="AR1212" s="1"/>
      <c r="AS1212" s="1"/>
      <c r="AT1212" s="1" t="str">
        <f t="shared" si="83"/>
        <v/>
      </c>
      <c r="AU1212" s="1"/>
      <c r="AV1212" s="1"/>
      <c r="AW1212" s="1"/>
      <c r="AX1212" s="8"/>
      <c r="AY1212" s="1"/>
      <c r="AZ1212" s="1"/>
      <c r="BA1212" s="1"/>
      <c r="BB1212" s="1"/>
      <c r="BC1212" s="1"/>
      <c r="BD1212" s="1"/>
      <c r="BE1212" s="1"/>
      <c r="BF1212" s="8"/>
      <c r="BG1212" s="8"/>
      <c r="BH1212" s="1"/>
      <c r="BJ1212" s="1"/>
      <c r="BK1212" s="1"/>
      <c r="BL1212" s="1"/>
    </row>
    <row r="1213" ht="14.25" hidden="1" customHeight="1">
      <c r="A1213" s="16" t="s">
        <v>23</v>
      </c>
      <c r="B1213" s="8" t="s">
        <v>134</v>
      </c>
      <c r="C1213" s="5" t="s">
        <v>991</v>
      </c>
      <c r="D1213" s="8" t="s">
        <v>4566</v>
      </c>
      <c r="E1213" s="16" t="s">
        <v>28</v>
      </c>
      <c r="F1213" s="16" t="s">
        <v>956</v>
      </c>
      <c r="G1213" s="16" t="s">
        <v>870</v>
      </c>
      <c r="H1213" s="1" t="str">
        <f t="shared" si="81"/>
        <v>ASHRAE 189.1-2009AtticsGeneral</v>
      </c>
      <c r="I1213" s="1" t="str">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hidden="1" customHeight="1">
      <c r="A1214" s="16" t="s">
        <v>23</v>
      </c>
      <c r="B1214" s="8" t="s">
        <v>150</v>
      </c>
      <c r="C1214" s="8" t="s">
        <v>1002</v>
      </c>
      <c r="D1214" s="1" t="s">
        <v>4551</v>
      </c>
      <c r="E1214" s="5" t="s">
        <v>23</v>
      </c>
      <c r="F1214" s="234" t="s">
        <v>896</v>
      </c>
      <c r="G1214" s="37" t="s">
        <v>656</v>
      </c>
      <c r="H1214" s="1" t="str">
        <f t="shared" si="81"/>
        <v>OEESC 2014Corridor/TransitionFor Hospital</v>
      </c>
      <c r="I1214" s="1" t="str">
        <f>VLOOKUP(H1214,'Interior Lighting'!$A$4:$G$1472,5,FALSE)</f>
        <v>0.94</v>
      </c>
      <c r="J1214" s="1"/>
      <c r="K1214" s="1"/>
      <c r="L1214" s="1"/>
      <c r="M1214" s="1">
        <v>0.0</v>
      </c>
      <c r="N1214" s="1">
        <v>0.7</v>
      </c>
      <c r="O1214" s="1">
        <v>0.2</v>
      </c>
      <c r="P1214" s="1" t="s">
        <v>1801</v>
      </c>
      <c r="Q1214" s="1" t="s">
        <v>31</v>
      </c>
      <c r="R1214" s="1" t="s">
        <v>870</v>
      </c>
      <c r="S1214" s="1" t="s">
        <v>557</v>
      </c>
      <c r="T1214" s="8"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1815</v>
      </c>
      <c r="AA1214" s="1" t="s">
        <v>1790</v>
      </c>
      <c r="AB1214" s="1">
        <v>0.0446</v>
      </c>
      <c r="AC1214" s="8"/>
      <c r="AD1214" s="1"/>
      <c r="AE1214" s="1" t="s">
        <v>1868</v>
      </c>
      <c r="AF1214" s="1"/>
      <c r="AG1214" s="1"/>
      <c r="AH1214" s="1"/>
      <c r="AI1214" s="1"/>
      <c r="AJ1214" s="1"/>
      <c r="AK1214" s="1">
        <v>0.0</v>
      </c>
      <c r="AL1214" s="1">
        <v>0.0</v>
      </c>
      <c r="AM1214" s="1">
        <v>0.5</v>
      </c>
      <c r="AN1214" s="1">
        <v>0.0</v>
      </c>
      <c r="AO1214" s="1" t="s">
        <v>1800</v>
      </c>
      <c r="AP1214" s="8" t="s">
        <v>1860</v>
      </c>
      <c r="AQ1214" s="8" t="s">
        <v>1819</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23</v>
      </c>
      <c r="B1215" s="8" t="s">
        <v>150</v>
      </c>
      <c r="C1215" s="8" t="s">
        <v>1004</v>
      </c>
      <c r="D1215" s="1" t="s">
        <v>4549</v>
      </c>
      <c r="E1215" s="5" t="s">
        <v>37</v>
      </c>
      <c r="F1215" s="1" t="s">
        <v>889</v>
      </c>
      <c r="G1215" s="1" t="s">
        <v>870</v>
      </c>
      <c r="H1215" s="1" t="str">
        <f t="shared" si="81"/>
        <v>ASHRAE 90.1-2013Dining AreaGeneral</v>
      </c>
      <c r="I1215" s="1" t="str">
        <f>VLOOKUP(H1215,'Interior Lighting'!$A$4:$G$1472,5,FALSE)</f>
        <v>0.65</v>
      </c>
      <c r="J1215" s="1"/>
      <c r="K1215" s="1"/>
      <c r="L1215" s="1"/>
      <c r="M1215" s="1">
        <v>0.0</v>
      </c>
      <c r="N1215" s="1">
        <v>0.7</v>
      </c>
      <c r="O1215" s="1">
        <v>0.2</v>
      </c>
      <c r="P1215" s="1" t="s">
        <v>1811</v>
      </c>
      <c r="Q1215" s="1" t="s">
        <v>31</v>
      </c>
      <c r="R1215" s="1" t="s">
        <v>477</v>
      </c>
      <c r="S1215" s="1" t="s">
        <v>1349</v>
      </c>
      <c r="T1215" s="8"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1815</v>
      </c>
      <c r="AA1215" s="1" t="s">
        <v>1790</v>
      </c>
      <c r="AB1215" s="1">
        <v>0.0446</v>
      </c>
      <c r="AC1215" s="8"/>
      <c r="AD1215" s="1"/>
      <c r="AE1215" s="1" t="s">
        <v>1868</v>
      </c>
      <c r="AF1215" s="1"/>
      <c r="AG1215" s="1"/>
      <c r="AH1215" s="1"/>
      <c r="AI1215" s="1"/>
      <c r="AJ1215" s="1"/>
      <c r="AK1215" s="5">
        <v>1.0</v>
      </c>
      <c r="AL1215" s="1">
        <v>0.0</v>
      </c>
      <c r="AM1215" s="1">
        <v>0.5</v>
      </c>
      <c r="AN1215" s="1">
        <v>0.0</v>
      </c>
      <c r="AO1215" s="1" t="s">
        <v>1800</v>
      </c>
      <c r="AP1215" s="1" t="s">
        <v>1860</v>
      </c>
      <c r="AQ1215" s="1" t="s">
        <v>1819</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23</v>
      </c>
      <c r="B1216" s="8" t="s">
        <v>150</v>
      </c>
      <c r="C1216" s="8" t="s">
        <v>1010</v>
      </c>
      <c r="D1216" s="1" t="s">
        <v>4552</v>
      </c>
      <c r="E1216" s="5" t="s">
        <v>23</v>
      </c>
      <c r="F1216" s="5" t="s">
        <v>1069</v>
      </c>
      <c r="G1216" s="5" t="s">
        <v>919</v>
      </c>
      <c r="H1216" s="1" t="str">
        <f t="shared" si="81"/>
        <v>OEESC 2014Healthcare FacilityExam/Treatment</v>
      </c>
      <c r="I1216" s="1" t="str">
        <f>VLOOKUP(H1216,'Interior Lighting'!$A$4:$G$1472,5,FALSE)</f>
        <v>1.26</v>
      </c>
      <c r="J1216" s="1"/>
      <c r="K1216" s="1"/>
      <c r="L1216" s="1"/>
      <c r="M1216" s="1">
        <v>0.0</v>
      </c>
      <c r="N1216" s="1">
        <v>0.7</v>
      </c>
      <c r="O1216" s="1">
        <v>0.2</v>
      </c>
      <c r="P1216" s="1" t="s">
        <v>1803</v>
      </c>
      <c r="Q1216" s="1" t="s">
        <v>26</v>
      </c>
      <c r="R1216" s="1" t="s">
        <v>1311</v>
      </c>
      <c r="S1216" s="1" t="s">
        <v>1318</v>
      </c>
      <c r="T1216" s="8"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1814</v>
      </c>
      <c r="AA1216" s="1" t="s">
        <v>1790</v>
      </c>
      <c r="AB1216" s="1">
        <v>0.0446</v>
      </c>
      <c r="AC1216" s="8"/>
      <c r="AD1216" s="1"/>
      <c r="AE1216" s="1" t="s">
        <v>1868</v>
      </c>
      <c r="AF1216" s="1"/>
      <c r="AG1216" s="1"/>
      <c r="AH1216" s="1"/>
      <c r="AI1216" s="1"/>
      <c r="AJ1216" s="1"/>
      <c r="AK1216" s="5">
        <v>1.5</v>
      </c>
      <c r="AL1216" s="1">
        <v>0.0</v>
      </c>
      <c r="AM1216" s="1">
        <v>0.5</v>
      </c>
      <c r="AN1216" s="1">
        <v>0.0</v>
      </c>
      <c r="AO1216" s="1" t="s">
        <v>1799</v>
      </c>
      <c r="AP1216" s="1" t="s">
        <v>1860</v>
      </c>
      <c r="AQ1216" s="1" t="s">
        <v>1819</v>
      </c>
      <c r="AR1216" s="1">
        <v>1.0</v>
      </c>
      <c r="AS1216" s="1">
        <v>300.0</v>
      </c>
      <c r="AT1216" s="1" t="str">
        <f t="shared" si="85"/>
        <v>0.003333333333</v>
      </c>
      <c r="AU1216" s="1">
        <v>49.0</v>
      </c>
      <c r="AV1216" s="1">
        <v>0.2</v>
      </c>
      <c r="AW1216" s="1">
        <v>0.05</v>
      </c>
      <c r="AX1216" s="1" t="s">
        <v>1816</v>
      </c>
      <c r="AY1216" s="1"/>
      <c r="AZ1216" s="1"/>
      <c r="BA1216" s="1"/>
      <c r="BB1216" s="1"/>
      <c r="BC1216" s="1"/>
      <c r="BD1216" s="1"/>
      <c r="BE1216" s="1"/>
      <c r="BF1216" s="1"/>
      <c r="BG1216" s="1"/>
      <c r="BH1216" s="1"/>
      <c r="BJ1216" s="1"/>
      <c r="BK1216" s="1"/>
      <c r="BL1216" s="1"/>
    </row>
    <row r="1217" ht="14.25" hidden="1" customHeight="1">
      <c r="A1217" s="16" t="s">
        <v>23</v>
      </c>
      <c r="B1217" s="8" t="s">
        <v>150</v>
      </c>
      <c r="C1217" s="8" t="s">
        <v>1011</v>
      </c>
      <c r="D1217" s="1" t="s">
        <v>4554</v>
      </c>
      <c r="E1217" s="5" t="s">
        <v>23</v>
      </c>
      <c r="F1217" s="5" t="s">
        <v>1069</v>
      </c>
      <c r="G1217" s="1" t="s">
        <v>918</v>
      </c>
      <c r="H1217" s="1" t="str">
        <f t="shared" si="81"/>
        <v>OEESC 2014Healthcare FacilityNurse Station</v>
      </c>
      <c r="I1217" s="1" t="str">
        <f>VLOOKUP(H1217,'Interior Lighting'!$A$4:$G$1472,5,FALSE)</f>
        <v>0.85</v>
      </c>
      <c r="J1217" s="1"/>
      <c r="K1217" s="1"/>
      <c r="L1217" s="1"/>
      <c r="M1217" s="1">
        <v>0.0</v>
      </c>
      <c r="N1217" s="1">
        <v>0.7</v>
      </c>
      <c r="O1217" s="1">
        <v>0.2</v>
      </c>
      <c r="P1217" s="1" t="s">
        <v>1806</v>
      </c>
      <c r="Q1217" s="1" t="s">
        <v>26</v>
      </c>
      <c r="R1217" s="1" t="s">
        <v>1311</v>
      </c>
      <c r="S1217" s="1" t="s">
        <v>1318</v>
      </c>
      <c r="T1217" s="8" t="str">
        <f t="shared" si="84"/>
        <v>AIA 2001Surgery and Critical CareER Waiting Room</v>
      </c>
      <c r="U1217" s="1" t="str">
        <f>VLOOKUP(T1217,Ventilation!$A$4:$H$321,6,FALSE)</f>
        <v/>
      </c>
      <c r="V1217" s="1" t="str">
        <f>VLOOKUP(T1217,Ventilation!$A$4:$H$321,5,FALSE)</f>
        <v/>
      </c>
      <c r="W1217" s="1" t="str">
        <f>VLOOKUP(T1217,Ventilation!$A$4:$H$321,7,FALSE)</f>
        <v>2</v>
      </c>
      <c r="X1217" s="1"/>
      <c r="Y1217" s="5">
        <v>1.333</v>
      </c>
      <c r="Z1217" s="1" t="s">
        <v>1814</v>
      </c>
      <c r="AA1217" s="1" t="s">
        <v>1790</v>
      </c>
      <c r="AB1217" s="1">
        <v>0.0446</v>
      </c>
      <c r="AC1217" s="8"/>
      <c r="AD1217" s="1"/>
      <c r="AE1217" s="1" t="s">
        <v>1868</v>
      </c>
      <c r="AF1217" s="1"/>
      <c r="AG1217" s="1"/>
      <c r="AH1217" s="1"/>
      <c r="AI1217" s="1"/>
      <c r="AJ1217" s="1"/>
      <c r="AK1217" s="5">
        <v>2.0</v>
      </c>
      <c r="AL1217" s="1">
        <v>0.0</v>
      </c>
      <c r="AM1217" s="1">
        <v>0.5</v>
      </c>
      <c r="AN1217" s="1">
        <v>0.0</v>
      </c>
      <c r="AO1217" s="1" t="s">
        <v>1799</v>
      </c>
      <c r="AP1217" s="1" t="s">
        <v>1860</v>
      </c>
      <c r="AQ1217" s="1" t="s">
        <v>1819</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hidden="1" customHeight="1">
      <c r="A1218" s="16" t="s">
        <v>23</v>
      </c>
      <c r="B1218" s="8" t="s">
        <v>150</v>
      </c>
      <c r="C1218" s="8" t="s">
        <v>1012</v>
      </c>
      <c r="D1218" s="1" t="s">
        <v>4552</v>
      </c>
      <c r="E1218" s="5" t="s">
        <v>23</v>
      </c>
      <c r="F1218" s="5" t="s">
        <v>1069</v>
      </c>
      <c r="G1218" s="5" t="s">
        <v>693</v>
      </c>
      <c r="H1218" s="1" t="str">
        <f t="shared" si="81"/>
        <v>OEESC 2014Healthcare FacilityOperating Room</v>
      </c>
      <c r="I1218" s="1" t="str">
        <f>VLOOKUP(H1218,'Interior Lighting'!$A$4:$G$1472,5,FALSE)</f>
        <v>0.192</v>
      </c>
      <c r="J1218" s="1"/>
      <c r="K1218" s="1"/>
      <c r="L1218" s="1"/>
      <c r="M1218" s="1">
        <v>0.0</v>
      </c>
      <c r="N1218" s="1">
        <v>0.7</v>
      </c>
      <c r="O1218" s="1">
        <v>0.2</v>
      </c>
      <c r="P1218" s="1" t="s">
        <v>1803</v>
      </c>
      <c r="Q1218" s="1" t="s">
        <v>26</v>
      </c>
      <c r="R1218" s="1" t="s">
        <v>1311</v>
      </c>
      <c r="S1218" s="1" t="s">
        <v>1318</v>
      </c>
      <c r="T1218" s="8"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1814</v>
      </c>
      <c r="AA1218" s="1" t="s">
        <v>1790</v>
      </c>
      <c r="AB1218" s="1">
        <v>0.0446</v>
      </c>
      <c r="AC1218" s="8"/>
      <c r="AD1218" s="1"/>
      <c r="AE1218" s="1" t="s">
        <v>1868</v>
      </c>
      <c r="AF1218" s="1"/>
      <c r="AG1218" s="1"/>
      <c r="AH1218" s="1"/>
      <c r="AI1218" s="1"/>
      <c r="AJ1218" s="1"/>
      <c r="AK1218" s="5">
        <v>4.0</v>
      </c>
      <c r="AL1218" s="1">
        <v>0.0</v>
      </c>
      <c r="AM1218" s="1">
        <v>0.5</v>
      </c>
      <c r="AN1218" s="1">
        <v>0.0</v>
      </c>
      <c r="AO1218" s="1" t="s">
        <v>1799</v>
      </c>
      <c r="AP1218" s="1" t="s">
        <v>1860</v>
      </c>
      <c r="AQ1218" s="1" t="s">
        <v>1819</v>
      </c>
      <c r="AR1218" s="1">
        <v>1.0</v>
      </c>
      <c r="AS1218" s="1">
        <v>300.0</v>
      </c>
      <c r="AT1218" s="1" t="str">
        <f t="shared" si="85"/>
        <v>0.003333333333</v>
      </c>
      <c r="AU1218" s="1">
        <v>49.0</v>
      </c>
      <c r="AV1218" s="1">
        <v>0.2</v>
      </c>
      <c r="AW1218" s="1">
        <v>0.05</v>
      </c>
      <c r="AX1218" s="1" t="s">
        <v>1816</v>
      </c>
      <c r="AY1218" s="1"/>
      <c r="AZ1218" s="1"/>
      <c r="BA1218" s="1"/>
      <c r="BB1218" s="1"/>
      <c r="BC1218" s="1"/>
      <c r="BD1218" s="1"/>
      <c r="BE1218" s="1"/>
      <c r="BF1218" s="1"/>
      <c r="BG1218" s="1"/>
      <c r="BH1218" s="1"/>
      <c r="BJ1218" s="1"/>
      <c r="BK1218" s="1"/>
      <c r="BL1218" s="1"/>
    </row>
    <row r="1219" ht="14.25" hidden="1" customHeight="1">
      <c r="A1219" s="16" t="s">
        <v>23</v>
      </c>
      <c r="B1219" s="8" t="s">
        <v>150</v>
      </c>
      <c r="C1219" s="8" t="s">
        <v>1013</v>
      </c>
      <c r="D1219" s="1" t="s">
        <v>4552</v>
      </c>
      <c r="E1219" s="5" t="s">
        <v>23</v>
      </c>
      <c r="F1219" s="5" t="s">
        <v>1069</v>
      </c>
      <c r="G1219" s="5" t="s">
        <v>693</v>
      </c>
      <c r="H1219" s="1" t="str">
        <f t="shared" si="81"/>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2.0</v>
      </c>
      <c r="AL1219" s="1">
        <v>0.0</v>
      </c>
      <c r="AM1219" s="1">
        <v>0.5</v>
      </c>
      <c r="AN1219" s="1">
        <v>0.0</v>
      </c>
      <c r="AO1219" s="1" t="s">
        <v>1799</v>
      </c>
      <c r="AP1219" s="1" t="s">
        <v>1860</v>
      </c>
      <c r="AQ1219" s="1" t="s">
        <v>1819</v>
      </c>
      <c r="AR1219" s="1">
        <v>1.0</v>
      </c>
      <c r="AS1219" s="1">
        <v>300.0</v>
      </c>
      <c r="AT1219" s="1" t="str">
        <f t="shared" si="85"/>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hidden="1" customHeight="1">
      <c r="A1220" s="16" t="s">
        <v>23</v>
      </c>
      <c r="B1220" s="8" t="s">
        <v>150</v>
      </c>
      <c r="C1220" s="8" t="s">
        <v>1021</v>
      </c>
      <c r="D1220" s="1" t="s">
        <v>4554</v>
      </c>
      <c r="E1220" s="5" t="s">
        <v>23</v>
      </c>
      <c r="F1220" s="5" t="s">
        <v>1069</v>
      </c>
      <c r="G1220" s="1" t="s">
        <v>918</v>
      </c>
      <c r="H1220" s="1" t="str">
        <f t="shared" si="81"/>
        <v>OEESC 2014Healthcare FacilityNurse Station</v>
      </c>
      <c r="I1220" s="1" t="str">
        <f>VLOOKUP(H1220,'Interior Lighting'!$A$4:$G$1472,5,FALSE)</f>
        <v>0.85</v>
      </c>
      <c r="J1220" s="1"/>
      <c r="K1220" s="1"/>
      <c r="L1220" s="1"/>
      <c r="M1220" s="1">
        <v>0.0</v>
      </c>
      <c r="N1220" s="1">
        <v>0.7</v>
      </c>
      <c r="O1220" s="1">
        <v>0.2</v>
      </c>
      <c r="P1220" s="1" t="s">
        <v>1803</v>
      </c>
      <c r="Q1220" s="1" t="s">
        <v>26</v>
      </c>
      <c r="R1220" s="1" t="s">
        <v>1311</v>
      </c>
      <c r="S1220" s="1" t="s">
        <v>1314</v>
      </c>
      <c r="T1220" s="8"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5">
        <v>1.333</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23</v>
      </c>
      <c r="B1221" s="8" t="s">
        <v>150</v>
      </c>
      <c r="C1221" s="8" t="s">
        <v>1022</v>
      </c>
      <c r="D1221" s="1" t="s">
        <v>4555</v>
      </c>
      <c r="E1221" s="5" t="s">
        <v>23</v>
      </c>
      <c r="F1221" s="5" t="s">
        <v>1069</v>
      </c>
      <c r="G1221" s="1" t="s">
        <v>698</v>
      </c>
      <c r="H1221" s="1" t="str">
        <f t="shared" si="81"/>
        <v>OEESC 2014Healthcare FacilityRecovery</v>
      </c>
      <c r="I1221" s="1" t="str">
        <f>VLOOKUP(H1221,'Interior Lighting'!$A$4:$G$1472,5,FALSE)</f>
        <v>0.74</v>
      </c>
      <c r="J1221" s="1"/>
      <c r="K1221" s="1"/>
      <c r="L1221" s="1"/>
      <c r="M1221" s="1">
        <v>0.0</v>
      </c>
      <c r="N1221" s="1">
        <v>0.7</v>
      </c>
      <c r="O1221" s="1">
        <v>0.2</v>
      </c>
      <c r="P1221" s="1" t="s">
        <v>1803</v>
      </c>
      <c r="Q1221" s="1" t="s">
        <v>26</v>
      </c>
      <c r="R1221" s="1" t="s">
        <v>1311</v>
      </c>
      <c r="S1221" s="1" t="s">
        <v>1314</v>
      </c>
      <c r="T1221" s="8"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5">
        <v>5.0</v>
      </c>
      <c r="Z1221" s="1" t="s">
        <v>1814</v>
      </c>
      <c r="AA1221" s="1" t="s">
        <v>1790</v>
      </c>
      <c r="AB1221" s="1">
        <v>0.0446</v>
      </c>
      <c r="AC1221" s="8"/>
      <c r="AD1221" s="1"/>
      <c r="AE1221" s="1" t="s">
        <v>1868</v>
      </c>
      <c r="AF1221" s="1"/>
      <c r="AG1221" s="1"/>
      <c r="AH1221" s="1"/>
      <c r="AI1221" s="1"/>
      <c r="AJ1221" s="1"/>
      <c r="AK1221" s="5">
        <v>3.0</v>
      </c>
      <c r="AL1221" s="1">
        <v>0.0</v>
      </c>
      <c r="AM1221" s="1">
        <v>0.5</v>
      </c>
      <c r="AN1221" s="1">
        <v>0.0</v>
      </c>
      <c r="AO1221" s="1" t="s">
        <v>1799</v>
      </c>
      <c r="AP1221" s="1" t="s">
        <v>1860</v>
      </c>
      <c r="AQ1221" s="1" t="s">
        <v>1819</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23</v>
      </c>
      <c r="B1222" s="8" t="s">
        <v>150</v>
      </c>
      <c r="C1222" s="8" t="s">
        <v>1023</v>
      </c>
      <c r="D1222" s="1" t="s">
        <v>4555</v>
      </c>
      <c r="E1222" s="5" t="s">
        <v>23</v>
      </c>
      <c r="F1222" s="5" t="s">
        <v>1069</v>
      </c>
      <c r="G1222" s="1" t="s">
        <v>695</v>
      </c>
      <c r="H1222" s="1" t="str">
        <f t="shared" si="81"/>
        <v>OEESC 2014Healthcare FacilityPatient Room</v>
      </c>
      <c r="I1222" s="1" t="str">
        <f>VLOOKUP(H1222,'Interior Lighting'!$A$4:$G$1472,5,FALSE)</f>
        <v>0.59</v>
      </c>
      <c r="J1222" s="1"/>
      <c r="K1222" s="1"/>
      <c r="L1222" s="1"/>
      <c r="M1222" s="1">
        <v>0.0</v>
      </c>
      <c r="N1222" s="1">
        <v>0.7</v>
      </c>
      <c r="O1222" s="1">
        <v>0.2</v>
      </c>
      <c r="P1222" s="8" t="s">
        <v>1803</v>
      </c>
      <c r="Q1222" s="1" t="s">
        <v>26</v>
      </c>
      <c r="R1222" s="1" t="s">
        <v>1311</v>
      </c>
      <c r="S1222" s="1" t="s">
        <v>1314</v>
      </c>
      <c r="T1222" s="8"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8" t="s">
        <v>1814</v>
      </c>
      <c r="AA1222" s="8" t="s">
        <v>1790</v>
      </c>
      <c r="AB1222" s="1">
        <v>0.0446</v>
      </c>
      <c r="AC1222" s="8"/>
      <c r="AD1222" s="8"/>
      <c r="AE1222" s="8" t="s">
        <v>1868</v>
      </c>
      <c r="AF1222" s="1"/>
      <c r="AG1222" s="1"/>
      <c r="AH1222" s="1"/>
      <c r="AI1222" s="1"/>
      <c r="AJ1222" s="1"/>
      <c r="AK1222" s="5">
        <v>3.0</v>
      </c>
      <c r="AL1222" s="1">
        <v>0.0</v>
      </c>
      <c r="AM1222" s="1">
        <v>0.5</v>
      </c>
      <c r="AN1222" s="1">
        <v>0.0</v>
      </c>
      <c r="AO1222" s="8" t="s">
        <v>1799</v>
      </c>
      <c r="AP1222" s="8" t="s">
        <v>1860</v>
      </c>
      <c r="AQ1222" s="8" t="s">
        <v>1819</v>
      </c>
      <c r="AR1222" s="1"/>
      <c r="AS1222" s="1"/>
      <c r="AT1222" s="1" t="str">
        <f t="shared" si="85"/>
        <v/>
      </c>
      <c r="AU1222" s="1"/>
      <c r="AV1222" s="1"/>
      <c r="AW1222" s="1"/>
      <c r="AX1222" s="8"/>
      <c r="AY1222" s="1"/>
      <c r="AZ1222" s="1"/>
      <c r="BA1222" s="1"/>
      <c r="BB1222" s="1"/>
      <c r="BC1222" s="1"/>
      <c r="BD1222" s="1"/>
      <c r="BE1222" s="1"/>
      <c r="BF1222" s="1"/>
      <c r="BG1222" s="1"/>
      <c r="BH1222" s="1"/>
      <c r="BJ1222" s="1"/>
      <c r="BK1222" s="1"/>
      <c r="BL1222" s="1"/>
    </row>
    <row r="1223" ht="14.25" hidden="1" customHeight="1">
      <c r="A1223" s="16" t="s">
        <v>23</v>
      </c>
      <c r="B1223" s="8" t="s">
        <v>150</v>
      </c>
      <c r="C1223" s="8" t="s">
        <v>1026</v>
      </c>
      <c r="D1223" s="1" t="s">
        <v>4546</v>
      </c>
      <c r="E1223" s="5" t="s">
        <v>23</v>
      </c>
      <c r="F1223" s="1" t="s">
        <v>893</v>
      </c>
      <c r="G1223" s="1" t="s">
        <v>870</v>
      </c>
      <c r="H1223" s="1" t="str">
        <f t="shared" si="81"/>
        <v>OEESC 2014Food PreparationGeneral</v>
      </c>
      <c r="I1223" s="1" t="str">
        <f>VLOOKUP(H1223,'Interior Lighting'!$A$4:$G$1472,5,FALSE)</f>
        <v>0.99</v>
      </c>
      <c r="J1223" s="1"/>
      <c r="K1223" s="1"/>
      <c r="L1223" s="1"/>
      <c r="M1223" s="1">
        <v>0.0</v>
      </c>
      <c r="N1223" s="1">
        <v>0.7</v>
      </c>
      <c r="O1223" s="1">
        <v>0.2</v>
      </c>
      <c r="P1223" s="1" t="s">
        <v>1811</v>
      </c>
      <c r="Q1223" s="1" t="s">
        <v>31</v>
      </c>
      <c r="R1223" s="1" t="s">
        <v>477</v>
      </c>
      <c r="S1223" s="1" t="s">
        <v>1349</v>
      </c>
      <c r="T1223" s="8"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1815</v>
      </c>
      <c r="AA1223" s="1" t="s">
        <v>1790</v>
      </c>
      <c r="AB1223" s="1">
        <v>0.0446</v>
      </c>
      <c r="AC1223" s="8"/>
      <c r="AD1223" s="1"/>
      <c r="AE1223" s="1" t="s">
        <v>1868</v>
      </c>
      <c r="AF1223" s="5">
        <v>51.16</v>
      </c>
      <c r="AG1223" s="5">
        <v>0.0</v>
      </c>
      <c r="AH1223" s="5">
        <v>0.5</v>
      </c>
      <c r="AI1223" s="5">
        <v>0.0</v>
      </c>
      <c r="AJ1223" s="1" t="s">
        <v>1800</v>
      </c>
      <c r="AK1223" s="5">
        <v>7.5</v>
      </c>
      <c r="AL1223" s="5">
        <v>0.0</v>
      </c>
      <c r="AM1223" s="5">
        <v>0.5</v>
      </c>
      <c r="AN1223" s="5">
        <v>0.0</v>
      </c>
      <c r="AO1223" s="1" t="s">
        <v>1799</v>
      </c>
      <c r="AP1223" s="1" t="s">
        <v>1860</v>
      </c>
      <c r="AQ1223" s="1" t="s">
        <v>1819</v>
      </c>
      <c r="AR1223" s="1">
        <v>150.0</v>
      </c>
      <c r="AS1223" s="1">
        <v>10000.0</v>
      </c>
      <c r="AT1223" s="1" t="str">
        <f t="shared" si="85"/>
        <v>0.015</v>
      </c>
      <c r="AU1223" s="1">
        <v>49.0</v>
      </c>
      <c r="AV1223" s="1">
        <v>0.2</v>
      </c>
      <c r="AW1223" s="1">
        <v>0.05</v>
      </c>
      <c r="AX1223" s="1" t="s">
        <v>1816</v>
      </c>
      <c r="AY1223" s="1">
        <v>0.7</v>
      </c>
      <c r="AZ1223" s="1">
        <v>5300.0</v>
      </c>
      <c r="BA1223" s="1">
        <v>0.12212410162440297</v>
      </c>
      <c r="BB1223" s="1">
        <v>0.338</v>
      </c>
      <c r="BC1223" s="1">
        <v>924.6539122990511</v>
      </c>
      <c r="BD1223" s="1">
        <v>0.502411575562701</v>
      </c>
      <c r="BE1223" s="1"/>
      <c r="BF1223" s="1" t="s">
        <v>1874</v>
      </c>
      <c r="BG1223" s="1"/>
      <c r="BH1223" s="1"/>
      <c r="BJ1223" s="1"/>
      <c r="BK1223" s="1"/>
      <c r="BL1223" s="1"/>
    </row>
    <row r="1224" ht="14.25" hidden="1" customHeight="1">
      <c r="A1224" s="16" t="s">
        <v>23</v>
      </c>
      <c r="B1224" s="8" t="s">
        <v>150</v>
      </c>
      <c r="C1224" s="8" t="s">
        <v>1027</v>
      </c>
      <c r="D1224" s="1" t="s">
        <v>4556</v>
      </c>
      <c r="E1224" s="5" t="s">
        <v>23</v>
      </c>
      <c r="F1224" s="1" t="s">
        <v>682</v>
      </c>
      <c r="G1224" s="220" t="s">
        <v>870</v>
      </c>
      <c r="H1224" s="1" t="str">
        <f t="shared" si="81"/>
        <v>OEESC 2014LaboratoryGeneral</v>
      </c>
      <c r="I1224" s="1" t="str">
        <f>VLOOKUP(H1224,'Interior Lighting'!$A$4:$G$1472,5,FALSE)</f>
        <v>1.4</v>
      </c>
      <c r="J1224" s="1"/>
      <c r="K1224" s="1"/>
      <c r="L1224" s="1"/>
      <c r="M1224" s="1">
        <v>0.0</v>
      </c>
      <c r="N1224" s="1">
        <v>0.7</v>
      </c>
      <c r="O1224" s="1">
        <v>0.2</v>
      </c>
      <c r="P1224" s="8" t="s">
        <v>1811</v>
      </c>
      <c r="Q1224" s="1" t="s">
        <v>31</v>
      </c>
      <c r="R1224" s="1" t="s">
        <v>1335</v>
      </c>
      <c r="S1224" s="1" t="s">
        <v>1346</v>
      </c>
      <c r="T1224" s="8"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8" t="s">
        <v>1815</v>
      </c>
      <c r="AA1224" s="8" t="s">
        <v>1790</v>
      </c>
      <c r="AB1224" s="1">
        <v>0.0446</v>
      </c>
      <c r="AC1224" s="8"/>
      <c r="AD1224" s="8"/>
      <c r="AE1224" s="8" t="s">
        <v>1868</v>
      </c>
      <c r="AF1224" s="1"/>
      <c r="AG1224" s="1"/>
      <c r="AH1224" s="1"/>
      <c r="AI1224" s="1"/>
      <c r="AJ1224" s="1"/>
      <c r="AK1224" s="5">
        <v>4.0</v>
      </c>
      <c r="AL1224" s="1">
        <v>0.0</v>
      </c>
      <c r="AM1224" s="1">
        <v>0.5</v>
      </c>
      <c r="AN1224" s="1">
        <v>0.0</v>
      </c>
      <c r="AO1224" s="8" t="s">
        <v>1800</v>
      </c>
      <c r="AP1224" s="8" t="s">
        <v>1860</v>
      </c>
      <c r="AQ1224" s="8" t="s">
        <v>1819</v>
      </c>
      <c r="AR1224" s="1">
        <v>2.0</v>
      </c>
      <c r="AS1224" s="1">
        <v>2850.0</v>
      </c>
      <c r="AT1224" s="1" t="str">
        <f t="shared" si="85"/>
        <v>0.000701754386</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hidden="1" customHeight="1">
      <c r="A1225" s="16" t="s">
        <v>23</v>
      </c>
      <c r="B1225" s="8" t="s">
        <v>150</v>
      </c>
      <c r="C1225" s="8" t="s">
        <v>684</v>
      </c>
      <c r="D1225" s="1" t="s">
        <v>4554</v>
      </c>
      <c r="E1225" s="5" t="s">
        <v>23</v>
      </c>
      <c r="F1225" s="1" t="s">
        <v>684</v>
      </c>
      <c r="G1225" s="1" t="s">
        <v>870</v>
      </c>
      <c r="H1225" s="1" t="str">
        <f t="shared" si="81"/>
        <v>OEESC 2014LobbyGeneral</v>
      </c>
      <c r="I1225" s="1" t="str">
        <f>VLOOKUP(H1225,'Interior Lighting'!$A$4:$G$1472,5,FALSE)</f>
        <v>0.9</v>
      </c>
      <c r="J1225" s="1"/>
      <c r="K1225" s="1"/>
      <c r="L1225" s="1"/>
      <c r="M1225" s="1">
        <v>0.0</v>
      </c>
      <c r="N1225" s="1">
        <v>0.7</v>
      </c>
      <c r="O1225" s="1">
        <v>0.2</v>
      </c>
      <c r="P1225" s="1" t="s">
        <v>1804</v>
      </c>
      <c r="Q1225" s="1" t="s">
        <v>31</v>
      </c>
      <c r="R1225" s="1" t="s">
        <v>1328</v>
      </c>
      <c r="S1225" s="1" t="s">
        <v>1362</v>
      </c>
      <c r="T1225" s="8"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1815</v>
      </c>
      <c r="AA1225" s="1" t="s">
        <v>1790</v>
      </c>
      <c r="AB1225" s="1">
        <v>0.0446</v>
      </c>
      <c r="AC1225" s="8"/>
      <c r="AD1225" s="1"/>
      <c r="AE1225" s="1" t="s">
        <v>1868</v>
      </c>
      <c r="AF1225" s="1"/>
      <c r="AG1225" s="1"/>
      <c r="AH1225" s="1"/>
      <c r="AI1225" s="1"/>
      <c r="AJ1225" s="1"/>
      <c r="AK1225" s="1">
        <v>0.07000000000000005</v>
      </c>
      <c r="AL1225" s="1">
        <v>0.0</v>
      </c>
      <c r="AM1225" s="1">
        <v>0.5</v>
      </c>
      <c r="AN1225" s="1">
        <v>0.0</v>
      </c>
      <c r="AO1225" s="1" t="s">
        <v>1800</v>
      </c>
      <c r="AP1225" s="1" t="s">
        <v>1860</v>
      </c>
      <c r="AQ1225" s="1" t="s">
        <v>1819</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23</v>
      </c>
      <c r="B1226" s="8" t="s">
        <v>150</v>
      </c>
      <c r="C1226" s="8" t="s">
        <v>1037</v>
      </c>
      <c r="D1226" s="1" t="s">
        <v>4554</v>
      </c>
      <c r="E1226" s="5" t="s">
        <v>23</v>
      </c>
      <c r="F1226" s="5" t="s">
        <v>1069</v>
      </c>
      <c r="G1226" s="1" t="s">
        <v>918</v>
      </c>
      <c r="H1226" s="1" t="str">
        <f t="shared" si="81"/>
        <v>OEESC 2014Healthcare FacilityNurse Station</v>
      </c>
      <c r="I1226" s="1" t="str">
        <f>VLOOKUP(H1226,'Interior Lighting'!$A$4:$G$1472,5,FALSE)</f>
        <v>0.85</v>
      </c>
      <c r="J1226" s="1"/>
      <c r="K1226" s="1"/>
      <c r="L1226" s="1"/>
      <c r="M1226" s="1">
        <v>0.0</v>
      </c>
      <c r="N1226" s="1">
        <v>0.7</v>
      </c>
      <c r="O1226" s="1">
        <v>0.2</v>
      </c>
      <c r="P1226" s="8" t="s">
        <v>1807</v>
      </c>
      <c r="Q1226" s="1" t="s">
        <v>31</v>
      </c>
      <c r="R1226" s="1" t="s">
        <v>1328</v>
      </c>
      <c r="S1226" s="1" t="s">
        <v>498</v>
      </c>
      <c r="T1226" s="8" t="str">
        <f t="shared" si="84"/>
        <v>ASHRAE 62.1-2007Office BuildingsOffice space</v>
      </c>
      <c r="U1226" s="1" t="str">
        <f>VLOOKUP(T1226,Ventilation!$A$4:$H$321,6,FALSE)</f>
        <v>0.06</v>
      </c>
      <c r="V1226" s="1" t="str">
        <f>VLOOKUP(T1226,Ventilation!$A$4:$H$321,5,FALSE)</f>
        <v>5</v>
      </c>
      <c r="W1226" s="1" t="str">
        <f>VLOOKUP(T1226,Ventilation!$A$4:$H$321,7,FALSE)</f>
        <v/>
      </c>
      <c r="X1226" s="1"/>
      <c r="Y1226" s="5">
        <v>1.333</v>
      </c>
      <c r="Z1226" s="8" t="s">
        <v>1815</v>
      </c>
      <c r="AA1226" s="8" t="s">
        <v>1790</v>
      </c>
      <c r="AB1226" s="1">
        <v>0.0446</v>
      </c>
      <c r="AC1226" s="8"/>
      <c r="AD1226" s="8"/>
      <c r="AE1226" s="8" t="s">
        <v>1868</v>
      </c>
      <c r="AF1226" s="1"/>
      <c r="AG1226" s="1"/>
      <c r="AH1226" s="1"/>
      <c r="AI1226" s="1"/>
      <c r="AJ1226" s="1"/>
      <c r="AK1226" s="5">
        <v>2.0</v>
      </c>
      <c r="AL1226" s="1">
        <v>0.0</v>
      </c>
      <c r="AM1226" s="1">
        <v>0.5</v>
      </c>
      <c r="AN1226" s="1">
        <v>0.0</v>
      </c>
      <c r="AO1226" s="8" t="s">
        <v>1800</v>
      </c>
      <c r="AP1226" s="8" t="s">
        <v>1860</v>
      </c>
      <c r="AQ1226" s="8" t="s">
        <v>1819</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23</v>
      </c>
      <c r="B1227" s="8" t="s">
        <v>150</v>
      </c>
      <c r="C1227" s="8" t="s">
        <v>344</v>
      </c>
      <c r="D1227" s="1" t="s">
        <v>4559</v>
      </c>
      <c r="E1227" s="5" t="s">
        <v>23</v>
      </c>
      <c r="F1227" s="1" t="s">
        <v>869</v>
      </c>
      <c r="G1227" s="1" t="s">
        <v>870</v>
      </c>
      <c r="H1227" s="1" t="str">
        <f t="shared" si="81"/>
        <v>OEESC 2014Office-EnclosedGeneral</v>
      </c>
      <c r="I1227" s="1" t="str">
        <f>VLOOKUP(H1227,'Interior Lighting'!$A$4:$G$1472,5,FALSE)</f>
        <v>0.97</v>
      </c>
      <c r="J1227" s="1"/>
      <c r="K1227" s="1"/>
      <c r="L1227" s="1"/>
      <c r="M1227" s="1">
        <v>0.0</v>
      </c>
      <c r="N1227" s="1">
        <v>0.7</v>
      </c>
      <c r="O1227" s="1">
        <v>0.2</v>
      </c>
      <c r="P1227" s="8" t="s">
        <v>1809</v>
      </c>
      <c r="Q1227" s="1" t="s">
        <v>31</v>
      </c>
      <c r="R1227" s="1" t="s">
        <v>1328</v>
      </c>
      <c r="S1227" s="1" t="s">
        <v>498</v>
      </c>
      <c r="T1227" s="8"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8" t="s">
        <v>1815</v>
      </c>
      <c r="AA1227" s="8" t="s">
        <v>1790</v>
      </c>
      <c r="AB1227" s="1">
        <v>0.0446</v>
      </c>
      <c r="AC1227" s="8"/>
      <c r="AD1227" s="8"/>
      <c r="AE1227" s="8" t="s">
        <v>1868</v>
      </c>
      <c r="AF1227" s="1"/>
      <c r="AG1227" s="1"/>
      <c r="AH1227" s="1"/>
      <c r="AI1227" s="1"/>
      <c r="AJ1227" s="1"/>
      <c r="AK1227" s="1">
        <v>0.73</v>
      </c>
      <c r="AL1227" s="1">
        <v>0.0</v>
      </c>
      <c r="AM1227" s="1">
        <v>0.5</v>
      </c>
      <c r="AN1227" s="1">
        <v>0.0</v>
      </c>
      <c r="AO1227" s="8" t="s">
        <v>1800</v>
      </c>
      <c r="AP1227" s="8" t="s">
        <v>1860</v>
      </c>
      <c r="AQ1227" s="8" t="s">
        <v>1819</v>
      </c>
      <c r="AR1227" s="1"/>
      <c r="AS1227" s="1"/>
      <c r="AT1227" s="1" t="str">
        <f t="shared" si="85"/>
        <v/>
      </c>
      <c r="AU1227" s="1"/>
      <c r="AV1227" s="1"/>
      <c r="AW1227" s="1"/>
      <c r="AX1227" s="8"/>
      <c r="AY1227" s="1"/>
      <c r="AZ1227" s="1"/>
      <c r="BA1227" s="1"/>
      <c r="BB1227" s="1"/>
      <c r="BC1227" s="1"/>
      <c r="BD1227" s="1"/>
      <c r="BE1227" s="1"/>
      <c r="BF1227" s="1"/>
      <c r="BG1227" s="1"/>
      <c r="BH1227" s="1"/>
      <c r="BJ1227" s="1"/>
      <c r="BK1227" s="1"/>
      <c r="BL1227" s="1"/>
    </row>
    <row r="1228" ht="14.25" hidden="1" customHeight="1">
      <c r="A1228" s="16" t="s">
        <v>23</v>
      </c>
      <c r="B1228" s="8" t="s">
        <v>150</v>
      </c>
      <c r="C1228" s="8" t="s">
        <v>1039</v>
      </c>
      <c r="D1228" s="8" t="s">
        <v>4552</v>
      </c>
      <c r="E1228" s="5" t="s">
        <v>23</v>
      </c>
      <c r="F1228" s="5" t="s">
        <v>1069</v>
      </c>
      <c r="G1228" s="1" t="s">
        <v>693</v>
      </c>
      <c r="H1228" s="1" t="str">
        <f t="shared" si="81"/>
        <v>OEESC 2014Healthcare FacilityOperating Room</v>
      </c>
      <c r="I1228" s="1" t="str">
        <f>VLOOKUP(H1228,'Interior Lighting'!$A$4:$G$1472,5,FALSE)</f>
        <v>0.192</v>
      </c>
      <c r="J1228" s="1"/>
      <c r="K1228" s="1"/>
      <c r="L1228" s="1"/>
      <c r="M1228" s="1">
        <v>0.0</v>
      </c>
      <c r="N1228" s="1">
        <v>0.7</v>
      </c>
      <c r="O1228" s="1">
        <v>0.2</v>
      </c>
      <c r="P1228" s="1" t="s">
        <v>1803</v>
      </c>
      <c r="Q1228" s="8" t="s">
        <v>26</v>
      </c>
      <c r="R1228" s="1" t="s">
        <v>1311</v>
      </c>
      <c r="S1228" s="1" t="s">
        <v>1312</v>
      </c>
      <c r="T1228" s="8"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8">
        <v>5.0</v>
      </c>
      <c r="Z1228" s="1" t="s">
        <v>1814</v>
      </c>
      <c r="AA1228" s="1" t="s">
        <v>1790</v>
      </c>
      <c r="AB1228" s="8">
        <v>0.0446</v>
      </c>
      <c r="AC1228" s="8"/>
      <c r="AD1228" s="8"/>
      <c r="AE1228" s="8" t="s">
        <v>1868</v>
      </c>
      <c r="AF1228" s="8"/>
      <c r="AG1228" s="8"/>
      <c r="AH1228" s="8"/>
      <c r="AI1228" s="8"/>
      <c r="AJ1228" s="8"/>
      <c r="AK1228" s="8">
        <v>2.92</v>
      </c>
      <c r="AL1228" s="8">
        <v>0.0</v>
      </c>
      <c r="AM1228" s="8">
        <v>0.5</v>
      </c>
      <c r="AN1228" s="8">
        <v>0.0</v>
      </c>
      <c r="AO1228" s="1" t="s">
        <v>1799</v>
      </c>
      <c r="AP1228" s="1" t="s">
        <v>1860</v>
      </c>
      <c r="AQ1228" s="1" t="s">
        <v>1819</v>
      </c>
      <c r="AR1228" s="8">
        <v>2.0</v>
      </c>
      <c r="AS1228" s="8">
        <v>600.0</v>
      </c>
      <c r="AT1228" s="1" t="str">
        <f t="shared" si="85"/>
        <v>0.003333333333</v>
      </c>
      <c r="AU1228" s="8">
        <v>49.0</v>
      </c>
      <c r="AV1228" s="8">
        <v>0.2</v>
      </c>
      <c r="AW1228" s="8">
        <v>0.05</v>
      </c>
      <c r="AX1228" s="8" t="s">
        <v>160</v>
      </c>
      <c r="AY1228" s="8"/>
      <c r="AZ1228" s="8"/>
      <c r="BA1228" s="8"/>
      <c r="BB1228" s="8"/>
      <c r="BC1228" s="8"/>
      <c r="BD1228" s="8"/>
      <c r="BE1228" s="8"/>
      <c r="BF1228" s="8"/>
      <c r="BG1228" s="8"/>
      <c r="BH1228" s="1"/>
      <c r="BJ1228" s="1"/>
      <c r="BK1228" s="1"/>
      <c r="BL1228" s="1"/>
    </row>
    <row r="1229" ht="14.25" hidden="1" customHeight="1">
      <c r="A1229" s="16" t="s">
        <v>23</v>
      </c>
      <c r="B1229" s="8" t="s">
        <v>150</v>
      </c>
      <c r="C1229" s="8" t="s">
        <v>1041</v>
      </c>
      <c r="D1229" s="1" t="s">
        <v>4551</v>
      </c>
      <c r="E1229" s="5" t="s">
        <v>23</v>
      </c>
      <c r="F1229" s="234" t="s">
        <v>896</v>
      </c>
      <c r="G1229" s="37" t="s">
        <v>656</v>
      </c>
      <c r="H1229" s="1" t="str">
        <f t="shared" si="81"/>
        <v>OEESC 2014Corridor/TransitionFor Hospital</v>
      </c>
      <c r="I1229" s="1" t="str">
        <f>VLOOKUP(H1229,'Interior Lighting'!$A$4:$G$1472,5,FALSE)</f>
        <v>0.94</v>
      </c>
      <c r="J1229" s="1"/>
      <c r="K1229" s="1"/>
      <c r="L1229" s="1"/>
      <c r="M1229" s="1">
        <v>0.0</v>
      </c>
      <c r="N1229" s="1">
        <v>0.7</v>
      </c>
      <c r="O1229" s="1">
        <v>0.2</v>
      </c>
      <c r="P1229" s="1" t="s">
        <v>1801</v>
      </c>
      <c r="Q1229" s="1" t="s">
        <v>31</v>
      </c>
      <c r="R1229" s="1" t="s">
        <v>870</v>
      </c>
      <c r="S1229" s="1" t="s">
        <v>557</v>
      </c>
      <c r="T1229" s="8"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1814</v>
      </c>
      <c r="AA1229" s="1" t="s">
        <v>1790</v>
      </c>
      <c r="AB1229" s="1">
        <v>0.0446</v>
      </c>
      <c r="AC1229" s="8"/>
      <c r="AD1229" s="1"/>
      <c r="AE1229" s="1" t="s">
        <v>1868</v>
      </c>
      <c r="AF1229" s="1"/>
      <c r="AG1229" s="1"/>
      <c r="AH1229" s="1"/>
      <c r="AI1229" s="1"/>
      <c r="AJ1229" s="1"/>
      <c r="AK1229" s="1">
        <v>0.0</v>
      </c>
      <c r="AL1229" s="1">
        <v>0.0</v>
      </c>
      <c r="AM1229" s="1">
        <v>0.5</v>
      </c>
      <c r="AN1229" s="1">
        <v>0.0</v>
      </c>
      <c r="AO1229" s="1" t="s">
        <v>1800</v>
      </c>
      <c r="AP1229" s="1" t="s">
        <v>1860</v>
      </c>
      <c r="AQ1229" s="1" t="s">
        <v>1819</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6" t="s">
        <v>23</v>
      </c>
      <c r="B1230" s="8" t="s">
        <v>150</v>
      </c>
      <c r="C1230" s="8" t="s">
        <v>1042</v>
      </c>
      <c r="D1230" s="1" t="s">
        <v>4555</v>
      </c>
      <c r="E1230" s="5" t="s">
        <v>23</v>
      </c>
      <c r="F1230" s="5" t="s">
        <v>1069</v>
      </c>
      <c r="G1230" s="1" t="s">
        <v>695</v>
      </c>
      <c r="H1230" s="1" t="str">
        <f t="shared" si="81"/>
        <v>OEESC 2014Healthcare FacilityPatient Room</v>
      </c>
      <c r="I1230" s="1" t="str">
        <f>VLOOKUP(H1230,'Interior Lighting'!$A$4:$G$1472,5,FALSE)</f>
        <v>0.59</v>
      </c>
      <c r="J1230" s="1"/>
      <c r="K1230" s="1"/>
      <c r="L1230" s="1"/>
      <c r="M1230" s="1">
        <v>0.0</v>
      </c>
      <c r="N1230" s="1">
        <v>0.7</v>
      </c>
      <c r="O1230" s="1">
        <v>0.2</v>
      </c>
      <c r="P1230" s="8" t="s">
        <v>1811</v>
      </c>
      <c r="Q1230" s="1" t="s">
        <v>26</v>
      </c>
      <c r="R1230" s="1" t="s">
        <v>1305</v>
      </c>
      <c r="S1230" s="1" t="s">
        <v>695</v>
      </c>
      <c r="T1230" s="8" t="str">
        <f t="shared" si="84"/>
        <v>AIA 2001NursingPatient Room</v>
      </c>
      <c r="U1230" s="1" t="str">
        <f>VLOOKUP(T1230,Ventilation!$A$4:$H$321,6,FALSE)</f>
        <v/>
      </c>
      <c r="V1230" s="1" t="str">
        <f>VLOOKUP(T1230,Ventilation!$A$4:$H$321,5,FALSE)</f>
        <v/>
      </c>
      <c r="W1230" s="1" t="str">
        <f>VLOOKUP(T1230,Ventilation!$A$4:$H$321,7,FALSE)</f>
        <v>2</v>
      </c>
      <c r="X1230" s="1"/>
      <c r="Y1230" s="1">
        <v>5.0</v>
      </c>
      <c r="Z1230" s="8" t="s">
        <v>1814</v>
      </c>
      <c r="AA1230" s="8" t="s">
        <v>1790</v>
      </c>
      <c r="AB1230" s="1">
        <v>0.0446</v>
      </c>
      <c r="AC1230" s="8"/>
      <c r="AD1230" s="8"/>
      <c r="AE1230" s="8" t="s">
        <v>1868</v>
      </c>
      <c r="AF1230" s="1"/>
      <c r="AG1230" s="1"/>
      <c r="AH1230" s="1"/>
      <c r="AI1230" s="1"/>
      <c r="AJ1230" s="1"/>
      <c r="AK1230" s="5">
        <v>2.0</v>
      </c>
      <c r="AL1230" s="1">
        <v>0.0</v>
      </c>
      <c r="AM1230" s="1">
        <v>0.5</v>
      </c>
      <c r="AN1230" s="1">
        <v>0.0</v>
      </c>
      <c r="AO1230" s="8" t="s">
        <v>1800</v>
      </c>
      <c r="AP1230" s="8" t="s">
        <v>1860</v>
      </c>
      <c r="AQ1230" s="8" t="s">
        <v>1819</v>
      </c>
      <c r="AR1230" s="1">
        <v>1.0</v>
      </c>
      <c r="AS1230" s="1">
        <v>280.0</v>
      </c>
      <c r="AT1230" s="1" t="str">
        <f t="shared" si="85"/>
        <v>0.003571428571</v>
      </c>
      <c r="AU1230" s="1">
        <v>49.0</v>
      </c>
      <c r="AV1230" s="1">
        <v>0.2</v>
      </c>
      <c r="AW1230" s="1">
        <v>0.05</v>
      </c>
      <c r="AX1230" s="8" t="s">
        <v>1816</v>
      </c>
      <c r="AY1230" s="1"/>
      <c r="AZ1230" s="1"/>
      <c r="BA1230" s="1"/>
      <c r="BB1230" s="1"/>
      <c r="BC1230" s="1"/>
      <c r="BD1230" s="1"/>
      <c r="BE1230" s="1"/>
      <c r="BF1230" s="1"/>
      <c r="BG1230" s="1"/>
      <c r="BH1230" s="5" t="s">
        <v>1297</v>
      </c>
      <c r="BJ1230" s="1"/>
      <c r="BK1230" s="1"/>
      <c r="BL1230" s="1"/>
    </row>
    <row r="1231" ht="14.25" hidden="1" customHeight="1">
      <c r="A1231" s="16" t="s">
        <v>23</v>
      </c>
      <c r="B1231" s="8" t="s">
        <v>150</v>
      </c>
      <c r="C1231" s="8" t="s">
        <v>1044</v>
      </c>
      <c r="D1231" s="1" t="s">
        <v>4561</v>
      </c>
      <c r="E1231" s="5" t="s">
        <v>23</v>
      </c>
      <c r="F1231" s="5" t="s">
        <v>1069</v>
      </c>
      <c r="G1231" s="1" t="s">
        <v>922</v>
      </c>
      <c r="H1231" s="1" t="str">
        <f t="shared" si="81"/>
        <v>OEESC 2014Healthcare FacilityPhysical Therapy</v>
      </c>
      <c r="I1231" s="1" t="str">
        <f>VLOOKUP(H1231,'Interior Lighting'!$A$4:$G$1472,5,FALSE)</f>
        <v>0.8</v>
      </c>
      <c r="J1231" s="1"/>
      <c r="K1231" s="1"/>
      <c r="L1231" s="1"/>
      <c r="M1231" s="1">
        <v>0.0</v>
      </c>
      <c r="N1231" s="1">
        <v>0.7</v>
      </c>
      <c r="O1231" s="1">
        <v>0.2</v>
      </c>
      <c r="P1231" s="8" t="s">
        <v>1811</v>
      </c>
      <c r="Q1231" s="1" t="s">
        <v>31</v>
      </c>
      <c r="R1231" s="1" t="s">
        <v>559</v>
      </c>
      <c r="S1231" s="1" t="s">
        <v>565</v>
      </c>
      <c r="T1231" s="8"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8" t="s">
        <v>1815</v>
      </c>
      <c r="AA1231" s="8" t="s">
        <v>1790</v>
      </c>
      <c r="AB1231" s="1">
        <v>0.0446</v>
      </c>
      <c r="AC1231" s="8"/>
      <c r="AD1231" s="8"/>
      <c r="AE1231" s="8" t="s">
        <v>1868</v>
      </c>
      <c r="AF1231" s="1"/>
      <c r="AG1231" s="1"/>
      <c r="AH1231" s="1"/>
      <c r="AI1231" s="1"/>
      <c r="AJ1231" s="1"/>
      <c r="AK1231" s="5">
        <v>1.5</v>
      </c>
      <c r="AL1231" s="1">
        <v>0.0</v>
      </c>
      <c r="AM1231" s="1">
        <v>0.5</v>
      </c>
      <c r="AN1231" s="1">
        <v>0.0</v>
      </c>
      <c r="AO1231" s="8" t="s">
        <v>1800</v>
      </c>
      <c r="AP1231" s="8" t="s">
        <v>1860</v>
      </c>
      <c r="AQ1231" s="8" t="s">
        <v>1819</v>
      </c>
      <c r="AR1231" s="1">
        <v>1.0</v>
      </c>
      <c r="AS1231" s="1">
        <v>5280.0</v>
      </c>
      <c r="AT1231" s="1" t="str">
        <f t="shared" si="85"/>
        <v>0.0001893939394</v>
      </c>
      <c r="AU1231" s="1">
        <v>49.0</v>
      </c>
      <c r="AV1231" s="1">
        <v>0.2</v>
      </c>
      <c r="AW1231" s="1">
        <v>0.05</v>
      </c>
      <c r="AX1231" s="1" t="s">
        <v>160</v>
      </c>
      <c r="AY1231" s="1"/>
      <c r="AZ1231" s="1"/>
      <c r="BA1231" s="1"/>
      <c r="BB1231" s="1"/>
      <c r="BC1231" s="1"/>
      <c r="BD1231" s="1"/>
      <c r="BE1231" s="1"/>
      <c r="BF1231" s="1"/>
      <c r="BG1231" s="1"/>
      <c r="BH1231" s="1"/>
      <c r="BJ1231" s="1"/>
      <c r="BK1231" s="1"/>
      <c r="BL1231" s="1"/>
    </row>
    <row r="1232" ht="14.25" hidden="1" customHeight="1">
      <c r="A1232" s="16" t="s">
        <v>23</v>
      </c>
      <c r="B1232" s="8" t="s">
        <v>150</v>
      </c>
      <c r="C1232" s="8" t="s">
        <v>923</v>
      </c>
      <c r="D1232" s="1" t="s">
        <v>4562</v>
      </c>
      <c r="E1232" s="5" t="s">
        <v>23</v>
      </c>
      <c r="F1232" s="5" t="s">
        <v>1069</v>
      </c>
      <c r="G1232" s="1" t="s">
        <v>981</v>
      </c>
      <c r="H1232" s="1" t="str">
        <f t="shared" si="81"/>
        <v>OEESC 2014Healthcare FacilityRadiology/Imaging</v>
      </c>
      <c r="I1232" s="1" t="str">
        <f>VLOOKUP(H1232,'Interior Lighting'!$A$4:$G$1472,5,FALSE)</f>
        <v>0.35</v>
      </c>
      <c r="J1232" s="1"/>
      <c r="K1232" s="1"/>
      <c r="L1232" s="1"/>
      <c r="M1232" s="1">
        <v>0.0</v>
      </c>
      <c r="N1232" s="1">
        <v>0.7</v>
      </c>
      <c r="O1232" s="1">
        <v>0.2</v>
      </c>
      <c r="P1232" s="8" t="s">
        <v>1810</v>
      </c>
      <c r="Q1232" s="1" t="s">
        <v>31</v>
      </c>
      <c r="R1232" s="1" t="s">
        <v>559</v>
      </c>
      <c r="S1232" s="1" t="s">
        <v>561</v>
      </c>
      <c r="T1232" s="8"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10.0</v>
      </c>
      <c r="AL1232" s="1">
        <v>0.0</v>
      </c>
      <c r="AM1232" s="1">
        <v>0.5</v>
      </c>
      <c r="AN1232" s="1">
        <v>0.0</v>
      </c>
      <c r="AO1232" s="8" t="s">
        <v>1800</v>
      </c>
      <c r="AP1232" s="8" t="s">
        <v>1860</v>
      </c>
      <c r="AQ1232" s="8" t="s">
        <v>1819</v>
      </c>
      <c r="AR1232" s="1">
        <v>1.0</v>
      </c>
      <c r="AS1232" s="1">
        <v>5250.0</v>
      </c>
      <c r="AT1232" s="1" t="str">
        <f t="shared" si="85"/>
        <v>0.0001904761905</v>
      </c>
      <c r="AU1232" s="1">
        <v>49.0</v>
      </c>
      <c r="AV1232" s="1">
        <v>0.2</v>
      </c>
      <c r="AW1232" s="1">
        <v>0.05</v>
      </c>
      <c r="AX1232" s="1" t="s">
        <v>1816</v>
      </c>
      <c r="AY1232" s="1"/>
      <c r="AZ1232" s="1"/>
      <c r="BA1232" s="1"/>
      <c r="BB1232" s="1"/>
      <c r="BC1232" s="1"/>
      <c r="BD1232" s="1"/>
      <c r="BE1232" s="1"/>
      <c r="BF1232" s="1"/>
      <c r="BG1232" s="1"/>
      <c r="BH1232" s="1"/>
      <c r="BJ1232" s="1"/>
      <c r="BK1232" s="1"/>
      <c r="BL1232" s="1"/>
    </row>
    <row r="1233" ht="14.25" hidden="1" customHeight="1">
      <c r="A1233" s="16" t="s">
        <v>23</v>
      </c>
      <c r="B1233" s="16" t="s">
        <v>166</v>
      </c>
      <c r="C1233" s="16" t="s">
        <v>993</v>
      </c>
      <c r="D1233" s="16" t="s">
        <v>4563</v>
      </c>
      <c r="E1233" s="5" t="s">
        <v>23</v>
      </c>
      <c r="F1233" s="5" t="s">
        <v>889</v>
      </c>
      <c r="G1233" s="5" t="s">
        <v>875</v>
      </c>
      <c r="H1233" s="1" t="str">
        <f t="shared" si="81"/>
        <v>OEESC 2014Dining AreaFor Hotel</v>
      </c>
      <c r="I1233" s="1" t="str">
        <f>VLOOKUP(H1233,'Interior Lighting'!$A$4:$G$1472,5,FALSE)</f>
        <v>0.82</v>
      </c>
      <c r="J1233" s="1"/>
      <c r="K1233" s="1"/>
      <c r="L1233" s="5"/>
      <c r="M1233" s="5">
        <v>0.0</v>
      </c>
      <c r="N1233" s="5">
        <v>0.7</v>
      </c>
      <c r="O1233" s="5">
        <v>0.2</v>
      </c>
      <c r="P1233" s="16" t="s">
        <v>2036</v>
      </c>
      <c r="Q1233" s="16" t="s">
        <v>31</v>
      </c>
      <c r="R1233" s="5" t="s">
        <v>486</v>
      </c>
      <c r="S1233" s="5" t="s">
        <v>1354</v>
      </c>
      <c r="T1233" s="8"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6">
        <v>70.0</v>
      </c>
      <c r="Z1233" s="16" t="s">
        <v>2039</v>
      </c>
      <c r="AA1233" s="16" t="s">
        <v>2017</v>
      </c>
      <c r="AB1233" s="16">
        <v>0.0254576</v>
      </c>
      <c r="AC1233" s="8"/>
      <c r="AD1233" s="16"/>
      <c r="AE1233" s="16" t="s">
        <v>2066</v>
      </c>
      <c r="AF1233" s="8"/>
      <c r="AG1233" s="8"/>
      <c r="AH1233" s="8"/>
      <c r="AI1233" s="8"/>
      <c r="AJ1233" s="8"/>
      <c r="AK1233" s="16">
        <v>6.301</v>
      </c>
      <c r="AL1233" s="16">
        <v>0.0</v>
      </c>
      <c r="AM1233" s="16">
        <v>0.5</v>
      </c>
      <c r="AN1233" s="16">
        <v>0.0</v>
      </c>
      <c r="AO1233" s="16" t="s">
        <v>2069</v>
      </c>
      <c r="AP1233" s="16" t="s">
        <v>2062</v>
      </c>
      <c r="AQ1233" s="16" t="s">
        <v>2042</v>
      </c>
      <c r="AR1233" s="8"/>
      <c r="AS1233" s="8"/>
      <c r="AT1233" s="1" t="str">
        <f t="shared" si="85"/>
        <v/>
      </c>
      <c r="AU1233" s="8"/>
      <c r="AV1233" s="8"/>
      <c r="AW1233" s="8"/>
      <c r="AX1233" s="8"/>
      <c r="AY1233" s="8"/>
      <c r="AZ1233" s="8"/>
      <c r="BA1233" s="8"/>
      <c r="BB1233" s="16">
        <v>1.0</v>
      </c>
      <c r="BC1233" s="8"/>
      <c r="BD1233" s="16">
        <v>0.0</v>
      </c>
      <c r="BE1233" s="16">
        <v>2000.0</v>
      </c>
      <c r="BF1233" s="10" t="s">
        <v>2070</v>
      </c>
      <c r="BG1233" s="8"/>
      <c r="BH1233" s="1"/>
      <c r="BJ1233" s="1"/>
      <c r="BK1233" s="1"/>
      <c r="BL1233" s="1"/>
    </row>
    <row r="1234" ht="14.25" hidden="1" customHeight="1">
      <c r="A1234" s="16" t="s">
        <v>23</v>
      </c>
      <c r="B1234" s="5" t="s">
        <v>166</v>
      </c>
      <c r="C1234" s="16" t="s">
        <v>655</v>
      </c>
      <c r="D1234" s="16" t="s">
        <v>4566</v>
      </c>
      <c r="E1234" s="5" t="s">
        <v>23</v>
      </c>
      <c r="F1234" s="5" t="s">
        <v>975</v>
      </c>
      <c r="G1234" s="5" t="s">
        <v>870</v>
      </c>
      <c r="H1234" s="1" t="str">
        <f t="shared" si="81"/>
        <v>OEESC 2014StorageGeneral</v>
      </c>
      <c r="I1234" s="1" t="str">
        <f>VLOOKUP(H1234,'Interior Lighting'!$A$4:$G$1472,5,FALSE)</f>
        <v>0.63</v>
      </c>
      <c r="J1234" s="1"/>
      <c r="K1234" s="1"/>
      <c r="L1234" s="5"/>
      <c r="M1234" s="5">
        <v>0.0</v>
      </c>
      <c r="N1234" s="5">
        <v>0.7</v>
      </c>
      <c r="O1234" s="5">
        <v>0.2</v>
      </c>
      <c r="P1234" s="16" t="s">
        <v>2035</v>
      </c>
      <c r="Q1234" s="5" t="s">
        <v>31</v>
      </c>
      <c r="R1234" s="5" t="s">
        <v>486</v>
      </c>
      <c r="S1234" s="5" t="s">
        <v>1354</v>
      </c>
      <c r="T1234" s="8"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5">
        <v>5.0</v>
      </c>
      <c r="Z1234" s="16" t="s">
        <v>2039</v>
      </c>
      <c r="AA1234" s="16" t="s">
        <v>2017</v>
      </c>
      <c r="AB1234" s="5">
        <v>0.0</v>
      </c>
      <c r="AC1234" s="8"/>
      <c r="AD1234" s="16"/>
      <c r="AE1234" s="16" t="s">
        <v>2066</v>
      </c>
      <c r="AF1234" s="1"/>
      <c r="AG1234" s="1"/>
      <c r="AH1234" s="1"/>
      <c r="AI1234" s="1"/>
      <c r="AJ1234" s="1"/>
      <c r="AK1234" s="5">
        <v>0.5</v>
      </c>
      <c r="AL1234" s="5">
        <v>0.0</v>
      </c>
      <c r="AM1234" s="5">
        <v>0.5</v>
      </c>
      <c r="AN1234" s="5">
        <v>0.0</v>
      </c>
      <c r="AO1234" s="16" t="s">
        <v>2028</v>
      </c>
      <c r="AP1234" s="16" t="s">
        <v>2062</v>
      </c>
      <c r="AQ1234" s="16" t="s">
        <v>2042</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6" t="s">
        <v>23</v>
      </c>
      <c r="B1235" s="5" t="s">
        <v>166</v>
      </c>
      <c r="C1235" s="5" t="s">
        <v>997</v>
      </c>
      <c r="D1235" s="5" t="s">
        <v>4549</v>
      </c>
      <c r="E1235" s="5" t="s">
        <v>23</v>
      </c>
      <c r="F1235" s="5" t="s">
        <v>889</v>
      </c>
      <c r="G1235" s="5" t="s">
        <v>875</v>
      </c>
      <c r="H1235" s="1" t="str">
        <f t="shared" si="81"/>
        <v>OEESC 2014Dining AreaFor Hotel</v>
      </c>
      <c r="I1235" s="1" t="str">
        <f>VLOOKUP(H1235,'Interior Lighting'!$A$4:$G$1472,5,FALSE)</f>
        <v>0.82</v>
      </c>
      <c r="J1235" s="1"/>
      <c r="K1235" s="1"/>
      <c r="L1235" s="5"/>
      <c r="M1235" s="5">
        <v>0.0</v>
      </c>
      <c r="N1235" s="5">
        <v>0.7</v>
      </c>
      <c r="O1235" s="5">
        <v>0.2</v>
      </c>
      <c r="P1235" s="16" t="s">
        <v>2036</v>
      </c>
      <c r="Q1235" s="5" t="s">
        <v>31</v>
      </c>
      <c r="R1235" s="5" t="s">
        <v>477</v>
      </c>
      <c r="S1235" s="5" t="s">
        <v>1349</v>
      </c>
      <c r="T1235" s="8"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5">
        <v>70.0</v>
      </c>
      <c r="Z1235" s="16" t="s">
        <v>2039</v>
      </c>
      <c r="AA1235" s="16" t="s">
        <v>2017</v>
      </c>
      <c r="AB1235" s="5">
        <v>0.112</v>
      </c>
      <c r="AC1235" s="8"/>
      <c r="AD1235" s="16"/>
      <c r="AE1235" s="16" t="s">
        <v>2066</v>
      </c>
      <c r="AF1235" s="1"/>
      <c r="AG1235" s="1"/>
      <c r="AH1235" s="1"/>
      <c r="AI1235" s="1"/>
      <c r="AJ1235" s="1"/>
      <c r="AK1235" s="5">
        <v>0.5</v>
      </c>
      <c r="AL1235" s="5">
        <v>0.0</v>
      </c>
      <c r="AM1235" s="5">
        <v>0.5</v>
      </c>
      <c r="AN1235" s="5">
        <v>0.0</v>
      </c>
      <c r="AO1235" s="16" t="s">
        <v>2029</v>
      </c>
      <c r="AP1235" s="16" t="s">
        <v>2062</v>
      </c>
      <c r="AQ1235" s="16" t="s">
        <v>2042</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23</v>
      </c>
      <c r="B1236" s="5" t="s">
        <v>166</v>
      </c>
      <c r="C1236" s="5" t="s">
        <v>1002</v>
      </c>
      <c r="D1236" s="5" t="s">
        <v>4551</v>
      </c>
      <c r="E1236" s="5" t="s">
        <v>23</v>
      </c>
      <c r="F1236" s="5" t="s">
        <v>896</v>
      </c>
      <c r="G1236" s="5" t="s">
        <v>870</v>
      </c>
      <c r="H1236" s="1" t="str">
        <f t="shared" si="81"/>
        <v>OEESC 2014Corridor/TransitionGeneral</v>
      </c>
      <c r="I1236" s="1" t="str">
        <f>VLOOKUP(H1236,'Interior Lighting'!$A$4:$G$1472,5,FALSE)</f>
        <v>0.41</v>
      </c>
      <c r="J1236" s="1"/>
      <c r="K1236" s="1"/>
      <c r="L1236" s="5"/>
      <c r="M1236" s="5">
        <v>0.0</v>
      </c>
      <c r="N1236" s="5">
        <v>0.7</v>
      </c>
      <c r="O1236" s="5">
        <v>0.2</v>
      </c>
      <c r="P1236" s="16" t="s">
        <v>2031</v>
      </c>
      <c r="Q1236" s="5" t="s">
        <v>31</v>
      </c>
      <c r="R1236" s="5" t="s">
        <v>870</v>
      </c>
      <c r="S1236" s="5" t="s">
        <v>557</v>
      </c>
      <c r="T1236" s="8" t="str">
        <f t="shared" si="84"/>
        <v>ASHRAE 62.1-2007GeneralCorridors</v>
      </c>
      <c r="U1236" s="1" t="str">
        <f>VLOOKUP(T1236,Ventilation!$A$4:$H$321,6,FALSE)</f>
        <v>0.06</v>
      </c>
      <c r="V1236" s="1" t="str">
        <f>VLOOKUP(T1236,Ventilation!$A$4:$H$321,5,FALSE)</f>
        <v/>
      </c>
      <c r="W1236" s="1" t="str">
        <f>VLOOKUP(T1236,Ventilation!$A$4:$H$321,7,FALSE)</f>
        <v/>
      </c>
      <c r="X1236" s="1"/>
      <c r="Y1236" s="5">
        <v>0.0</v>
      </c>
      <c r="Z1236" s="16" t="s">
        <v>2039</v>
      </c>
      <c r="AA1236" s="16" t="s">
        <v>2017</v>
      </c>
      <c r="AB1236" s="5">
        <v>0.0192416</v>
      </c>
      <c r="AC1236" s="8"/>
      <c r="AD1236" s="16"/>
      <c r="AE1236" s="16" t="s">
        <v>2066</v>
      </c>
      <c r="AF1236" s="1"/>
      <c r="AG1236" s="1"/>
      <c r="AH1236" s="1"/>
      <c r="AI1236" s="1"/>
      <c r="AJ1236" s="1"/>
      <c r="AK1236" s="5">
        <v>0.0</v>
      </c>
      <c r="AL1236" s="5">
        <v>0.0</v>
      </c>
      <c r="AM1236" s="5">
        <v>0.5</v>
      </c>
      <c r="AN1236" s="5">
        <v>0.0</v>
      </c>
      <c r="AO1236" s="16" t="s">
        <v>2029</v>
      </c>
      <c r="AP1236" s="16" t="s">
        <v>2062</v>
      </c>
      <c r="AQ1236" s="16" t="s">
        <v>2042</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23</v>
      </c>
      <c r="B1237" s="16" t="s">
        <v>166</v>
      </c>
      <c r="C1237" s="16" t="s">
        <v>1018</v>
      </c>
      <c r="D1237" s="5" t="s">
        <v>4555</v>
      </c>
      <c r="E1237" s="5" t="s">
        <v>37</v>
      </c>
      <c r="F1237" s="5" t="s">
        <v>965</v>
      </c>
      <c r="G1237" s="5" t="s">
        <v>870</v>
      </c>
      <c r="H1237" s="1" t="str">
        <f t="shared" si="81"/>
        <v>ASHRAE 90.1-2013Guest RoomGeneral</v>
      </c>
      <c r="I1237" s="1" t="str">
        <f>VLOOKUP(H1237,'Interior Lighting'!$A$4:$G$1472,5,FALSE)</f>
        <v>0.91</v>
      </c>
      <c r="J1237" s="1"/>
      <c r="K1237" s="1"/>
      <c r="L1237" s="5"/>
      <c r="M1237" s="5">
        <v>0.0</v>
      </c>
      <c r="N1237" s="5">
        <v>0.7</v>
      </c>
      <c r="O1237" s="5">
        <v>0.2</v>
      </c>
      <c r="P1237" s="5" t="s">
        <v>2033</v>
      </c>
      <c r="Q1237" s="5" t="s">
        <v>31</v>
      </c>
      <c r="R1237" s="5" t="s">
        <v>486</v>
      </c>
      <c r="S1237" s="5" t="s">
        <v>1351</v>
      </c>
      <c r="T1237" s="8"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5">
        <v>3.57</v>
      </c>
      <c r="Z1237" s="5" t="s">
        <v>2059</v>
      </c>
      <c r="AA1237" s="5" t="s">
        <v>2017</v>
      </c>
      <c r="AB1237" s="5">
        <v>0.112</v>
      </c>
      <c r="AC1237" s="8"/>
      <c r="AD1237" s="5"/>
      <c r="AE1237" s="5" t="s">
        <v>2066</v>
      </c>
      <c r="AF1237" s="1"/>
      <c r="AG1237" s="1"/>
      <c r="AH1237" s="1"/>
      <c r="AI1237" s="1"/>
      <c r="AJ1237" s="1"/>
      <c r="AK1237" s="5">
        <v>0.627</v>
      </c>
      <c r="AL1237" s="5">
        <v>0.0</v>
      </c>
      <c r="AM1237" s="5">
        <v>0.5</v>
      </c>
      <c r="AN1237" s="5">
        <v>0.0</v>
      </c>
      <c r="AO1237" s="10" t="s">
        <v>2057</v>
      </c>
      <c r="AP1237" s="10" t="s">
        <v>2019</v>
      </c>
      <c r="AQ1237" s="10" t="s">
        <v>2018</v>
      </c>
      <c r="AR1237" s="5">
        <v>1.25</v>
      </c>
      <c r="AS1237" s="5">
        <v>420.0</v>
      </c>
      <c r="AT1237" s="1" t="str">
        <f t="shared" si="85"/>
        <v>0.002976190476</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ht="14.25" hidden="1" customHeight="1">
      <c r="A1238" s="16" t="s">
        <v>23</v>
      </c>
      <c r="B1238" s="5" t="s">
        <v>166</v>
      </c>
      <c r="C1238" s="5" t="s">
        <v>1026</v>
      </c>
      <c r="D1238" s="5" t="s">
        <v>4546</v>
      </c>
      <c r="E1238" s="5" t="s">
        <v>23</v>
      </c>
      <c r="F1238" s="5" t="s">
        <v>893</v>
      </c>
      <c r="G1238" s="5" t="s">
        <v>870</v>
      </c>
      <c r="H1238" s="1" t="str">
        <f t="shared" si="81"/>
        <v>OEESC 2014Food PreparationGeneral</v>
      </c>
      <c r="I1238" s="1" t="str">
        <f>VLOOKUP(H1238,'Interior Lighting'!$A$4:$G$1472,5,FALSE)</f>
        <v>0.99</v>
      </c>
      <c r="J1238" s="1"/>
      <c r="K1238" s="1"/>
      <c r="L1238" s="5"/>
      <c r="M1238" s="5">
        <v>0.0</v>
      </c>
      <c r="N1238" s="5">
        <v>0.7</v>
      </c>
      <c r="O1238" s="5">
        <v>0.2</v>
      </c>
      <c r="P1238" s="5" t="s">
        <v>2036</v>
      </c>
      <c r="Q1238" s="5" t="s">
        <v>31</v>
      </c>
      <c r="R1238" s="5" t="s">
        <v>477</v>
      </c>
      <c r="S1238" s="5" t="s">
        <v>1349</v>
      </c>
      <c r="T1238" s="8"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5">
        <v>20.0</v>
      </c>
      <c r="Z1238" s="5" t="s">
        <v>2039</v>
      </c>
      <c r="AA1238" s="5" t="s">
        <v>2017</v>
      </c>
      <c r="AB1238" s="5">
        <v>0.0513</v>
      </c>
      <c r="AC1238" s="8"/>
      <c r="AD1238" s="5"/>
      <c r="AE1238" s="5" t="s">
        <v>2066</v>
      </c>
      <c r="AF1238" s="5">
        <v>767.0</v>
      </c>
      <c r="AG1238" s="5">
        <v>0.1</v>
      </c>
      <c r="AH1238" s="5">
        <v>0.2</v>
      </c>
      <c r="AI1238" s="5">
        <v>0.7</v>
      </c>
      <c r="AJ1238" s="5" t="s">
        <v>2077</v>
      </c>
      <c r="AK1238" s="5">
        <v>47.2</v>
      </c>
      <c r="AL1238" s="5">
        <v>0.2</v>
      </c>
      <c r="AM1238" s="5">
        <v>0.5</v>
      </c>
      <c r="AN1238" s="5">
        <v>0.1</v>
      </c>
      <c r="AO1238" s="5" t="s">
        <v>2069</v>
      </c>
      <c r="AP1238" s="5" t="s">
        <v>2062</v>
      </c>
      <c r="AQ1238" s="5" t="s">
        <v>2042</v>
      </c>
      <c r="AR1238" s="5">
        <v>133.0</v>
      </c>
      <c r="AS1238" s="5">
        <v>1112.0</v>
      </c>
      <c r="AT1238" s="1" t="str">
        <f t="shared" si="85"/>
        <v>0.1196043165</v>
      </c>
      <c r="AU1238" s="5">
        <v>49.0</v>
      </c>
      <c r="AV1238" s="5">
        <v>0.2</v>
      </c>
      <c r="AW1238" s="5">
        <v>0.05</v>
      </c>
      <c r="AX1238" s="5" t="s">
        <v>174</v>
      </c>
      <c r="AY1238" s="5"/>
      <c r="AZ1238" s="5"/>
      <c r="BA1238" s="5"/>
      <c r="BB1238" s="5">
        <v>0.385</v>
      </c>
      <c r="BC1238" s="5"/>
      <c r="BD1238" s="5">
        <v>125.0</v>
      </c>
      <c r="BE1238" s="5">
        <v>4000.0</v>
      </c>
      <c r="BF1238" s="5" t="s">
        <v>2070</v>
      </c>
      <c r="BG1238" s="10" t="s">
        <v>2068</v>
      </c>
      <c r="BH1238" s="1"/>
      <c r="BJ1238" s="1"/>
      <c r="BK1238" s="1"/>
      <c r="BL1238" s="1"/>
    </row>
    <row r="1239" ht="14.25" hidden="1" customHeight="1">
      <c r="A1239" s="16" t="s">
        <v>23</v>
      </c>
      <c r="B1239" s="5" t="s">
        <v>166</v>
      </c>
      <c r="C1239" s="5" t="s">
        <v>1028</v>
      </c>
      <c r="D1239" s="5" t="s">
        <v>4566</v>
      </c>
      <c r="E1239" s="5" t="s">
        <v>23</v>
      </c>
      <c r="F1239" s="5" t="s">
        <v>150</v>
      </c>
      <c r="G1239" s="5" t="s">
        <v>957</v>
      </c>
      <c r="H1239" s="1" t="str">
        <f t="shared" si="81"/>
        <v>OEESC 2014HospitalLaundry-Washing</v>
      </c>
      <c r="I1239" s="1" t="str">
        <f>VLOOKUP(H1239,'Interior Lighting'!$A$4:$G$1472,5,FALSE)</f>
        <v>0.52</v>
      </c>
      <c r="J1239" s="1"/>
      <c r="K1239" s="1"/>
      <c r="L1239" s="5"/>
      <c r="M1239" s="5">
        <v>0.0</v>
      </c>
      <c r="N1239" s="5">
        <v>0.7</v>
      </c>
      <c r="O1239" s="5">
        <v>0.2</v>
      </c>
      <c r="P1239" s="16" t="s">
        <v>2036</v>
      </c>
      <c r="Q1239" s="5" t="s">
        <v>31</v>
      </c>
      <c r="R1239" s="5" t="s">
        <v>348</v>
      </c>
      <c r="S1239" s="5" t="s">
        <v>1372</v>
      </c>
      <c r="T1239" s="8" t="str">
        <f t="shared" si="84"/>
        <v>ASHRAE 62.1-2007RetailCoinoperated laundries</v>
      </c>
      <c r="U1239" s="1" t="str">
        <f>VLOOKUP(T1239,Ventilation!$A$4:$H$454,6,FALSE)</f>
        <v>0.06</v>
      </c>
      <c r="V1239" s="1" t="str">
        <f>VLOOKUP(T1239,Ventilation!$A$4:$H$454,5,FALSE)</f>
        <v>7.5</v>
      </c>
      <c r="W1239" s="1" t="str">
        <f>VLOOKUP(T1239,Ventilation!$A$4:$H$454,7,FALSE)</f>
        <v/>
      </c>
      <c r="X1239" s="1"/>
      <c r="Y1239" s="5">
        <v>10.0</v>
      </c>
      <c r="Z1239" s="16" t="s">
        <v>2039</v>
      </c>
      <c r="AA1239" s="16" t="s">
        <v>2017</v>
      </c>
      <c r="AB1239" s="5">
        <v>0.112</v>
      </c>
      <c r="AC1239" s="8"/>
      <c r="AD1239" s="16"/>
      <c r="AE1239" s="16" t="s">
        <v>2066</v>
      </c>
      <c r="AF1239" s="5">
        <v>170.0</v>
      </c>
      <c r="AG1239" s="5">
        <v>0.0</v>
      </c>
      <c r="AH1239" s="5">
        <v>0.5</v>
      </c>
      <c r="AI1239" s="5">
        <v>0.0</v>
      </c>
      <c r="AJ1239" s="16" t="s">
        <v>2029</v>
      </c>
      <c r="AK1239" s="5">
        <v>5.73</v>
      </c>
      <c r="AL1239" s="5">
        <v>0.0</v>
      </c>
      <c r="AM1239" s="5">
        <v>0.5</v>
      </c>
      <c r="AN1239" s="5">
        <v>0.0</v>
      </c>
      <c r="AO1239" s="16" t="s">
        <v>2029</v>
      </c>
      <c r="AP1239" s="16" t="s">
        <v>2062</v>
      </c>
      <c r="AQ1239" s="16" t="s">
        <v>2042</v>
      </c>
      <c r="AR1239" s="5">
        <v>156.6</v>
      </c>
      <c r="AS1239" s="5">
        <v>840.0</v>
      </c>
      <c r="AT1239" s="1" t="str">
        <f t="shared" si="85"/>
        <v>0.1864285714</v>
      </c>
      <c r="AU1239" s="5">
        <v>60.0</v>
      </c>
      <c r="AV1239" s="5">
        <v>0.2</v>
      </c>
      <c r="AW1239" s="5">
        <v>0.05</v>
      </c>
      <c r="AX1239" s="16" t="s">
        <v>4784</v>
      </c>
      <c r="AY1239" s="5"/>
      <c r="AZ1239" s="5"/>
      <c r="BA1239" s="5"/>
      <c r="BB1239" s="5">
        <v>0.385</v>
      </c>
      <c r="BC1239" s="5"/>
      <c r="BD1239" s="5">
        <v>125.0</v>
      </c>
      <c r="BE1239" s="5">
        <v>500.0</v>
      </c>
      <c r="BF1239" s="16" t="s">
        <v>2061</v>
      </c>
      <c r="BG1239" s="16"/>
      <c r="BH1239" s="1"/>
      <c r="BJ1239" s="1"/>
      <c r="BK1239" s="1"/>
      <c r="BL1239" s="1"/>
    </row>
    <row r="1240" ht="14.25" hidden="1" customHeight="1">
      <c r="A1240" s="16" t="s">
        <v>23</v>
      </c>
      <c r="B1240" s="5" t="s">
        <v>166</v>
      </c>
      <c r="C1240" s="5" t="s">
        <v>684</v>
      </c>
      <c r="D1240" s="5" t="s">
        <v>4570</v>
      </c>
      <c r="E1240" s="5" t="s">
        <v>23</v>
      </c>
      <c r="F1240" s="5" t="s">
        <v>684</v>
      </c>
      <c r="G1240" s="5" t="s">
        <v>875</v>
      </c>
      <c r="H1240" s="1" t="str">
        <f t="shared" si="81"/>
        <v>OEESC 2014LobbyFor Hotel</v>
      </c>
      <c r="I1240" s="1" t="str">
        <f>VLOOKUP(H1240,'Interior Lighting'!$A$4:$G$1472,5,FALSE)</f>
        <v>1.1</v>
      </c>
      <c r="J1240" s="1"/>
      <c r="K1240" s="1"/>
      <c r="L1240" s="5"/>
      <c r="M1240" s="5">
        <v>0.0</v>
      </c>
      <c r="N1240" s="5">
        <v>0.7</v>
      </c>
      <c r="O1240" s="5">
        <v>0.2</v>
      </c>
      <c r="P1240" s="5" t="s">
        <v>2036</v>
      </c>
      <c r="Q1240" s="5" t="s">
        <v>31</v>
      </c>
      <c r="R1240" s="5" t="s">
        <v>486</v>
      </c>
      <c r="S1240" s="5" t="s">
        <v>1353</v>
      </c>
      <c r="T1240" s="8"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5">
        <v>30.0</v>
      </c>
      <c r="Z1240" s="16" t="s">
        <v>2039</v>
      </c>
      <c r="AA1240" s="16" t="s">
        <v>2017</v>
      </c>
      <c r="AB1240" s="5">
        <v>0.112</v>
      </c>
      <c r="AC1240" s="8"/>
      <c r="AD1240" s="16"/>
      <c r="AE1240" s="16" t="s">
        <v>2066</v>
      </c>
      <c r="AF1240" s="1"/>
      <c r="AG1240" s="1"/>
      <c r="AH1240" s="1"/>
      <c r="AI1240" s="1"/>
      <c r="AJ1240" s="1"/>
      <c r="AK1240" s="5">
        <v>0.75</v>
      </c>
      <c r="AL1240" s="5">
        <v>0.0</v>
      </c>
      <c r="AM1240" s="5">
        <v>0.5</v>
      </c>
      <c r="AN1240" s="5">
        <v>0.0</v>
      </c>
      <c r="AO1240" s="16" t="s">
        <v>2029</v>
      </c>
      <c r="AP1240" s="16" t="s">
        <v>2062</v>
      </c>
      <c r="AQ1240" s="16" t="s">
        <v>2042</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23</v>
      </c>
      <c r="B1241" s="5" t="s">
        <v>166</v>
      </c>
      <c r="C1241" s="5" t="s">
        <v>1031</v>
      </c>
      <c r="D1241" s="5" t="s">
        <v>4571</v>
      </c>
      <c r="E1241" s="5" t="s">
        <v>23</v>
      </c>
      <c r="F1241" s="5" t="s">
        <v>757</v>
      </c>
      <c r="G1241" s="5" t="s">
        <v>870</v>
      </c>
      <c r="H1241" s="1" t="str">
        <f t="shared" si="81"/>
        <v>OEESC 2014Electrical/MechanicalGeneral</v>
      </c>
      <c r="I1241" s="1" t="str">
        <f>VLOOKUP(H1241,'Interior Lighting'!$A$4:$G$1472,5,FALSE)</f>
        <v>0.95</v>
      </c>
      <c r="J1241" s="1"/>
      <c r="K1241" s="1"/>
      <c r="L1241" s="5"/>
      <c r="M1241" s="5">
        <v>0.0</v>
      </c>
      <c r="N1241" s="5">
        <v>0.7</v>
      </c>
      <c r="O1241" s="5">
        <v>0.2</v>
      </c>
      <c r="P1241" s="5" t="s">
        <v>2036</v>
      </c>
      <c r="Q1241" s="5" t="s">
        <v>31</v>
      </c>
      <c r="R1241" s="5" t="s">
        <v>870</v>
      </c>
      <c r="S1241" s="5" t="s">
        <v>511</v>
      </c>
      <c r="T1241" s="8" t="str">
        <f t="shared" si="84"/>
        <v>ASHRAE 62.1-2007GeneralStorage rooms</v>
      </c>
      <c r="U1241" s="1" t="str">
        <f>VLOOKUP(T1241,Ventilation!$A$4:$H$454,6,FALSE)</f>
        <v>0.12</v>
      </c>
      <c r="V1241" s="1" t="str">
        <f>VLOOKUP(T1241,Ventilation!$A$4:$H$454,5,FALSE)</f>
        <v/>
      </c>
      <c r="W1241" s="1" t="str">
        <f>VLOOKUP(T1241,Ventilation!$A$4:$H$454,7,FALSE)</f>
        <v/>
      </c>
      <c r="X1241" s="1"/>
      <c r="Y1241" s="5">
        <v>0.0</v>
      </c>
      <c r="Z1241" s="5" t="s">
        <v>2039</v>
      </c>
      <c r="AA1241" s="5" t="s">
        <v>2017</v>
      </c>
      <c r="AB1241" s="5">
        <v>0.112</v>
      </c>
      <c r="AC1241" s="8"/>
      <c r="AD1241" s="5"/>
      <c r="AE1241" s="5" t="s">
        <v>2066</v>
      </c>
      <c r="AF1241" s="1"/>
      <c r="AG1241" s="1"/>
      <c r="AH1241" s="1"/>
      <c r="AI1241" s="1"/>
      <c r="AJ1241" s="1"/>
      <c r="AK1241" s="5">
        <v>0.5</v>
      </c>
      <c r="AL1241" s="5">
        <v>0.0</v>
      </c>
      <c r="AM1241" s="5">
        <v>0.5</v>
      </c>
      <c r="AN1241" s="5">
        <v>0.0</v>
      </c>
      <c r="AO1241" s="5" t="s">
        <v>2027</v>
      </c>
      <c r="AP1241" s="5" t="s">
        <v>2062</v>
      </c>
      <c r="AQ1241" s="5" t="s">
        <v>2042</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23</v>
      </c>
      <c r="B1242" s="5" t="s">
        <v>166</v>
      </c>
      <c r="C1242" s="5" t="s">
        <v>348</v>
      </c>
      <c r="D1242" s="5" t="s">
        <v>4572</v>
      </c>
      <c r="E1242" s="5" t="s">
        <v>23</v>
      </c>
      <c r="F1242" s="5" t="s">
        <v>348</v>
      </c>
      <c r="G1242" s="5" t="s">
        <v>870</v>
      </c>
      <c r="H1242" s="1" t="str">
        <f t="shared" si="81"/>
        <v>OEESC 2014RetailGeneral</v>
      </c>
      <c r="I1242" s="1" t="str">
        <f>VLOOKUP(H1242,'Interior Lighting'!$A$4:$G$1472,5,FALSE)</f>
        <v>1.5</v>
      </c>
      <c r="J1242" s="1"/>
      <c r="K1242" s="1"/>
      <c r="L1242" s="5"/>
      <c r="M1242" s="5">
        <v>0.0</v>
      </c>
      <c r="N1242" s="5">
        <v>0.7</v>
      </c>
      <c r="O1242" s="5">
        <v>0.2</v>
      </c>
      <c r="P1242" s="16" t="s">
        <v>2036</v>
      </c>
      <c r="Q1242" s="5" t="s">
        <v>31</v>
      </c>
      <c r="R1242" s="5" t="s">
        <v>348</v>
      </c>
      <c r="S1242" s="5" t="s">
        <v>626</v>
      </c>
      <c r="T1242" s="8" t="str">
        <f t="shared" si="84"/>
        <v>ASHRAE 62.1-2007RetailGeneral Sales</v>
      </c>
      <c r="U1242" s="1" t="str">
        <f>VLOOKUP(T1242,Ventilation!$A$4:$H$454,6,FALSE)</f>
        <v>0.12</v>
      </c>
      <c r="V1242" s="1" t="str">
        <f>VLOOKUP(T1242,Ventilation!$A$4:$H$454,5,FALSE)</f>
        <v>7.5</v>
      </c>
      <c r="W1242" s="1" t="str">
        <f>VLOOKUP(T1242,Ventilation!$A$4:$H$454,7,FALSE)</f>
        <v/>
      </c>
      <c r="X1242" s="1"/>
      <c r="Y1242" s="5">
        <v>15.0</v>
      </c>
      <c r="Z1242" s="16" t="s">
        <v>2039</v>
      </c>
      <c r="AA1242" s="16" t="s">
        <v>2017</v>
      </c>
      <c r="AB1242" s="5">
        <v>0.112</v>
      </c>
      <c r="AC1242" s="8"/>
      <c r="AD1242" s="16"/>
      <c r="AE1242" s="16" t="s">
        <v>2066</v>
      </c>
      <c r="AF1242" s="1"/>
      <c r="AG1242" s="1"/>
      <c r="AH1242" s="1"/>
      <c r="AI1242" s="1"/>
      <c r="AJ1242" s="1"/>
      <c r="AK1242" s="5">
        <v>1.0</v>
      </c>
      <c r="AL1242" s="5">
        <v>0.0</v>
      </c>
      <c r="AM1242" s="5">
        <v>0.5</v>
      </c>
      <c r="AN1242" s="5">
        <v>0.0</v>
      </c>
      <c r="AO1242" s="16" t="s">
        <v>2029</v>
      </c>
      <c r="AP1242" s="16" t="s">
        <v>2062</v>
      </c>
      <c r="AQ1242" s="16" t="s">
        <v>2042</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23</v>
      </c>
      <c r="B1243" s="16" t="s">
        <v>166</v>
      </c>
      <c r="C1243" s="16" t="s">
        <v>975</v>
      </c>
      <c r="D1243" s="16" t="s">
        <v>4566</v>
      </c>
      <c r="E1243" s="5" t="s">
        <v>23</v>
      </c>
      <c r="F1243" s="5" t="s">
        <v>975</v>
      </c>
      <c r="G1243" s="5" t="s">
        <v>870</v>
      </c>
      <c r="H1243" s="1" t="str">
        <f t="shared" si="81"/>
        <v>OEESC 2014StorageGeneral</v>
      </c>
      <c r="I1243" s="1" t="str">
        <f>VLOOKUP(H1243,'Interior Lighting'!$A$4:$G$1472,5,FALSE)</f>
        <v>0.63</v>
      </c>
      <c r="J1243" s="1"/>
      <c r="K1243" s="1"/>
      <c r="L1243" s="5"/>
      <c r="M1243" s="5">
        <v>0.0</v>
      </c>
      <c r="N1243" s="5">
        <v>0.7</v>
      </c>
      <c r="O1243" s="5">
        <v>0.2</v>
      </c>
      <c r="P1243" s="5" t="s">
        <v>2038</v>
      </c>
      <c r="Q1243" s="16" t="s">
        <v>31</v>
      </c>
      <c r="R1243" s="5" t="s">
        <v>870</v>
      </c>
      <c r="S1243" s="5" t="s">
        <v>511</v>
      </c>
      <c r="T1243" s="8" t="str">
        <f t="shared" si="84"/>
        <v>ASHRAE 62.1-2007GeneralStorage rooms</v>
      </c>
      <c r="U1243" s="1" t="str">
        <f>VLOOKUP(T1243,Ventilation!$A$4:$H$321,6,FALSE)</f>
        <v>0.12</v>
      </c>
      <c r="V1243" s="1" t="str">
        <f>VLOOKUP(T1243,Ventilation!$A$4:$H$321,5,FALSE)</f>
        <v/>
      </c>
      <c r="W1243" s="1" t="str">
        <f>VLOOKUP(T1243,Ventilation!$A$4:$H$321,7,FALSE)</f>
        <v/>
      </c>
      <c r="X1243" s="1"/>
      <c r="Y1243" s="16">
        <v>0.0</v>
      </c>
      <c r="Z1243" s="5" t="s">
        <v>2039</v>
      </c>
      <c r="AA1243" s="5" t="s">
        <v>2017</v>
      </c>
      <c r="AB1243" s="16">
        <v>0.112</v>
      </c>
      <c r="AC1243" s="8"/>
      <c r="AD1243" s="16"/>
      <c r="AE1243" s="16" t="s">
        <v>2066</v>
      </c>
      <c r="AF1243" s="8"/>
      <c r="AG1243" s="8"/>
      <c r="AH1243" s="8"/>
      <c r="AI1243" s="8"/>
      <c r="AJ1243" s="8"/>
      <c r="AK1243" s="16">
        <v>0.25</v>
      </c>
      <c r="AL1243" s="16">
        <v>0.0</v>
      </c>
      <c r="AM1243" s="16">
        <v>0.5</v>
      </c>
      <c r="AN1243" s="16">
        <v>0.0</v>
      </c>
      <c r="AO1243" s="5" t="s">
        <v>2027</v>
      </c>
      <c r="AP1243" s="5" t="s">
        <v>2062</v>
      </c>
      <c r="AQ1243" s="5" t="s">
        <v>2042</v>
      </c>
      <c r="AR1243" s="8"/>
      <c r="AS1243" s="8"/>
      <c r="AT1243" s="1" t="str">
        <f t="shared" si="85"/>
        <v/>
      </c>
      <c r="AU1243" s="8"/>
      <c r="AV1243" s="8"/>
      <c r="AW1243" s="8"/>
      <c r="AX1243" s="8"/>
      <c r="AY1243" s="8"/>
      <c r="AZ1243" s="8"/>
      <c r="BA1243" s="8"/>
      <c r="BB1243" s="8"/>
      <c r="BC1243" s="8"/>
      <c r="BD1243" s="8"/>
      <c r="BE1243" s="8"/>
      <c r="BF1243" s="8"/>
      <c r="BG1243" s="8"/>
      <c r="BH1243" s="8"/>
      <c r="BJ1243" s="8"/>
      <c r="BK1243" s="8"/>
      <c r="BL1243" s="8"/>
    </row>
    <row r="1244" ht="14.25" hidden="1" customHeight="1">
      <c r="A1244" s="16" t="s">
        <v>23</v>
      </c>
      <c r="B1244" s="1" t="s">
        <v>211</v>
      </c>
      <c r="C1244" s="1" t="s">
        <v>990</v>
      </c>
      <c r="D1244" s="1" t="s">
        <v>4555</v>
      </c>
      <c r="E1244" s="1" t="s">
        <v>34</v>
      </c>
      <c r="F1244" s="1" t="s">
        <v>211</v>
      </c>
      <c r="G1244" s="1" t="s">
        <v>990</v>
      </c>
      <c r="H1244" s="1" t="str">
        <f t="shared" si="81"/>
        <v>ASHRAE 90.1-2004MidriseApartmentApartment</v>
      </c>
      <c r="I1244" s="1" t="str">
        <f>VLOOKUP(H1244,'Interior Lighting'!$A$4:$G$1472,5,FALSE)</f>
        <v>0.36</v>
      </c>
      <c r="J1244" s="1"/>
      <c r="K1244" s="1"/>
      <c r="L1244" s="5">
        <v>0.09</v>
      </c>
      <c r="M1244" s="1">
        <v>0.0</v>
      </c>
      <c r="N1244" s="5">
        <v>0.0</v>
      </c>
      <c r="O1244" s="5">
        <v>0.0</v>
      </c>
      <c r="P1244" s="8" t="s">
        <v>1758</v>
      </c>
      <c r="Q1244" s="1" t="s">
        <v>31</v>
      </c>
      <c r="R1244" s="1" t="s">
        <v>486</v>
      </c>
      <c r="S1244" s="5" t="s">
        <v>990</v>
      </c>
      <c r="T1244" s="8"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0.0</v>
      </c>
      <c r="AM1244" s="1">
        <v>0.5</v>
      </c>
      <c r="AN1244" s="1">
        <v>0.0</v>
      </c>
      <c r="AO1244" s="8" t="s">
        <v>1743</v>
      </c>
      <c r="AP1244" s="8" t="s">
        <v>1750</v>
      </c>
      <c r="AQ1244" s="8" t="s">
        <v>1733</v>
      </c>
      <c r="AR1244" s="5">
        <v>3.48</v>
      </c>
      <c r="AS1244" s="1">
        <v>950.0</v>
      </c>
      <c r="AT1244" s="1" t="str">
        <f t="shared" si="85"/>
        <v>0.003663157895</v>
      </c>
      <c r="AU1244" s="5">
        <v>60.0</v>
      </c>
      <c r="AV1244" s="1">
        <v>0.2</v>
      </c>
      <c r="AW1244" s="1">
        <v>0.05</v>
      </c>
      <c r="AX1244" s="1" t="s">
        <v>213</v>
      </c>
      <c r="AY1244" s="1"/>
      <c r="AZ1244" s="1"/>
      <c r="BA1244" s="1"/>
      <c r="BB1244" s="1"/>
      <c r="BC1244" s="1"/>
      <c r="BD1244" s="1"/>
      <c r="BE1244" s="1"/>
      <c r="BF1244" s="1"/>
      <c r="BG1244" s="1"/>
      <c r="BH1244" s="5" t="s">
        <v>1297</v>
      </c>
      <c r="BJ1244" s="1"/>
      <c r="BK1244" s="1"/>
      <c r="BL1244" s="1"/>
    </row>
    <row r="1245" ht="14.25" hidden="1" customHeight="1">
      <c r="A1245" s="16" t="s">
        <v>23</v>
      </c>
      <c r="B1245" s="1" t="s">
        <v>211</v>
      </c>
      <c r="C1245" s="1" t="s">
        <v>1002</v>
      </c>
      <c r="D1245" s="1" t="s">
        <v>4551</v>
      </c>
      <c r="E1245" s="5" t="s">
        <v>23</v>
      </c>
      <c r="F1245" s="5" t="s">
        <v>896</v>
      </c>
      <c r="G1245" s="5" t="s">
        <v>870</v>
      </c>
      <c r="H1245" s="1" t="str">
        <f t="shared" si="81"/>
        <v>OEESC 2014Corridor/TransitionGeneral</v>
      </c>
      <c r="I1245" s="1" t="str">
        <f>VLOOKUP(H1245,'Interior Lighting'!$A$4:$G$1472,5,FALSE)</f>
        <v>0.41</v>
      </c>
      <c r="J1245" s="1"/>
      <c r="K1245" s="1"/>
      <c r="L1245" s="1"/>
      <c r="M1245" s="1">
        <v>0.0</v>
      </c>
      <c r="N1245" s="5">
        <v>0.0</v>
      </c>
      <c r="O1245" s="5">
        <v>0.0</v>
      </c>
      <c r="P1245" s="16" t="s">
        <v>1761</v>
      </c>
      <c r="Q1245" s="1" t="s">
        <v>29</v>
      </c>
      <c r="R1245" s="1" t="s">
        <v>501</v>
      </c>
      <c r="S1245" s="5" t="s">
        <v>503</v>
      </c>
      <c r="T1245" s="8"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8" t="s">
        <v>1731</v>
      </c>
      <c r="AA1245" s="1"/>
      <c r="AB1245" s="5">
        <v>0.112</v>
      </c>
      <c r="AC1245" s="8"/>
      <c r="AD1245" s="8"/>
      <c r="AE1245" s="8" t="s">
        <v>1754</v>
      </c>
      <c r="AF1245" s="1"/>
      <c r="AG1245" s="1"/>
      <c r="AH1245" s="1"/>
      <c r="AI1245" s="1"/>
      <c r="AJ1245" s="1"/>
      <c r="AK1245" s="5">
        <v>0.0</v>
      </c>
      <c r="AL1245" s="1">
        <v>0.0</v>
      </c>
      <c r="AM1245" s="1">
        <v>0.5</v>
      </c>
      <c r="AN1245" s="1">
        <v>0.0</v>
      </c>
      <c r="AO1245" s="29" t="s">
        <v>216</v>
      </c>
      <c r="AP1245" s="8" t="s">
        <v>1750</v>
      </c>
      <c r="AQ1245" s="8" t="s">
        <v>1733</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23</v>
      </c>
      <c r="B1246" s="1" t="s">
        <v>211</v>
      </c>
      <c r="C1246" s="1" t="s">
        <v>344</v>
      </c>
      <c r="D1246" s="1" t="s">
        <v>4559</v>
      </c>
      <c r="E1246" s="5" t="s">
        <v>23</v>
      </c>
      <c r="F1246" s="1" t="s">
        <v>869</v>
      </c>
      <c r="G1246" s="1" t="s">
        <v>870</v>
      </c>
      <c r="H1246" s="1" t="str">
        <f t="shared" si="81"/>
        <v>OEESC 2014Office-EnclosedGeneral</v>
      </c>
      <c r="I1246" s="1" t="str">
        <f>VLOOKUP(H1246,'Interior Lighting'!$A$4:$G$1472,5,FALSE)</f>
        <v>0.97</v>
      </c>
      <c r="J1246" s="1"/>
      <c r="K1246" s="1"/>
      <c r="L1246" s="5">
        <v>1.11</v>
      </c>
      <c r="M1246" s="1">
        <v>0.0</v>
      </c>
      <c r="N1246" s="5">
        <v>0.0</v>
      </c>
      <c r="O1246" s="5">
        <v>0.0</v>
      </c>
      <c r="P1246" s="5" t="s">
        <v>1763</v>
      </c>
      <c r="Q1246" s="1" t="s">
        <v>29</v>
      </c>
      <c r="R1246" s="1" t="s">
        <v>486</v>
      </c>
      <c r="S1246" s="5" t="s">
        <v>489</v>
      </c>
      <c r="T1246" s="8"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1767</v>
      </c>
      <c r="AA1246" s="1" t="s">
        <v>1730</v>
      </c>
      <c r="AB1246" s="5">
        <v>0.112</v>
      </c>
      <c r="AC1246" s="8"/>
      <c r="AD1246" s="1"/>
      <c r="AE1246" s="1" t="s">
        <v>1755</v>
      </c>
      <c r="AF1246" s="1"/>
      <c r="AG1246" s="1"/>
      <c r="AH1246" s="1"/>
      <c r="AI1246" s="1"/>
      <c r="AJ1246" s="1"/>
      <c r="AK1246" s="5">
        <v>0.6196632768</v>
      </c>
      <c r="AL1246" s="1">
        <v>0.0</v>
      </c>
      <c r="AM1246" s="1">
        <v>0.5</v>
      </c>
      <c r="AN1246" s="1">
        <v>0.0</v>
      </c>
      <c r="AO1246" s="5" t="s">
        <v>1747</v>
      </c>
      <c r="AP1246" s="8" t="s">
        <v>1751</v>
      </c>
      <c r="AQ1246" s="8" t="s">
        <v>1734</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23</v>
      </c>
      <c r="B1247" s="8" t="s">
        <v>344</v>
      </c>
      <c r="C1247" s="8" t="s">
        <v>1059</v>
      </c>
      <c r="D1247" s="8" t="s">
        <v>4559</v>
      </c>
      <c r="E1247" s="5" t="s">
        <v>23</v>
      </c>
      <c r="F1247" s="8" t="s">
        <v>849</v>
      </c>
      <c r="G1247" s="8" t="s">
        <v>344</v>
      </c>
      <c r="H1247" s="1" t="str">
        <f t="shared" si="81"/>
        <v>OEESC 2014Whole BuildingOffice</v>
      </c>
      <c r="I1247" s="1" t="str">
        <f>VLOOKUP(H1247,'Interior Lighting'!$A$4:$G$1472,5,FALSE)</f>
        <v>0.91</v>
      </c>
      <c r="J1247" s="1"/>
      <c r="K1247" s="8"/>
      <c r="L1247" s="8"/>
      <c r="M1247" s="8">
        <v>0.0</v>
      </c>
      <c r="N1247" s="8">
        <v>0.7</v>
      </c>
      <c r="O1247" s="8">
        <v>0.2</v>
      </c>
      <c r="P1247" s="8" t="s">
        <v>2570</v>
      </c>
      <c r="Q1247" s="8" t="s">
        <v>31</v>
      </c>
      <c r="R1247" s="5" t="s">
        <v>1328</v>
      </c>
      <c r="S1247" s="5" t="s">
        <v>849</v>
      </c>
      <c r="T1247" s="8" t="str">
        <f t="shared" si="84"/>
        <v>ASHRAE 62.1-2007Office BuildingsWhole Building</v>
      </c>
      <c r="U1247" s="1" t="str">
        <f>VLOOKUP(T1247,Ventilation!$A$4:$H$321,6,FALSE)</f>
        <v>0.085</v>
      </c>
      <c r="V1247" s="1" t="str">
        <f>VLOOKUP(T1247,Ventilation!$A$4:$H$321,5,FALSE)</f>
        <v/>
      </c>
      <c r="W1247" s="1" t="str">
        <f>VLOOKUP(T1247,Ventilation!$A$4:$H$321,7,FALSE)</f>
        <v/>
      </c>
      <c r="X1247" s="1"/>
      <c r="Y1247" s="8">
        <v>5.6</v>
      </c>
      <c r="Z1247" s="8" t="s">
        <v>2571</v>
      </c>
      <c r="AA1247" s="8" t="s">
        <v>2565</v>
      </c>
      <c r="AB1247" s="8">
        <v>0.112</v>
      </c>
      <c r="AC1247" s="8"/>
      <c r="AD1247" s="5"/>
      <c r="AE1247" s="5" t="s">
        <v>2589</v>
      </c>
      <c r="AF1247" s="8"/>
      <c r="AG1247" s="8"/>
      <c r="AH1247" s="8"/>
      <c r="AI1247" s="8"/>
      <c r="AJ1247" s="8"/>
      <c r="AK1247" s="8">
        <v>0.63</v>
      </c>
      <c r="AL1247" s="8">
        <v>0.0</v>
      </c>
      <c r="AM1247" s="8">
        <v>0.5</v>
      </c>
      <c r="AN1247" s="8">
        <v>0.0</v>
      </c>
      <c r="AO1247" s="8" t="s">
        <v>2569</v>
      </c>
      <c r="AP1247" s="8" t="s">
        <v>324</v>
      </c>
      <c r="AQ1247" s="8" t="s">
        <v>2573</v>
      </c>
      <c r="AR1247" s="8">
        <v>3.0</v>
      </c>
      <c r="AS1247" s="8">
        <v>5502.0</v>
      </c>
      <c r="AT1247" s="1" t="str">
        <f t="shared" si="85"/>
        <v>0.0005452562704</v>
      </c>
      <c r="AU1247" s="8">
        <v>43.3</v>
      </c>
      <c r="AV1247" s="8">
        <v>0.2</v>
      </c>
      <c r="AW1247" s="8">
        <v>0.05</v>
      </c>
      <c r="AX1247" s="8" t="s">
        <v>323</v>
      </c>
      <c r="AY1247" s="8"/>
      <c r="AZ1247" s="8"/>
      <c r="BA1247" s="8"/>
      <c r="BB1247" s="8"/>
      <c r="BC1247" s="8"/>
      <c r="BD1247" s="8"/>
      <c r="BE1247" s="8"/>
      <c r="BF1247" s="8"/>
      <c r="BG1247" s="8"/>
      <c r="BH1247" s="8"/>
      <c r="BJ1247" s="8"/>
      <c r="BK1247" s="8"/>
      <c r="BL1247" s="8"/>
    </row>
    <row r="1248" ht="14.25" hidden="1" customHeight="1">
      <c r="A1248" s="16" t="s">
        <v>23</v>
      </c>
      <c r="B1248" s="8" t="s">
        <v>344</v>
      </c>
      <c r="C1248" s="8" t="s">
        <v>1058</v>
      </c>
      <c r="D1248" s="8" t="s">
        <v>4559</v>
      </c>
      <c r="E1248" s="5" t="s">
        <v>23</v>
      </c>
      <c r="F1248" s="8" t="s">
        <v>849</v>
      </c>
      <c r="G1248" s="8" t="s">
        <v>344</v>
      </c>
      <c r="H1248" s="1" t="str">
        <f t="shared" si="81"/>
        <v>OEESC 2014Whole BuildingOffice</v>
      </c>
      <c r="I1248" s="1" t="str">
        <f>VLOOKUP(H1248,'Interior Lighting'!$A$4:$G$1472,5,FALSE)</f>
        <v>0.91</v>
      </c>
      <c r="J1248" s="1"/>
      <c r="K1248" s="8"/>
      <c r="L1248" s="16"/>
      <c r="M1248" s="16">
        <v>0.0</v>
      </c>
      <c r="N1248" s="16">
        <v>0.7</v>
      </c>
      <c r="O1248" s="8">
        <v>0.2</v>
      </c>
      <c r="P1248" s="16" t="s">
        <v>2468</v>
      </c>
      <c r="Q1248" s="16" t="s">
        <v>31</v>
      </c>
      <c r="R1248" s="5" t="s">
        <v>1328</v>
      </c>
      <c r="S1248" s="5" t="s">
        <v>849</v>
      </c>
      <c r="T1248" s="8" t="str">
        <f t="shared" si="84"/>
        <v>ASHRAE 62.1-2007Office BuildingsWhole Building</v>
      </c>
      <c r="U1248" s="1" t="str">
        <f>VLOOKUP(T1248,Ventilation!$A$4:$H$454,6,FALSE)</f>
        <v>0.085</v>
      </c>
      <c r="V1248" s="1" t="str">
        <f>VLOOKUP(T1248,Ventilation!$A$4:$H$454,5,FALSE)</f>
        <v/>
      </c>
      <c r="W1248" s="1" t="str">
        <f>VLOOKUP(T1248,Ventilation!$A$4:$H$454,7,FALSE)</f>
        <v/>
      </c>
      <c r="X1248" s="1"/>
      <c r="Y1248" s="8">
        <v>5.0</v>
      </c>
      <c r="Z1248" s="8" t="s">
        <v>2469</v>
      </c>
      <c r="AA1248" s="8" t="s">
        <v>2457</v>
      </c>
      <c r="AB1248" s="8">
        <v>0.0595</v>
      </c>
      <c r="AC1248" s="8"/>
      <c r="AD1248" s="8"/>
      <c r="AE1248" s="8" t="s">
        <v>2506</v>
      </c>
      <c r="AF1248" s="8"/>
      <c r="AG1248" s="8"/>
      <c r="AH1248" s="8"/>
      <c r="AI1248" s="8"/>
      <c r="AJ1248" s="8"/>
      <c r="AK1248" s="16">
        <v>0.75</v>
      </c>
      <c r="AL1248" s="8">
        <v>0.0</v>
      </c>
      <c r="AM1248" s="8">
        <v>0.5</v>
      </c>
      <c r="AN1248" s="8">
        <v>0.0</v>
      </c>
      <c r="AO1248" s="16" t="s">
        <v>2465</v>
      </c>
      <c r="AP1248" s="8" t="s">
        <v>2497</v>
      </c>
      <c r="AQ1248" s="8" t="s">
        <v>2470</v>
      </c>
      <c r="AR1248" s="8">
        <v>27.7</v>
      </c>
      <c r="AS1248" s="8">
        <v>53628.0</v>
      </c>
      <c r="AT1248" s="1" t="str">
        <f t="shared" si="85"/>
        <v>0.0005165212203</v>
      </c>
      <c r="AU1248" s="8">
        <v>43.3</v>
      </c>
      <c r="AV1248" s="8">
        <v>0.2</v>
      </c>
      <c r="AW1248" s="8">
        <v>0.05</v>
      </c>
      <c r="AX1248" s="8" t="s">
        <v>194</v>
      </c>
      <c r="AY1248" s="8"/>
      <c r="AZ1248" s="8"/>
      <c r="BA1248" s="8"/>
      <c r="BB1248" s="8"/>
      <c r="BC1248" s="8"/>
      <c r="BD1248" s="8"/>
      <c r="BE1248" s="8"/>
      <c r="BF1248" s="8"/>
      <c r="BG1248" s="8"/>
      <c r="BH1248" s="8"/>
      <c r="BJ1248" s="8"/>
      <c r="BK1248" s="8"/>
      <c r="BL1248" s="8"/>
    </row>
    <row r="1249" ht="14.25" hidden="1" customHeight="1">
      <c r="A1249" s="16" t="s">
        <v>23</v>
      </c>
      <c r="B1249" s="8" t="s">
        <v>344</v>
      </c>
      <c r="C1249" s="8" t="s">
        <v>1057</v>
      </c>
      <c r="D1249" s="8" t="s">
        <v>4559</v>
      </c>
      <c r="E1249" s="5" t="s">
        <v>23</v>
      </c>
      <c r="F1249" s="8" t="s">
        <v>849</v>
      </c>
      <c r="G1249" s="8" t="s">
        <v>344</v>
      </c>
      <c r="H1249" s="1" t="str">
        <f t="shared" si="81"/>
        <v>OEESC 2014Whole BuildingOffice</v>
      </c>
      <c r="I1249" s="1" t="str">
        <f>VLOOKUP(H1249,'Interior Lighting'!$A$4:$G$1472,5,FALSE)</f>
        <v>0.91</v>
      </c>
      <c r="J1249" s="1"/>
      <c r="K1249" s="8"/>
      <c r="L1249" s="8"/>
      <c r="M1249" s="16">
        <v>0.0</v>
      </c>
      <c r="N1249" s="16">
        <v>0.7</v>
      </c>
      <c r="O1249" s="8">
        <v>0.2</v>
      </c>
      <c r="P1249" s="16" t="s">
        <v>2398</v>
      </c>
      <c r="Q1249" s="16" t="s">
        <v>31</v>
      </c>
      <c r="R1249" s="5" t="s">
        <v>1328</v>
      </c>
      <c r="S1249" s="5" t="s">
        <v>849</v>
      </c>
      <c r="T1249" s="8" t="str">
        <f t="shared" si="84"/>
        <v>ASHRAE 62.1-2007Office BuildingsWhole Building</v>
      </c>
      <c r="U1249" s="1" t="str">
        <f>VLOOKUP(T1249,Ventilation!$A$4:$H$321,6,FALSE)</f>
        <v>0.085</v>
      </c>
      <c r="V1249" s="1" t="str">
        <f>VLOOKUP(T1249,Ventilation!$A$4:$H$321,5,FALSE)</f>
        <v/>
      </c>
      <c r="W1249" s="1" t="str">
        <f>VLOOKUP(T1249,Ventilation!$A$4:$H$321,7,FALSE)</f>
        <v/>
      </c>
      <c r="X1249" s="1"/>
      <c r="Y1249" s="8">
        <v>5.0</v>
      </c>
      <c r="Z1249" s="8" t="s">
        <v>2399</v>
      </c>
      <c r="AA1249" s="8" t="s">
        <v>2391</v>
      </c>
      <c r="AB1249" s="8">
        <v>0.0595</v>
      </c>
      <c r="AC1249" s="8"/>
      <c r="AD1249" s="8"/>
      <c r="AE1249" s="8" t="s">
        <v>2506</v>
      </c>
      <c r="AF1249" s="8"/>
      <c r="AG1249" s="8"/>
      <c r="AH1249" s="8"/>
      <c r="AI1249" s="8"/>
      <c r="AJ1249" s="8"/>
      <c r="AK1249" s="16">
        <v>0.74973447</v>
      </c>
      <c r="AL1249" s="8">
        <v>0.0</v>
      </c>
      <c r="AM1249" s="8">
        <v>0.5</v>
      </c>
      <c r="AN1249" s="8">
        <v>0.0</v>
      </c>
      <c r="AO1249" s="8" t="s">
        <v>2396</v>
      </c>
      <c r="AP1249" s="16" t="s">
        <v>190</v>
      </c>
      <c r="AQ1249" s="16" t="s">
        <v>191</v>
      </c>
      <c r="AR1249" s="8">
        <v>27.7</v>
      </c>
      <c r="AS1249" s="8">
        <v>53628.0</v>
      </c>
      <c r="AT1249" s="1" t="str">
        <f t="shared" si="85"/>
        <v>0.0005165212203</v>
      </c>
      <c r="AU1249" s="8">
        <v>43.3</v>
      </c>
      <c r="AV1249" s="8">
        <v>0.2</v>
      </c>
      <c r="AW1249" s="8">
        <v>0.05</v>
      </c>
      <c r="AX1249" s="8" t="s">
        <v>189</v>
      </c>
      <c r="AY1249" s="8"/>
      <c r="AZ1249" s="8"/>
      <c r="BA1249" s="8"/>
      <c r="BB1249" s="8"/>
      <c r="BC1249" s="8"/>
      <c r="BD1249" s="8"/>
      <c r="BE1249" s="8"/>
      <c r="BF1249" s="8"/>
      <c r="BG1249" s="8"/>
      <c r="BH1249" s="8"/>
      <c r="BJ1249" s="8"/>
      <c r="BK1249" s="8"/>
      <c r="BL1249" s="8"/>
    </row>
    <row r="1250" ht="14.25" hidden="1" customHeight="1">
      <c r="A1250" s="16" t="s">
        <v>23</v>
      </c>
      <c r="B1250" s="8" t="s">
        <v>344</v>
      </c>
      <c r="C1250" s="8" t="s">
        <v>991</v>
      </c>
      <c r="D1250" s="1" t="s">
        <v>4566</v>
      </c>
      <c r="E1250" s="16" t="s">
        <v>28</v>
      </c>
      <c r="F1250" s="16" t="s">
        <v>956</v>
      </c>
      <c r="G1250" s="16" t="s">
        <v>870</v>
      </c>
      <c r="H1250" s="1" t="str">
        <f t="shared" si="81"/>
        <v>ASHRAE 189.1-2009AtticsGeneral</v>
      </c>
      <c r="I1250" s="1" t="str">
        <f>VLOOKUP(H1250,'Interior Lighting'!$A$4:$G$1472,5,FALSE)</f>
        <v>0</v>
      </c>
      <c r="J1250" s="1"/>
      <c r="K1250" s="1"/>
      <c r="L1250" s="1"/>
      <c r="M1250" s="1"/>
      <c r="N1250" s="1"/>
      <c r="O1250" s="1"/>
      <c r="P1250" s="1"/>
      <c r="Q1250" s="16"/>
      <c r="R1250" s="1"/>
      <c r="S1250" s="1"/>
      <c r="T1250" s="8" t="str">
        <f t="shared" si="84"/>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23</v>
      </c>
      <c r="B1251" s="8" t="s">
        <v>344</v>
      </c>
      <c r="C1251" s="8" t="s">
        <v>1056</v>
      </c>
      <c r="D1251" s="1" t="s">
        <v>4570</v>
      </c>
      <c r="E1251" s="5" t="s">
        <v>23</v>
      </c>
      <c r="F1251" s="5" t="s">
        <v>896</v>
      </c>
      <c r="G1251" s="1" t="s">
        <v>870</v>
      </c>
      <c r="H1251" s="1" t="str">
        <f t="shared" si="81"/>
        <v>OEESC 2014Corridor/TransitionGeneral</v>
      </c>
      <c r="I1251" s="1" t="str">
        <f>VLOOKUP(H1251,'Interior Lighting'!$A$4:$G$1472,5,FALSE)</f>
        <v>0.41</v>
      </c>
      <c r="J1251" s="1"/>
      <c r="K1251" s="1"/>
      <c r="L1251" s="1"/>
      <c r="M1251" s="1">
        <v>0.4</v>
      </c>
      <c r="N1251" s="1">
        <v>0.4</v>
      </c>
      <c r="O1251" s="1">
        <v>0.2</v>
      </c>
      <c r="P1251" s="225" t="s">
        <v>2468</v>
      </c>
      <c r="Q1251" s="1" t="s">
        <v>31</v>
      </c>
      <c r="R1251" s="1" t="s">
        <v>870</v>
      </c>
      <c r="S1251" s="1" t="s">
        <v>557</v>
      </c>
      <c r="T1251" s="8"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2469</v>
      </c>
      <c r="AA1251" s="1" t="s">
        <v>2457</v>
      </c>
      <c r="AB1251" s="1">
        <v>0.0446</v>
      </c>
      <c r="AC1251" s="8"/>
      <c r="AD1251" s="1"/>
      <c r="AE1251" s="1" t="s">
        <v>2506</v>
      </c>
      <c r="AF1251" s="1"/>
      <c r="AG1251" s="1"/>
      <c r="AH1251" s="1"/>
      <c r="AI1251" s="1"/>
      <c r="AJ1251" s="1"/>
      <c r="AK1251" s="1">
        <v>3.85</v>
      </c>
      <c r="AL1251" s="1">
        <v>0.0</v>
      </c>
      <c r="AM1251" s="1">
        <v>0.5</v>
      </c>
      <c r="AN1251" s="1">
        <v>0.0</v>
      </c>
      <c r="AO1251" s="1" t="s">
        <v>2462</v>
      </c>
      <c r="AP1251" s="1" t="s">
        <v>2497</v>
      </c>
      <c r="AQ1251" s="1" t="s">
        <v>2470</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23</v>
      </c>
      <c r="B1252" s="8" t="s">
        <v>344</v>
      </c>
      <c r="C1252" s="8" t="s">
        <v>975</v>
      </c>
      <c r="D1252" s="1" t="s">
        <v>4566</v>
      </c>
      <c r="E1252" s="5" t="s">
        <v>23</v>
      </c>
      <c r="F1252" s="1" t="s">
        <v>975</v>
      </c>
      <c r="G1252" s="1" t="s">
        <v>870</v>
      </c>
      <c r="H1252" s="1" t="str">
        <f t="shared" si="81"/>
        <v>OEESC 2014StorageGeneral</v>
      </c>
      <c r="I1252" s="1" t="str">
        <f>VLOOKUP(H1252,'Interior Lighting'!$A$4:$G$1472,5,FALSE)</f>
        <v>0.63</v>
      </c>
      <c r="J1252" s="1"/>
      <c r="K1252" s="1"/>
      <c r="L1252" s="1"/>
      <c r="M1252" s="1">
        <v>0.4</v>
      </c>
      <c r="N1252" s="1">
        <v>0.4</v>
      </c>
      <c r="O1252" s="1">
        <v>0.2</v>
      </c>
      <c r="P1252" s="226" t="s">
        <v>2468</v>
      </c>
      <c r="Q1252" s="1" t="s">
        <v>31</v>
      </c>
      <c r="R1252" s="1" t="s">
        <v>870</v>
      </c>
      <c r="S1252" s="1" t="s">
        <v>511</v>
      </c>
      <c r="T1252" s="8"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2469</v>
      </c>
      <c r="AA1252" s="1" t="s">
        <v>2457</v>
      </c>
      <c r="AB1252" s="1">
        <v>0.0446</v>
      </c>
      <c r="AC1252" s="8"/>
      <c r="AD1252" s="1"/>
      <c r="AE1252" s="1" t="s">
        <v>2506</v>
      </c>
      <c r="AF1252" s="1"/>
      <c r="AG1252" s="1"/>
      <c r="AH1252" s="1"/>
      <c r="AI1252" s="1"/>
      <c r="AJ1252" s="1"/>
      <c r="AK1252" s="1">
        <v>0.0</v>
      </c>
      <c r="AL1252" s="1">
        <v>0.0</v>
      </c>
      <c r="AM1252" s="1">
        <v>0.5</v>
      </c>
      <c r="AN1252" s="1">
        <v>0.0</v>
      </c>
      <c r="AO1252" s="1" t="s">
        <v>2462</v>
      </c>
      <c r="AP1252" s="1" t="s">
        <v>2497</v>
      </c>
      <c r="AQ1252" s="1" t="s">
        <v>2470</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23</v>
      </c>
      <c r="B1253" s="1" t="s">
        <v>344</v>
      </c>
      <c r="C1253" s="1" t="s">
        <v>1054</v>
      </c>
      <c r="D1253" s="1" t="s">
        <v>4570</v>
      </c>
      <c r="E1253" s="5" t="s">
        <v>23</v>
      </c>
      <c r="F1253" s="1" t="s">
        <v>770</v>
      </c>
      <c r="G1253" s="1" t="s">
        <v>870</v>
      </c>
      <c r="H1253" s="1" t="str">
        <f t="shared" si="81"/>
        <v>OEESC 2014StairwayGeneral</v>
      </c>
      <c r="I1253" s="1" t="str">
        <f>VLOOKUP(H1253,'Interior Lighting'!$A$4:$G$1472,5,FALSE)</f>
        <v>0.49</v>
      </c>
      <c r="J1253" s="1"/>
      <c r="K1253" s="1"/>
      <c r="L1253" s="1"/>
      <c r="M1253" s="1">
        <v>0.4</v>
      </c>
      <c r="N1253" s="1">
        <v>0.4</v>
      </c>
      <c r="O1253" s="1">
        <v>0.2</v>
      </c>
      <c r="P1253" s="225" t="s">
        <v>2468</v>
      </c>
      <c r="Q1253" s="1" t="s">
        <v>31</v>
      </c>
      <c r="R1253" s="1" t="s">
        <v>870</v>
      </c>
      <c r="S1253" s="1" t="s">
        <v>557</v>
      </c>
      <c r="T1253" s="8"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23</v>
      </c>
      <c r="B1254" s="1" t="s">
        <v>344</v>
      </c>
      <c r="C1254" s="1" t="s">
        <v>1050</v>
      </c>
      <c r="D1254" s="1" t="s">
        <v>4575</v>
      </c>
      <c r="E1254" s="5" t="s">
        <v>23</v>
      </c>
      <c r="F1254" s="1" t="s">
        <v>894</v>
      </c>
      <c r="G1254" s="1" t="s">
        <v>870</v>
      </c>
      <c r="H1254" s="1" t="str">
        <f t="shared" si="81"/>
        <v>OEESC 2014RestroomsGeneral</v>
      </c>
      <c r="I1254" s="1" t="str">
        <f>VLOOKUP(H1254,'Interior Lighting'!$A$4:$G$1472,5,FALSE)</f>
        <v>0.82</v>
      </c>
      <c r="J1254" s="1"/>
      <c r="K1254" s="1"/>
      <c r="L1254" s="1"/>
      <c r="M1254" s="1">
        <v>0.4</v>
      </c>
      <c r="N1254" s="1">
        <v>0.4</v>
      </c>
      <c r="O1254" s="1">
        <v>0.2</v>
      </c>
      <c r="P1254" s="226" t="s">
        <v>2468</v>
      </c>
      <c r="Q1254" s="1" t="s">
        <v>31</v>
      </c>
      <c r="R1254" s="1" t="s">
        <v>870</v>
      </c>
      <c r="S1254" s="1" t="s">
        <v>557</v>
      </c>
      <c r="T1254" s="8"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2469</v>
      </c>
      <c r="AA1254" s="1" t="s">
        <v>2457</v>
      </c>
      <c r="AB1254" s="1">
        <v>0.0446</v>
      </c>
      <c r="AC1254" s="8"/>
      <c r="AD1254" s="1"/>
      <c r="AE1254" s="1" t="s">
        <v>2506</v>
      </c>
      <c r="AF1254" s="1"/>
      <c r="AG1254" s="1"/>
      <c r="AH1254" s="1"/>
      <c r="AI1254" s="1"/>
      <c r="AJ1254" s="1"/>
      <c r="AK1254" s="1">
        <v>0.07</v>
      </c>
      <c r="AL1254" s="1">
        <v>0.0</v>
      </c>
      <c r="AM1254" s="1">
        <v>0.5</v>
      </c>
      <c r="AN1254" s="1">
        <v>0.0</v>
      </c>
      <c r="AO1254" s="1" t="s">
        <v>2462</v>
      </c>
      <c r="AP1254" s="1" t="s">
        <v>2497</v>
      </c>
      <c r="AQ1254" s="1" t="s">
        <v>2470</v>
      </c>
      <c r="AR1254" s="1"/>
      <c r="AS1254" s="1"/>
      <c r="AT1254" s="1" t="str">
        <f t="shared" si="85"/>
        <v/>
      </c>
      <c r="AU1254" s="1">
        <v>43.3</v>
      </c>
      <c r="AV1254" s="1">
        <v>0.2</v>
      </c>
      <c r="AW1254" s="1">
        <v>0.05</v>
      </c>
      <c r="AX1254" s="1" t="s">
        <v>194</v>
      </c>
      <c r="AY1254" s="1"/>
      <c r="AZ1254" s="1"/>
      <c r="BA1254" s="1"/>
      <c r="BB1254" s="1"/>
      <c r="BC1254" s="1"/>
      <c r="BD1254" s="1"/>
      <c r="BE1254" s="1"/>
      <c r="BF1254" s="1"/>
      <c r="BG1254" s="1"/>
      <c r="BH1254" s="1"/>
      <c r="BJ1254" s="1"/>
      <c r="BK1254" s="1"/>
      <c r="BL1254" s="1"/>
    </row>
    <row r="1255" ht="14.25" hidden="1" customHeight="1">
      <c r="A1255" s="16" t="s">
        <v>23</v>
      </c>
      <c r="B1255" s="1" t="s">
        <v>344</v>
      </c>
      <c r="C1255" s="1" t="s">
        <v>1047</v>
      </c>
      <c r="D1255" s="1" t="s">
        <v>4571</v>
      </c>
      <c r="E1255" s="5" t="s">
        <v>23</v>
      </c>
      <c r="F1255" s="1" t="s">
        <v>869</v>
      </c>
      <c r="G1255" s="1" t="s">
        <v>870</v>
      </c>
      <c r="H1255" s="1" t="str">
        <f t="shared" si="81"/>
        <v>OEESC 2014Office-EnclosedGeneral</v>
      </c>
      <c r="I1255" s="1" t="str">
        <f>VLOOKUP(H1255,'Interior Lighting'!$A$4:$G$1472,5,FALSE)</f>
        <v>0.97</v>
      </c>
      <c r="J1255" s="1"/>
      <c r="K1255" s="1"/>
      <c r="L1255" s="1"/>
      <c r="M1255" s="1">
        <v>0.4</v>
      </c>
      <c r="N1255" s="1">
        <v>0.4</v>
      </c>
      <c r="O1255" s="1">
        <v>0.2</v>
      </c>
      <c r="P1255" s="225" t="s">
        <v>2468</v>
      </c>
      <c r="Q1255" s="1" t="s">
        <v>31</v>
      </c>
      <c r="R1255" s="1" t="s">
        <v>870</v>
      </c>
      <c r="S1255" s="1" t="s">
        <v>557</v>
      </c>
      <c r="T1255" s="8"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2.79</v>
      </c>
      <c r="AL1255" s="1">
        <v>0.0</v>
      </c>
      <c r="AM1255" s="1">
        <v>0.5</v>
      </c>
      <c r="AN1255" s="1">
        <v>0.0</v>
      </c>
      <c r="AO1255" s="1" t="s">
        <v>2462</v>
      </c>
      <c r="AP1255" s="1" t="s">
        <v>2497</v>
      </c>
      <c r="AQ1255" s="1" t="s">
        <v>2470</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hidden="1" customHeight="1">
      <c r="A1256" s="16" t="s">
        <v>23</v>
      </c>
      <c r="B1256" s="1" t="s">
        <v>344</v>
      </c>
      <c r="C1256" s="1" t="s">
        <v>1038</v>
      </c>
      <c r="D1256" s="1" t="s">
        <v>4559</v>
      </c>
      <c r="E1256" s="5" t="s">
        <v>23</v>
      </c>
      <c r="F1256" s="1" t="s">
        <v>871</v>
      </c>
      <c r="G1256" s="1" t="s">
        <v>870</v>
      </c>
      <c r="H1256" s="1" t="str">
        <f t="shared" si="81"/>
        <v>OEESC 2014Office-Open PlanGeneral</v>
      </c>
      <c r="I1256" s="1" t="str">
        <f>VLOOKUP(H1256,'Interior Lighting'!$A$4:$G$1472,5,FALSE)</f>
        <v>0.93</v>
      </c>
      <c r="J1256" s="1"/>
      <c r="K1256" s="1"/>
      <c r="L1256" s="1"/>
      <c r="M1256" s="1">
        <v>0.4</v>
      </c>
      <c r="N1256" s="1">
        <v>0.4</v>
      </c>
      <c r="O1256" s="1">
        <v>0.2</v>
      </c>
      <c r="P1256" s="226" t="s">
        <v>2468</v>
      </c>
      <c r="Q1256" s="1" t="s">
        <v>31</v>
      </c>
      <c r="R1256" s="1" t="s">
        <v>1328</v>
      </c>
      <c r="S1256" s="1" t="s">
        <v>498</v>
      </c>
      <c r="T1256" s="8"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2469</v>
      </c>
      <c r="AA1256" s="1" t="s">
        <v>2457</v>
      </c>
      <c r="AB1256" s="1">
        <v>0.0446</v>
      </c>
      <c r="AC1256" s="8"/>
      <c r="AD1256" s="1"/>
      <c r="AE1256" s="1" t="s">
        <v>2506</v>
      </c>
      <c r="AF1256" s="1"/>
      <c r="AG1256" s="1"/>
      <c r="AH1256" s="1"/>
      <c r="AI1256" s="1"/>
      <c r="AJ1256" s="1"/>
      <c r="AK1256" s="1">
        <v>0.71</v>
      </c>
      <c r="AL1256" s="1">
        <v>0.0</v>
      </c>
      <c r="AM1256" s="1">
        <v>0.5</v>
      </c>
      <c r="AN1256" s="1">
        <v>0.0</v>
      </c>
      <c r="AO1256" s="1" t="s">
        <v>2462</v>
      </c>
      <c r="AP1256" s="1" t="s">
        <v>2497</v>
      </c>
      <c r="AQ1256" s="1" t="s">
        <v>2470</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23</v>
      </c>
      <c r="B1257" s="1" t="s">
        <v>344</v>
      </c>
      <c r="C1257" s="1" t="s">
        <v>684</v>
      </c>
      <c r="D1257" s="1" t="s">
        <v>4570</v>
      </c>
      <c r="E1257" s="5" t="s">
        <v>23</v>
      </c>
      <c r="F1257" s="1" t="s">
        <v>684</v>
      </c>
      <c r="G1257" s="1" t="s">
        <v>870</v>
      </c>
      <c r="H1257" s="1" t="str">
        <f t="shared" si="81"/>
        <v>OEESC 2014LobbyGeneral</v>
      </c>
      <c r="I1257" s="1" t="str">
        <f>VLOOKUP(H1257,'Interior Lighting'!$A$4:$G$1472,5,FALSE)</f>
        <v>0.9</v>
      </c>
      <c r="J1257" s="1"/>
      <c r="K1257" s="1"/>
      <c r="L1257" s="1"/>
      <c r="M1257" s="1">
        <v>0.4</v>
      </c>
      <c r="N1257" s="1">
        <v>0.4</v>
      </c>
      <c r="O1257" s="1">
        <v>0.2</v>
      </c>
      <c r="P1257" s="225" t="s">
        <v>2468</v>
      </c>
      <c r="Q1257" s="1" t="s">
        <v>31</v>
      </c>
      <c r="R1257" s="1" t="s">
        <v>1328</v>
      </c>
      <c r="S1257" s="1" t="s">
        <v>1362</v>
      </c>
      <c r="T1257" s="8"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2469</v>
      </c>
      <c r="AA1257" s="1" t="s">
        <v>2457</v>
      </c>
      <c r="AB1257" s="1">
        <v>0.0446</v>
      </c>
      <c r="AC1257" s="8"/>
      <c r="AD1257" s="1"/>
      <c r="AE1257" s="1" t="s">
        <v>2506</v>
      </c>
      <c r="AF1257" s="1"/>
      <c r="AG1257" s="1"/>
      <c r="AH1257" s="1"/>
      <c r="AI1257" s="1"/>
      <c r="AJ1257" s="1"/>
      <c r="AK1257" s="1">
        <v>0.07000000000000005</v>
      </c>
      <c r="AL1257" s="1">
        <v>0.0</v>
      </c>
      <c r="AM1257" s="1">
        <v>0.5</v>
      </c>
      <c r="AN1257" s="1">
        <v>0.0</v>
      </c>
      <c r="AO1257" s="1" t="s">
        <v>2462</v>
      </c>
      <c r="AP1257" s="1" t="s">
        <v>2497</v>
      </c>
      <c r="AQ1257" s="1" t="s">
        <v>2470</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23</v>
      </c>
      <c r="B1258" s="1" t="s">
        <v>344</v>
      </c>
      <c r="C1258" s="8" t="s">
        <v>1024</v>
      </c>
      <c r="D1258" s="1" t="s">
        <v>4571</v>
      </c>
      <c r="E1258" s="5" t="s">
        <v>23</v>
      </c>
      <c r="F1258" s="1" t="s">
        <v>869</v>
      </c>
      <c r="G1258" s="1" t="s">
        <v>870</v>
      </c>
      <c r="H1258" s="1" t="str">
        <f t="shared" si="81"/>
        <v>OEESC 2014Office-EnclosedGeneral</v>
      </c>
      <c r="I1258" s="1" t="str">
        <f>VLOOKUP(H1258,'Interior Lighting'!$A$4:$G$1472,5,FALSE)</f>
        <v>0.97</v>
      </c>
      <c r="J1258" s="1"/>
      <c r="K1258" s="1"/>
      <c r="L1258" s="1"/>
      <c r="M1258" s="1">
        <v>0.4</v>
      </c>
      <c r="N1258" s="1">
        <v>0.4</v>
      </c>
      <c r="O1258" s="1">
        <v>0.2</v>
      </c>
      <c r="P1258" s="226" t="s">
        <v>2468</v>
      </c>
      <c r="Q1258" s="1" t="s">
        <v>31</v>
      </c>
      <c r="R1258" s="1" t="s">
        <v>1328</v>
      </c>
      <c r="S1258" s="1" t="s">
        <v>1361</v>
      </c>
      <c r="T1258" s="8"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2469</v>
      </c>
      <c r="AA1258" s="1" t="s">
        <v>2457</v>
      </c>
      <c r="AB1258" s="1">
        <v>0.0446</v>
      </c>
      <c r="AC1258" s="8"/>
      <c r="AD1258" s="1"/>
      <c r="AE1258" s="1" t="s">
        <v>2506</v>
      </c>
      <c r="AF1258" s="1"/>
      <c r="AG1258" s="1"/>
      <c r="AH1258" s="1"/>
      <c r="AI1258" s="1"/>
      <c r="AJ1258" s="1"/>
      <c r="AK1258" s="1">
        <v>1.56</v>
      </c>
      <c r="AL1258" s="1">
        <v>0.0</v>
      </c>
      <c r="AM1258" s="1">
        <v>0.5</v>
      </c>
      <c r="AN1258" s="1">
        <v>0.0</v>
      </c>
      <c r="AO1258" s="1" t="s">
        <v>2462</v>
      </c>
      <c r="AP1258" s="1" t="s">
        <v>2497</v>
      </c>
      <c r="AQ1258" s="1" t="s">
        <v>2470</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23</v>
      </c>
      <c r="B1259" s="1" t="s">
        <v>344</v>
      </c>
      <c r="C1259" s="1" t="s">
        <v>1007</v>
      </c>
      <c r="D1259" s="1" t="s">
        <v>4571</v>
      </c>
      <c r="E1259" s="5" t="s">
        <v>23</v>
      </c>
      <c r="F1259" s="1" t="s">
        <v>757</v>
      </c>
      <c r="G1259" s="1" t="s">
        <v>870</v>
      </c>
      <c r="H1259" s="1" t="str">
        <f t="shared" si="81"/>
        <v>OEESC 2014Electrical/MechanicalGeneral</v>
      </c>
      <c r="I1259" s="1" t="str">
        <f>VLOOKUP(H1259,'Interior Lighting'!$A$4:$G$1472,5,FALSE)</f>
        <v>0.95</v>
      </c>
      <c r="J1259" s="1"/>
      <c r="K1259" s="1"/>
      <c r="L1259" s="1"/>
      <c r="M1259" s="1">
        <v>0.4</v>
      </c>
      <c r="N1259" s="1">
        <v>0.4</v>
      </c>
      <c r="O1259" s="1">
        <v>0.2</v>
      </c>
      <c r="P1259" s="225" t="s">
        <v>2468</v>
      </c>
      <c r="Q1259" s="1" t="s">
        <v>31</v>
      </c>
      <c r="R1259" s="1" t="s">
        <v>870</v>
      </c>
      <c r="S1259" s="1" t="s">
        <v>511</v>
      </c>
      <c r="T1259" s="8"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8" t="s">
        <v>2469</v>
      </c>
      <c r="AA1259" s="8" t="s">
        <v>2457</v>
      </c>
      <c r="AB1259" s="1">
        <v>0.0446</v>
      </c>
      <c r="AC1259" s="8"/>
      <c r="AD1259" s="8"/>
      <c r="AE1259" s="8" t="s">
        <v>2506</v>
      </c>
      <c r="AF1259" s="1"/>
      <c r="AG1259" s="1"/>
      <c r="AH1259" s="1"/>
      <c r="AI1259" s="1"/>
      <c r="AJ1259" s="1"/>
      <c r="AK1259" s="1">
        <v>0.27</v>
      </c>
      <c r="AL1259" s="1">
        <v>0.0</v>
      </c>
      <c r="AM1259" s="1">
        <v>0.5</v>
      </c>
      <c r="AN1259" s="1">
        <v>0.0</v>
      </c>
      <c r="AO1259" s="8" t="s">
        <v>2462</v>
      </c>
      <c r="AP1259" s="8" t="s">
        <v>2497</v>
      </c>
      <c r="AQ1259" s="8" t="s">
        <v>2470</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23</v>
      </c>
      <c r="B1260" s="1" t="s">
        <v>344</v>
      </c>
      <c r="C1260" s="1" t="s">
        <v>1002</v>
      </c>
      <c r="D1260" s="1" t="s">
        <v>4551</v>
      </c>
      <c r="E1260" s="5" t="s">
        <v>23</v>
      </c>
      <c r="F1260" s="5" t="s">
        <v>896</v>
      </c>
      <c r="G1260" s="1" t="s">
        <v>870</v>
      </c>
      <c r="H1260" s="1" t="str">
        <f t="shared" si="81"/>
        <v>OEESC 2014Corridor/TransitionGeneral</v>
      </c>
      <c r="I1260" s="1" t="str">
        <f>VLOOKUP(H1260,'Interior Lighting'!$A$4:$G$1472,5,FALSE)</f>
        <v>0.41</v>
      </c>
      <c r="J1260" s="1"/>
      <c r="K1260" s="1"/>
      <c r="L1260" s="1"/>
      <c r="M1260" s="1">
        <v>0.4</v>
      </c>
      <c r="N1260" s="1">
        <v>0.4</v>
      </c>
      <c r="O1260" s="1">
        <v>0.2</v>
      </c>
      <c r="P1260" s="226" t="s">
        <v>2468</v>
      </c>
      <c r="Q1260" s="1" t="s">
        <v>31</v>
      </c>
      <c r="R1260" s="1" t="s">
        <v>870</v>
      </c>
      <c r="S1260" s="1" t="s">
        <v>557</v>
      </c>
      <c r="T1260" s="8"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2469</v>
      </c>
      <c r="AA1260" s="1" t="s">
        <v>2457</v>
      </c>
      <c r="AB1260" s="1">
        <v>0.0446</v>
      </c>
      <c r="AC1260" s="8"/>
      <c r="AD1260" s="1"/>
      <c r="AE1260" s="1" t="s">
        <v>2506</v>
      </c>
      <c r="AF1260" s="1"/>
      <c r="AG1260" s="1"/>
      <c r="AH1260" s="1"/>
      <c r="AI1260" s="1"/>
      <c r="AJ1260" s="1"/>
      <c r="AK1260" s="1">
        <v>0.16</v>
      </c>
      <c r="AL1260" s="1">
        <v>0.0</v>
      </c>
      <c r="AM1260" s="1">
        <v>0.5</v>
      </c>
      <c r="AN1260" s="1">
        <v>0.0</v>
      </c>
      <c r="AO1260" s="1" t="s">
        <v>2462</v>
      </c>
      <c r="AP1260" s="1" t="s">
        <v>2497</v>
      </c>
      <c r="AQ1260" s="1" t="s">
        <v>2470</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23</v>
      </c>
      <c r="B1261" s="8" t="s">
        <v>344</v>
      </c>
      <c r="C1261" s="8" t="s">
        <v>1001</v>
      </c>
      <c r="D1261" s="1" t="s">
        <v>4563</v>
      </c>
      <c r="E1261" s="5" t="s">
        <v>23</v>
      </c>
      <c r="F1261" s="1" t="s">
        <v>872</v>
      </c>
      <c r="G1261" s="1" t="s">
        <v>870</v>
      </c>
      <c r="H1261" s="1" t="str">
        <f t="shared" si="81"/>
        <v>OEESC 2014Conference/Meeting/MultipurposeGeneral</v>
      </c>
      <c r="I1261" s="1" t="str">
        <f>VLOOKUP(H1261,'Interior Lighting'!$A$4:$G$1472,5,FALSE)</f>
        <v>1.11</v>
      </c>
      <c r="J1261" s="1"/>
      <c r="K1261" s="1"/>
      <c r="L1261" s="1"/>
      <c r="M1261" s="1">
        <v>0.4</v>
      </c>
      <c r="N1261" s="1">
        <v>0.4</v>
      </c>
      <c r="O1261" s="1">
        <v>0.2</v>
      </c>
      <c r="P1261" s="225" t="s">
        <v>2468</v>
      </c>
      <c r="Q1261" s="1" t="s">
        <v>31</v>
      </c>
      <c r="R1261" s="1" t="s">
        <v>870</v>
      </c>
      <c r="S1261" s="1" t="s">
        <v>1350</v>
      </c>
      <c r="T1261" s="8"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8" t="s">
        <v>2469</v>
      </c>
      <c r="AA1261" s="8" t="s">
        <v>2457</v>
      </c>
      <c r="AB1261" s="1">
        <v>0.0446</v>
      </c>
      <c r="AC1261" s="8"/>
      <c r="AD1261" s="8"/>
      <c r="AE1261" s="8" t="s">
        <v>2506</v>
      </c>
      <c r="AF1261" s="1"/>
      <c r="AG1261" s="1"/>
      <c r="AH1261" s="1"/>
      <c r="AI1261" s="1"/>
      <c r="AJ1261" s="1"/>
      <c r="AK1261" s="1">
        <v>0.37</v>
      </c>
      <c r="AL1261" s="1">
        <v>0.0</v>
      </c>
      <c r="AM1261" s="1">
        <v>0.5</v>
      </c>
      <c r="AN1261" s="1">
        <v>0.0</v>
      </c>
      <c r="AO1261" s="8" t="s">
        <v>2462</v>
      </c>
      <c r="AP1261" s="8" t="s">
        <v>2497</v>
      </c>
      <c r="AQ1261" s="8" t="s">
        <v>2470</v>
      </c>
      <c r="AR1261" s="1"/>
      <c r="AS1261" s="1"/>
      <c r="AT1261" s="1" t="str">
        <f t="shared" si="85"/>
        <v/>
      </c>
      <c r="AU1261" s="1"/>
      <c r="AV1261" s="1"/>
      <c r="AW1261" s="1"/>
      <c r="AX1261" s="8"/>
      <c r="AY1261" s="1"/>
      <c r="AZ1261" s="1"/>
      <c r="BA1261" s="1"/>
      <c r="BB1261" s="1"/>
      <c r="BC1261" s="1"/>
      <c r="BD1261" s="1"/>
      <c r="BE1261" s="1"/>
      <c r="BF1261" s="1"/>
      <c r="BG1261" s="1"/>
      <c r="BH1261" s="1"/>
      <c r="BJ1261" s="1"/>
      <c r="BK1261" s="1"/>
      <c r="BL1261" s="1"/>
    </row>
    <row r="1262" ht="14.25" hidden="1" customHeight="1">
      <c r="A1262" s="16" t="s">
        <v>23</v>
      </c>
      <c r="B1262" s="8" t="s">
        <v>344</v>
      </c>
      <c r="C1262" s="8" t="s">
        <v>1000</v>
      </c>
      <c r="D1262" s="1" t="s">
        <v>4559</v>
      </c>
      <c r="E1262" s="5" t="s">
        <v>23</v>
      </c>
      <c r="F1262" s="1" t="s">
        <v>869</v>
      </c>
      <c r="G1262" s="1" t="s">
        <v>870</v>
      </c>
      <c r="H1262" s="1" t="str">
        <f t="shared" si="81"/>
        <v>OEESC 2014Office-EnclosedGeneral</v>
      </c>
      <c r="I1262" s="1" t="str">
        <f>VLOOKUP(H1262,'Interior Lighting'!$A$4:$G$1472,5,FALSE)</f>
        <v>0.97</v>
      </c>
      <c r="J1262" s="1"/>
      <c r="K1262" s="1"/>
      <c r="L1262" s="1"/>
      <c r="M1262" s="1">
        <v>0.4</v>
      </c>
      <c r="N1262" s="1">
        <v>0.4</v>
      </c>
      <c r="O1262" s="1">
        <v>0.2</v>
      </c>
      <c r="P1262" s="226" t="s">
        <v>2468</v>
      </c>
      <c r="Q1262" s="1" t="s">
        <v>31</v>
      </c>
      <c r="R1262" s="1" t="s">
        <v>1328</v>
      </c>
      <c r="S1262" s="1" t="s">
        <v>498</v>
      </c>
      <c r="T1262" s="8"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8" t="s">
        <v>2469</v>
      </c>
      <c r="AA1262" s="8" t="s">
        <v>2457</v>
      </c>
      <c r="AB1262" s="1">
        <v>0.0446</v>
      </c>
      <c r="AC1262" s="8"/>
      <c r="AD1262" s="8"/>
      <c r="AE1262" s="8" t="s">
        <v>2506</v>
      </c>
      <c r="AF1262" s="1"/>
      <c r="AG1262" s="1"/>
      <c r="AH1262" s="1"/>
      <c r="AI1262" s="1"/>
      <c r="AJ1262" s="1"/>
      <c r="AK1262" s="1">
        <v>0.64</v>
      </c>
      <c r="AL1262" s="1">
        <v>0.0</v>
      </c>
      <c r="AM1262" s="1">
        <v>0.5</v>
      </c>
      <c r="AN1262" s="1">
        <v>0.0</v>
      </c>
      <c r="AO1262" s="8" t="s">
        <v>2462</v>
      </c>
      <c r="AP1262" s="8" t="s">
        <v>2497</v>
      </c>
      <c r="AQ1262" s="8" t="s">
        <v>2470</v>
      </c>
      <c r="AR1262" s="1"/>
      <c r="AS1262" s="1"/>
      <c r="AT1262" s="1" t="str">
        <f t="shared" si="85"/>
        <v/>
      </c>
      <c r="AU1262" s="1"/>
      <c r="AV1262" s="1"/>
      <c r="AW1262" s="1"/>
      <c r="AX1262" s="8"/>
      <c r="AY1262" s="1"/>
      <c r="AZ1262" s="1"/>
      <c r="BA1262" s="1"/>
      <c r="BB1262" s="1"/>
      <c r="BC1262" s="1"/>
      <c r="BD1262" s="1"/>
      <c r="BE1262" s="1"/>
      <c r="BF1262" s="1"/>
      <c r="BG1262" s="1"/>
      <c r="BH1262" s="1"/>
      <c r="BJ1262" s="1"/>
      <c r="BK1262" s="1"/>
      <c r="BL1262" s="1"/>
    </row>
    <row r="1263" ht="14.25" hidden="1" customHeight="1">
      <c r="A1263" s="16" t="s">
        <v>23</v>
      </c>
      <c r="B1263" s="8" t="s">
        <v>344</v>
      </c>
      <c r="C1263" s="8" t="s">
        <v>995</v>
      </c>
      <c r="D1263" s="1" t="s">
        <v>4570</v>
      </c>
      <c r="E1263" s="5" t="s">
        <v>23</v>
      </c>
      <c r="F1263" s="1" t="s">
        <v>888</v>
      </c>
      <c r="G1263" s="1" t="s">
        <v>870</v>
      </c>
      <c r="H1263" s="1" t="str">
        <f t="shared" si="81"/>
        <v>OEESC 2014Lounge/RecreationGeneral</v>
      </c>
      <c r="I1263" s="1" t="str">
        <f>VLOOKUP(H1263,'Interior Lighting'!$A$4:$G$1472,5,FALSE)</f>
        <v>0.73</v>
      </c>
      <c r="J1263" s="1"/>
      <c r="K1263" s="1"/>
      <c r="L1263" s="1"/>
      <c r="M1263" s="1">
        <v>0.4</v>
      </c>
      <c r="N1263" s="1">
        <v>0.4</v>
      </c>
      <c r="O1263" s="1">
        <v>0.2</v>
      </c>
      <c r="P1263" s="225" t="s">
        <v>2468</v>
      </c>
      <c r="Q1263" s="1" t="s">
        <v>31</v>
      </c>
      <c r="R1263" s="1" t="s">
        <v>870</v>
      </c>
      <c r="S1263" s="1" t="s">
        <v>1350</v>
      </c>
      <c r="T1263" s="8"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8" t="s">
        <v>2469</v>
      </c>
      <c r="AA1263" s="8" t="s">
        <v>2457</v>
      </c>
      <c r="AB1263" s="1">
        <v>0.0446</v>
      </c>
      <c r="AC1263" s="8"/>
      <c r="AD1263" s="1"/>
      <c r="AE1263" s="1" t="s">
        <v>2506</v>
      </c>
      <c r="AF1263" s="1"/>
      <c r="AG1263" s="1"/>
      <c r="AH1263" s="1"/>
      <c r="AI1263" s="1"/>
      <c r="AJ1263" s="1"/>
      <c r="AK1263" s="1">
        <v>4.46</v>
      </c>
      <c r="AL1263" s="1">
        <v>0.0</v>
      </c>
      <c r="AM1263" s="1">
        <v>0.5</v>
      </c>
      <c r="AN1263" s="1">
        <v>0.0</v>
      </c>
      <c r="AO1263" s="1" t="s">
        <v>2462</v>
      </c>
      <c r="AP1263" s="8" t="s">
        <v>2497</v>
      </c>
      <c r="AQ1263" s="8" t="s">
        <v>2470</v>
      </c>
      <c r="AR1263" s="1"/>
      <c r="AS1263" s="1"/>
      <c r="AT1263" s="1" t="str">
        <f t="shared" si="85"/>
        <v/>
      </c>
      <c r="AU1263" s="1"/>
      <c r="AV1263" s="1"/>
      <c r="AW1263" s="1"/>
      <c r="AX1263" s="8"/>
      <c r="AY1263" s="1"/>
      <c r="AZ1263" s="1"/>
      <c r="BA1263" s="1"/>
      <c r="BB1263" s="1"/>
      <c r="BC1263" s="1"/>
      <c r="BD1263" s="1"/>
      <c r="BE1263" s="1"/>
      <c r="BF1263" s="8"/>
      <c r="BG1263" s="8"/>
      <c r="BH1263" s="1"/>
      <c r="BJ1263" s="1"/>
      <c r="BK1263" s="1"/>
      <c r="BL1263" s="1"/>
    </row>
    <row r="1264" ht="14.25" hidden="1" customHeight="1">
      <c r="A1264" s="16" t="s">
        <v>23</v>
      </c>
      <c r="B1264" s="8" t="s">
        <v>344</v>
      </c>
      <c r="C1264" s="8" t="s">
        <v>991</v>
      </c>
      <c r="D1264" s="1" t="s">
        <v>4566</v>
      </c>
      <c r="E1264" s="16" t="s">
        <v>28</v>
      </c>
      <c r="F1264" s="16" t="s">
        <v>956</v>
      </c>
      <c r="G1264" s="16" t="s">
        <v>870</v>
      </c>
      <c r="H1264" s="1" t="str">
        <f t="shared" si="81"/>
        <v>ASHRAE 189.1-2009AtticsGeneral</v>
      </c>
      <c r="I1264" s="1" t="str">
        <f>VLOOKUP(H1264,'Interior Lighting'!$A$4:$G$1472,5,FALSE)</f>
        <v>0</v>
      </c>
      <c r="J1264" s="1"/>
      <c r="K1264" s="1"/>
      <c r="L1264" s="1"/>
      <c r="M1264" s="1"/>
      <c r="N1264" s="1"/>
      <c r="O1264" s="1"/>
      <c r="P1264" s="1"/>
      <c r="Q1264" s="16"/>
      <c r="R1264" s="1"/>
      <c r="S1264" s="1"/>
      <c r="T1264" s="8" t="str">
        <f t="shared" si="84"/>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23</v>
      </c>
      <c r="B1265" s="1" t="s">
        <v>225</v>
      </c>
      <c r="C1265" s="1" t="s">
        <v>989</v>
      </c>
      <c r="D1265" s="1" t="s">
        <v>4556</v>
      </c>
      <c r="E1265" s="5" t="s">
        <v>23</v>
      </c>
      <c r="F1265" s="5" t="s">
        <v>1069</v>
      </c>
      <c r="G1265" s="5" t="s">
        <v>919</v>
      </c>
      <c r="H1265" s="1" t="str">
        <f t="shared" si="81"/>
        <v>OEESC 2014Healthcare FacilityExam/Treatment</v>
      </c>
      <c r="I1265" s="1" t="str">
        <f>VLOOKUP(H1265,'Interior Lighting'!$A$4:$G$1472,5,FALSE)</f>
        <v>1.26</v>
      </c>
      <c r="J1265" s="1"/>
      <c r="K1265" s="1"/>
      <c r="L1265" s="1"/>
      <c r="M1265" s="1">
        <v>0.0</v>
      </c>
      <c r="N1265" s="1">
        <v>0.7</v>
      </c>
      <c r="O1265" s="1">
        <v>0.2</v>
      </c>
      <c r="P1265" s="1" t="s">
        <v>2627</v>
      </c>
      <c r="Q1265" s="1" t="s">
        <v>38</v>
      </c>
      <c r="R1265" s="1" t="s">
        <v>657</v>
      </c>
      <c r="S1265" s="33" t="s">
        <v>709</v>
      </c>
      <c r="T1265" s="8" t="str">
        <f t="shared" si="84"/>
        <v>GGHC v2.2Health CareTreatment / Examination</v>
      </c>
      <c r="U1265" s="1" t="str">
        <f>VLOOKUP(T1265,Ventilation!$A$4:$H$321,6,FALSE)</f>
        <v>0.3</v>
      </c>
      <c r="V1265" s="1" t="str">
        <f>VLOOKUP(T1265,Ventilation!$A$4:$H$321,5,FALSE)</f>
        <v/>
      </c>
      <c r="W1265" s="1" t="str">
        <f>VLOOKUP(T1265,Ventilation!$A$4:$H$321,7,FALSE)</f>
        <v/>
      </c>
      <c r="X1265" s="1"/>
      <c r="Y1265" s="5">
        <v>20.02</v>
      </c>
      <c r="Z1265" s="1" t="s">
        <v>2635</v>
      </c>
      <c r="AA1265" s="1" t="s">
        <v>2609</v>
      </c>
      <c r="AB1265" s="1">
        <v>0.0446</v>
      </c>
      <c r="AC1265" s="8"/>
      <c r="AD1265" s="1"/>
      <c r="AE1265" s="1" t="s">
        <v>2719</v>
      </c>
      <c r="AF1265" s="1"/>
      <c r="AG1265" s="1"/>
      <c r="AH1265" s="1"/>
      <c r="AI1265" s="1"/>
      <c r="AJ1265" s="1"/>
      <c r="AK1265" s="5">
        <v>2.0</v>
      </c>
      <c r="AL1265" s="1">
        <v>0.0</v>
      </c>
      <c r="AM1265" s="1">
        <v>0.5</v>
      </c>
      <c r="AN1265" s="1">
        <v>0.0</v>
      </c>
      <c r="AO1265" s="1" t="s">
        <v>2621</v>
      </c>
      <c r="AP1265" s="33" t="s">
        <v>2713</v>
      </c>
      <c r="AQ1265" s="33" t="s">
        <v>2639</v>
      </c>
      <c r="AR1265" s="5">
        <v>2.0</v>
      </c>
      <c r="AS1265" s="1">
        <v>108.0</v>
      </c>
      <c r="AT1265" s="1" t="str">
        <f t="shared" si="85"/>
        <v>0.01851851852</v>
      </c>
      <c r="AU1265" s="5">
        <v>60.0</v>
      </c>
      <c r="AV1265" s="1">
        <v>0.2</v>
      </c>
      <c r="AW1265" s="1">
        <v>0.05</v>
      </c>
      <c r="AX1265" s="1" t="s">
        <v>227</v>
      </c>
      <c r="AY1265" s="1">
        <v>1.3333346236599153</v>
      </c>
      <c r="AZ1265" s="1">
        <v>144.0</v>
      </c>
      <c r="BA1265" s="1">
        <v>0.5048215294789926</v>
      </c>
      <c r="BB1265" s="1">
        <v>0.31</v>
      </c>
      <c r="BC1265" s="1">
        <v>54.520672421626536</v>
      </c>
      <c r="BD1265" s="1">
        <v>1.0</v>
      </c>
      <c r="BE1265" s="1"/>
      <c r="BF1265" s="1" t="s">
        <v>2712</v>
      </c>
      <c r="BG1265" s="1"/>
      <c r="BH1265" s="1"/>
      <c r="BJ1265" s="1"/>
      <c r="BK1265" s="1"/>
      <c r="BL1265" s="1"/>
    </row>
    <row r="1266" ht="14.25" hidden="1" customHeight="1">
      <c r="A1266" s="16" t="s">
        <v>23</v>
      </c>
      <c r="B1266" s="1" t="s">
        <v>225</v>
      </c>
      <c r="C1266" s="1" t="s">
        <v>994</v>
      </c>
      <c r="D1266" s="1" t="s">
        <v>4556</v>
      </c>
      <c r="E1266" s="5" t="s">
        <v>23</v>
      </c>
      <c r="F1266" s="1" t="s">
        <v>975</v>
      </c>
      <c r="G1266" s="1" t="s">
        <v>870</v>
      </c>
      <c r="H1266" s="1" t="str">
        <f t="shared" si="81"/>
        <v>OEESC 2014StorageGeneral</v>
      </c>
      <c r="I1266" s="1" t="str">
        <f>VLOOKUP(H1266,'Interior Lighting'!$A$4:$G$1472,5,FALSE)</f>
        <v>0.63</v>
      </c>
      <c r="J1266" s="1"/>
      <c r="K1266" s="1"/>
      <c r="L1266" s="1"/>
      <c r="M1266" s="1">
        <v>0.0</v>
      </c>
      <c r="N1266" s="1">
        <v>0.7</v>
      </c>
      <c r="O1266" s="1">
        <v>0.2</v>
      </c>
      <c r="P1266" s="1" t="s">
        <v>2627</v>
      </c>
      <c r="Q1266" s="47" t="s">
        <v>31</v>
      </c>
      <c r="R1266" s="1" t="s">
        <v>870</v>
      </c>
      <c r="S1266" s="1" t="s">
        <v>511</v>
      </c>
      <c r="T1266" s="8" t="str">
        <f t="shared" si="84"/>
        <v>ASHRAE 62.1-2007GeneralStorage rooms</v>
      </c>
      <c r="U1266" s="1" t="str">
        <f>VLOOKUP(T1266,Ventilation!$A$4:$H$321,6,FALSE)</f>
        <v>0.12</v>
      </c>
      <c r="V1266" s="1" t="str">
        <f>VLOOKUP(T1266,Ventilation!$A$4:$H$321,5,FALSE)</f>
        <v/>
      </c>
      <c r="W1266" s="1" t="str">
        <f>VLOOKUP(T1266,Ventilation!$A$4:$H$321,7,FALSE)</f>
        <v/>
      </c>
      <c r="X1266" s="1"/>
      <c r="Y1266" s="5">
        <v>0.0</v>
      </c>
      <c r="Z1266" s="1" t="s">
        <v>2635</v>
      </c>
      <c r="AA1266" s="8" t="s">
        <v>2609</v>
      </c>
      <c r="AB1266" s="1">
        <v>0.0446</v>
      </c>
      <c r="AC1266" s="8"/>
      <c r="AD1266" s="1"/>
      <c r="AE1266" s="1" t="s">
        <v>2719</v>
      </c>
      <c r="AF1266" s="1"/>
      <c r="AG1266" s="1"/>
      <c r="AH1266" s="1"/>
      <c r="AI1266" s="1"/>
      <c r="AJ1266" s="1"/>
      <c r="AK1266" s="5">
        <v>0.1</v>
      </c>
      <c r="AL1266" s="1">
        <v>0.0</v>
      </c>
      <c r="AM1266" s="1">
        <v>0.5</v>
      </c>
      <c r="AN1266" s="1">
        <v>0.0</v>
      </c>
      <c r="AO1266" s="1" t="s">
        <v>2621</v>
      </c>
      <c r="AP1266" s="33" t="s">
        <v>2713</v>
      </c>
      <c r="AQ1266" s="33" t="s">
        <v>2639</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23</v>
      </c>
      <c r="B1267" s="8" t="s">
        <v>225</v>
      </c>
      <c r="C1267" s="8" t="s">
        <v>997</v>
      </c>
      <c r="D1267" s="1" t="s">
        <v>4549</v>
      </c>
      <c r="E1267" s="5" t="s">
        <v>37</v>
      </c>
      <c r="F1267" s="1" t="s">
        <v>889</v>
      </c>
      <c r="G1267" s="1" t="s">
        <v>870</v>
      </c>
      <c r="H1267" s="1" t="str">
        <f t="shared" si="81"/>
        <v>ASHRAE 90.1-2013Dining AreaGeneral</v>
      </c>
      <c r="I1267" s="1" t="str">
        <f>VLOOKUP(H1267,'Interior Lighting'!$A$4:$G$1472,5,FALSE)</f>
        <v>0.65</v>
      </c>
      <c r="J1267" s="1"/>
      <c r="K1267" s="1"/>
      <c r="L1267" s="1"/>
      <c r="M1267" s="1">
        <v>0.0</v>
      </c>
      <c r="N1267" s="1">
        <v>0.7</v>
      </c>
      <c r="O1267" s="1">
        <v>0.2</v>
      </c>
      <c r="P1267" s="1" t="s">
        <v>2627</v>
      </c>
      <c r="Q1267" s="1" t="s">
        <v>31</v>
      </c>
      <c r="R1267" s="1" t="s">
        <v>477</v>
      </c>
      <c r="S1267" s="1" t="s">
        <v>1349</v>
      </c>
      <c r="T1267" s="8"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5">
        <v>99.89</v>
      </c>
      <c r="Z1267" s="1" t="s">
        <v>2635</v>
      </c>
      <c r="AA1267" s="1" t="s">
        <v>2609</v>
      </c>
      <c r="AB1267" s="1">
        <v>0.0446</v>
      </c>
      <c r="AC1267" s="8"/>
      <c r="AD1267" s="1"/>
      <c r="AE1267" s="1" t="s">
        <v>2719</v>
      </c>
      <c r="AF1267" s="1"/>
      <c r="AG1267" s="1"/>
      <c r="AH1267" s="1"/>
      <c r="AI1267" s="1"/>
      <c r="AJ1267" s="1"/>
      <c r="AK1267" s="5">
        <v>1.0</v>
      </c>
      <c r="AL1267" s="1">
        <v>0.0</v>
      </c>
      <c r="AM1267" s="1">
        <v>0.5</v>
      </c>
      <c r="AN1267" s="1">
        <v>0.0</v>
      </c>
      <c r="AO1267" s="1" t="s">
        <v>2621</v>
      </c>
      <c r="AP1267" s="33" t="s">
        <v>2713</v>
      </c>
      <c r="AQ1267" s="33" t="s">
        <v>2639</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6" t="s">
        <v>23</v>
      </c>
      <c r="B1268" s="8" t="s">
        <v>225</v>
      </c>
      <c r="C1268" s="8" t="s">
        <v>999</v>
      </c>
      <c r="D1268" s="1" t="s">
        <v>4556</v>
      </c>
      <c r="E1268" s="5" t="s">
        <v>23</v>
      </c>
      <c r="F1268" s="5" t="s">
        <v>1069</v>
      </c>
      <c r="G1268" s="5" t="s">
        <v>919</v>
      </c>
      <c r="H1268" s="1" t="str">
        <f t="shared" si="81"/>
        <v>OEESC 2014Healthcare FacilityExam/Treatment</v>
      </c>
      <c r="I1268" s="1" t="str">
        <f>VLOOKUP(H1268,'Interior Lighting'!$A$4:$G$1472,5,FALSE)</f>
        <v>1.26</v>
      </c>
      <c r="J1268" s="1"/>
      <c r="K1268" s="1"/>
      <c r="L1268" s="1"/>
      <c r="M1268" s="1">
        <v>0.0</v>
      </c>
      <c r="N1268" s="1">
        <v>0.7</v>
      </c>
      <c r="O1268" s="1">
        <v>0.2</v>
      </c>
      <c r="P1268" s="1" t="s">
        <v>2627</v>
      </c>
      <c r="Q1268" s="1" t="s">
        <v>38</v>
      </c>
      <c r="R1268" s="1" t="s">
        <v>657</v>
      </c>
      <c r="S1268" s="1" t="s">
        <v>666</v>
      </c>
      <c r="T1268" s="8" t="str">
        <f t="shared" si="84"/>
        <v>GGHC v2.2Health CareClean Utility / Workroom</v>
      </c>
      <c r="U1268" s="1" t="str">
        <f>VLOOKUP(T1268,Ventilation!$A$4:$H$321,6,FALSE)</f>
        <v>0.3</v>
      </c>
      <c r="V1268" s="1" t="str">
        <f>VLOOKUP(T1268,Ventilation!$A$4:$H$321,5,FALSE)</f>
        <v/>
      </c>
      <c r="W1268" s="1" t="str">
        <f>VLOOKUP(T1268,Ventilation!$A$4:$H$321,7,FALSE)</f>
        <v/>
      </c>
      <c r="X1268" s="1"/>
      <c r="Y1268" s="5">
        <v>20.02</v>
      </c>
      <c r="Z1268" s="1" t="s">
        <v>2635</v>
      </c>
      <c r="AA1268" s="1" t="s">
        <v>2609</v>
      </c>
      <c r="AB1268" s="1">
        <v>0.0446</v>
      </c>
      <c r="AC1268" s="8"/>
      <c r="AD1268" s="1"/>
      <c r="AE1268" s="1" t="s">
        <v>2719</v>
      </c>
      <c r="AF1268" s="1"/>
      <c r="AG1268" s="1"/>
      <c r="AH1268" s="1"/>
      <c r="AI1268" s="1"/>
      <c r="AJ1268" s="1"/>
      <c r="AK1268" s="5">
        <v>2.0</v>
      </c>
      <c r="AL1268" s="1">
        <v>0.0</v>
      </c>
      <c r="AM1268" s="1">
        <v>0.5</v>
      </c>
      <c r="AN1268" s="1">
        <v>0.0</v>
      </c>
      <c r="AO1268" s="1" t="s">
        <v>2621</v>
      </c>
      <c r="AP1268" s="33" t="s">
        <v>2713</v>
      </c>
      <c r="AQ1268" s="33" t="s">
        <v>2639</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23</v>
      </c>
      <c r="B1269" s="8" t="s">
        <v>225</v>
      </c>
      <c r="C1269" s="8" t="s">
        <v>1001</v>
      </c>
      <c r="D1269" s="1" t="s">
        <v>4563</v>
      </c>
      <c r="E1269" s="5" t="s">
        <v>23</v>
      </c>
      <c r="F1269" s="1" t="s">
        <v>872</v>
      </c>
      <c r="G1269" s="1" t="s">
        <v>870</v>
      </c>
      <c r="H1269" s="1" t="str">
        <f t="shared" si="81"/>
        <v>OEESC 2014Conference/Meeting/MultipurposeGeneral</v>
      </c>
      <c r="I1269" s="1" t="str">
        <f>VLOOKUP(H1269,'Interior Lighting'!$A$4:$G$1472,5,FALSE)</f>
        <v>1.11</v>
      </c>
      <c r="J1269" s="1"/>
      <c r="K1269" s="1"/>
      <c r="L1269" s="1"/>
      <c r="M1269" s="1">
        <v>0.0</v>
      </c>
      <c r="N1269" s="1">
        <v>0.7</v>
      </c>
      <c r="O1269" s="1">
        <v>0.2</v>
      </c>
      <c r="P1269" s="8" t="s">
        <v>2627</v>
      </c>
      <c r="Q1269" s="1" t="s">
        <v>31</v>
      </c>
      <c r="R1269" s="1" t="s">
        <v>870</v>
      </c>
      <c r="S1269" s="1" t="s">
        <v>1350</v>
      </c>
      <c r="T1269" s="8" t="str">
        <f t="shared" si="84"/>
        <v>ASHRAE 62.1-2007GeneralConference/meeting</v>
      </c>
      <c r="U1269" s="1" t="str">
        <f>VLOOKUP(T1269,Ventilation!$A$4:$H$321,6,FALSE)</f>
        <v>0.06</v>
      </c>
      <c r="V1269" s="1" t="str">
        <f>VLOOKUP(T1269,Ventilation!$A$4:$H$321,5,FALSE)</f>
        <v>5</v>
      </c>
      <c r="W1269" s="1" t="str">
        <f>VLOOKUP(T1269,Ventilation!$A$4:$H$321,7,FALSE)</f>
        <v/>
      </c>
      <c r="X1269" s="1"/>
      <c r="Y1269" s="5">
        <v>49.95</v>
      </c>
      <c r="Z1269" s="8" t="s">
        <v>2635</v>
      </c>
      <c r="AA1269" s="8" t="s">
        <v>2609</v>
      </c>
      <c r="AB1269" s="1">
        <v>0.0446</v>
      </c>
      <c r="AC1269" s="8"/>
      <c r="AD1269" s="8"/>
      <c r="AE1269" s="8" t="s">
        <v>2719</v>
      </c>
      <c r="AF1269" s="1"/>
      <c r="AG1269" s="1"/>
      <c r="AH1269" s="1"/>
      <c r="AI1269" s="1"/>
      <c r="AJ1269" s="1"/>
      <c r="AK1269" s="5">
        <v>1.0</v>
      </c>
      <c r="AL1269" s="1">
        <v>0.0</v>
      </c>
      <c r="AM1269" s="1">
        <v>0.5</v>
      </c>
      <c r="AN1269" s="1">
        <v>0.0</v>
      </c>
      <c r="AO1269" s="8" t="s">
        <v>2621</v>
      </c>
      <c r="AP1269" s="33" t="s">
        <v>2713</v>
      </c>
      <c r="AQ1269" s="33" t="s">
        <v>2639</v>
      </c>
      <c r="AR1269" s="1"/>
      <c r="AS1269" s="1"/>
      <c r="AT1269" s="1" t="str">
        <f t="shared" si="85"/>
        <v/>
      </c>
      <c r="AU1269" s="1"/>
      <c r="AV1269" s="1"/>
      <c r="AW1269" s="1"/>
      <c r="AX1269" s="1"/>
      <c r="AY1269" s="1"/>
      <c r="AZ1269" s="1"/>
      <c r="BA1269" s="1"/>
      <c r="BB1269" s="1"/>
      <c r="BC1269" s="1"/>
      <c r="BD1269" s="1"/>
      <c r="BE1269" s="1"/>
      <c r="BF1269" s="8"/>
      <c r="BG1269" s="8"/>
      <c r="BH1269" s="1"/>
      <c r="BJ1269" s="1"/>
      <c r="BK1269" s="1"/>
      <c r="BL1269" s="1"/>
    </row>
    <row r="1270" ht="14.25" hidden="1" customHeight="1">
      <c r="A1270" s="16" t="s">
        <v>23</v>
      </c>
      <c r="B1270" s="1" t="s">
        <v>225</v>
      </c>
      <c r="C1270" s="1" t="s">
        <v>1005</v>
      </c>
      <c r="D1270" s="1" t="s">
        <v>4562</v>
      </c>
      <c r="E1270" s="5" t="s">
        <v>23</v>
      </c>
      <c r="F1270" s="1" t="s">
        <v>869</v>
      </c>
      <c r="G1270" s="1" t="s">
        <v>870</v>
      </c>
      <c r="H1270" s="1" t="str">
        <f t="shared" si="81"/>
        <v>OEESC 2014Office-EnclosedGeneral</v>
      </c>
      <c r="I1270" s="1" t="str">
        <f>VLOOKUP(H1270,'Interior Lighting'!$A$4:$G$1472,5,FALSE)</f>
        <v>0.97</v>
      </c>
      <c r="J1270" s="1"/>
      <c r="K1270" s="1"/>
      <c r="L1270" s="1"/>
      <c r="M1270" s="1">
        <v>0.0</v>
      </c>
      <c r="N1270" s="1">
        <v>0.7</v>
      </c>
      <c r="O1270" s="1">
        <v>0.2</v>
      </c>
      <c r="P1270" s="8" t="s">
        <v>2627</v>
      </c>
      <c r="Q1270" s="1" t="s">
        <v>31</v>
      </c>
      <c r="R1270" s="1" t="s">
        <v>1328</v>
      </c>
      <c r="S1270" s="1" t="s">
        <v>498</v>
      </c>
      <c r="T1270" s="8" t="str">
        <f t="shared" si="84"/>
        <v>ASHRAE 62.1-2007Office BuildingsOffice space</v>
      </c>
      <c r="U1270" s="1" t="str">
        <f>VLOOKUP(T1270,Ventilation!$A$4:$H$321,6,FALSE)</f>
        <v>0.06</v>
      </c>
      <c r="V1270" s="1" t="str">
        <f>VLOOKUP(T1270,Ventilation!$A$4:$H$321,5,FALSE)</f>
        <v>5</v>
      </c>
      <c r="W1270" s="1" t="str">
        <f>VLOOKUP(T1270,Ventilation!$A$4:$H$321,7,FALSE)</f>
        <v/>
      </c>
      <c r="X1270" s="1"/>
      <c r="Y1270" s="5">
        <v>5.0</v>
      </c>
      <c r="Z1270" s="8" t="s">
        <v>2635</v>
      </c>
      <c r="AA1270" s="8" t="s">
        <v>2609</v>
      </c>
      <c r="AB1270" s="1">
        <v>0.0446</v>
      </c>
      <c r="AC1270" s="8"/>
      <c r="AD1270" s="8"/>
      <c r="AE1270" s="8" t="s">
        <v>2719</v>
      </c>
      <c r="AF1270" s="1"/>
      <c r="AG1270" s="1"/>
      <c r="AH1270" s="1"/>
      <c r="AI1270" s="1"/>
      <c r="AJ1270" s="1"/>
      <c r="AK1270" s="5">
        <v>1.1</v>
      </c>
      <c r="AL1270" s="1">
        <v>0.0</v>
      </c>
      <c r="AM1270" s="1">
        <v>0.5</v>
      </c>
      <c r="AN1270" s="1">
        <v>0.0</v>
      </c>
      <c r="AO1270" s="8" t="s">
        <v>2621</v>
      </c>
      <c r="AP1270" s="33" t="s">
        <v>2713</v>
      </c>
      <c r="AQ1270" s="33" t="s">
        <v>2639</v>
      </c>
      <c r="AR1270" s="1"/>
      <c r="AS1270" s="1"/>
      <c r="AT1270" s="1" t="str">
        <f t="shared" si="85"/>
        <v/>
      </c>
      <c r="AU1270" s="1"/>
      <c r="AV1270" s="1"/>
      <c r="AW1270" s="1"/>
      <c r="AX1270" s="8"/>
      <c r="AY1270" s="1"/>
      <c r="AZ1270" s="1"/>
      <c r="BA1270" s="1"/>
      <c r="BB1270" s="1"/>
      <c r="BC1270" s="1"/>
      <c r="BD1270" s="1"/>
      <c r="BE1270" s="1"/>
      <c r="BF1270" s="1"/>
      <c r="BG1270" s="1"/>
      <c r="BH1270" s="1"/>
      <c r="BJ1270" s="1"/>
      <c r="BK1270" s="1"/>
      <c r="BL1270" s="1"/>
    </row>
    <row r="1271" ht="14.25" hidden="1" customHeight="1">
      <c r="A1271" s="16" t="s">
        <v>23</v>
      </c>
      <c r="B1271" s="1" t="s">
        <v>225</v>
      </c>
      <c r="C1271" s="1" t="s">
        <v>1007</v>
      </c>
      <c r="D1271" s="1" t="s">
        <v>4571</v>
      </c>
      <c r="E1271" s="5" t="s">
        <v>23</v>
      </c>
      <c r="F1271" s="5" t="s">
        <v>1069</v>
      </c>
      <c r="G1271" s="5" t="s">
        <v>919</v>
      </c>
      <c r="H1271" s="1" t="str">
        <f t="shared" si="81"/>
        <v>OEESC 2014Healthcare FacilityExam/Treatment</v>
      </c>
      <c r="I1271" s="1" t="str">
        <f>VLOOKUP(H1271,'Interior Lighting'!$A$4:$G$1472,5,FALSE)</f>
        <v>1.26</v>
      </c>
      <c r="J1271" s="1"/>
      <c r="K1271" s="1"/>
      <c r="L1271" s="1"/>
      <c r="M1271" s="1">
        <v>0.0</v>
      </c>
      <c r="N1271" s="1">
        <v>0.7</v>
      </c>
      <c r="O1271" s="1">
        <v>0.2</v>
      </c>
      <c r="P1271" s="1" t="s">
        <v>2628</v>
      </c>
      <c r="Q1271" s="47" t="s">
        <v>29</v>
      </c>
      <c r="R1271" s="1" t="s">
        <v>501</v>
      </c>
      <c r="S1271" s="5" t="s">
        <v>503</v>
      </c>
      <c r="T1271" s="8" t="str">
        <f t="shared" si="84"/>
        <v>ASHRAE 62.1-1999Public SpacesPublic restrooms</v>
      </c>
      <c r="U1271" s="1" t="str">
        <f>VLOOKUP(T1271,Ventilation!$A$4:$H$321,6,FALSE)</f>
        <v>0</v>
      </c>
      <c r="V1271" s="1" t="str">
        <f>VLOOKUP(T1271,Ventilation!$A$4:$H$321,5,FALSE)</f>
        <v>0</v>
      </c>
      <c r="W1271" s="1" t="str">
        <f>VLOOKUP(T1271,Ventilation!$A$4:$H$321,7,FALSE)</f>
        <v/>
      </c>
      <c r="X1271" s="1"/>
      <c r="Y1271" s="5">
        <v>0.0</v>
      </c>
      <c r="Z1271" s="1" t="s">
        <v>2635</v>
      </c>
      <c r="AA1271" s="1" t="s">
        <v>2609</v>
      </c>
      <c r="AB1271" s="1">
        <v>0.0446</v>
      </c>
      <c r="AC1271" s="8"/>
      <c r="AD1271" s="1"/>
      <c r="AE1271" s="1" t="s">
        <v>2719</v>
      </c>
      <c r="AF1271" s="1"/>
      <c r="AG1271" s="1"/>
      <c r="AH1271" s="1"/>
      <c r="AI1271" s="1"/>
      <c r="AJ1271" s="1"/>
      <c r="AK1271" s="5">
        <v>5.0</v>
      </c>
      <c r="AL1271" s="1">
        <v>0.0</v>
      </c>
      <c r="AM1271" s="5">
        <v>0.5</v>
      </c>
      <c r="AN1271" s="5">
        <v>0.0</v>
      </c>
      <c r="AO1271" s="1" t="s">
        <v>2621</v>
      </c>
      <c r="AP1271" s="33" t="s">
        <v>2713</v>
      </c>
      <c r="AQ1271" s="33" t="s">
        <v>2639</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6" t="s">
        <v>23</v>
      </c>
      <c r="B1272" s="1" t="s">
        <v>225</v>
      </c>
      <c r="C1272" s="10" t="s">
        <v>4597</v>
      </c>
      <c r="D1272" s="1" t="s">
        <v>4571</v>
      </c>
      <c r="E1272" s="5" t="s">
        <v>23</v>
      </c>
      <c r="F1272" s="5" t="s">
        <v>1069</v>
      </c>
      <c r="G1272" s="5" t="s">
        <v>919</v>
      </c>
      <c r="H1272" s="1" t="str">
        <f t="shared" si="81"/>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4"/>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2.1</v>
      </c>
      <c r="AL1272" s="1">
        <v>0.0</v>
      </c>
      <c r="AM1272" s="5">
        <v>0.1</v>
      </c>
      <c r="AN1272" s="5">
        <v>0.9</v>
      </c>
      <c r="AO1272" s="33" t="s">
        <v>2646</v>
      </c>
      <c r="AP1272" s="33" t="s">
        <v>2713</v>
      </c>
      <c r="AQ1272" s="33" t="s">
        <v>2639</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6" t="s">
        <v>23</v>
      </c>
      <c r="B1273" s="1" t="s">
        <v>225</v>
      </c>
      <c r="C1273" s="1" t="s">
        <v>1014</v>
      </c>
      <c r="D1273" s="1" t="s">
        <v>4562</v>
      </c>
      <c r="E1273" s="5" t="s">
        <v>23</v>
      </c>
      <c r="F1273" s="5" t="s">
        <v>1069</v>
      </c>
      <c r="G1273" s="1" t="s">
        <v>919</v>
      </c>
      <c r="H1273" s="1" t="str">
        <f t="shared" si="81"/>
        <v>OEESC 2014Healthcare FacilityExam/Treatment</v>
      </c>
      <c r="I1273" s="1" t="str">
        <f>VLOOKUP(H1273,'Interior Lighting'!$A$4:$G$1472,5,FALSE)</f>
        <v>1.26</v>
      </c>
      <c r="J1273" s="1"/>
      <c r="K1273" s="1"/>
      <c r="L1273" s="1"/>
      <c r="M1273" s="1">
        <v>0.0</v>
      </c>
      <c r="N1273" s="1">
        <v>0.7</v>
      </c>
      <c r="O1273" s="1">
        <v>0.2</v>
      </c>
      <c r="P1273" s="1" t="s">
        <v>2623</v>
      </c>
      <c r="Q1273" s="1" t="s">
        <v>38</v>
      </c>
      <c r="R1273" s="1" t="s">
        <v>657</v>
      </c>
      <c r="S1273" s="1" t="s">
        <v>701</v>
      </c>
      <c r="T1273" s="8"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5">
        <v>20.02</v>
      </c>
      <c r="Z1273" s="1" t="s">
        <v>2635</v>
      </c>
      <c r="AA1273" s="1" t="s">
        <v>2609</v>
      </c>
      <c r="AB1273" s="1">
        <v>0.0446</v>
      </c>
      <c r="AC1273" s="8"/>
      <c r="AD1273" s="1"/>
      <c r="AE1273" s="1" t="s">
        <v>2719</v>
      </c>
      <c r="AF1273" s="1"/>
      <c r="AG1273" s="1"/>
      <c r="AH1273" s="1"/>
      <c r="AI1273" s="1"/>
      <c r="AJ1273" s="1"/>
      <c r="AK1273" s="5">
        <v>1.1</v>
      </c>
      <c r="AL1273" s="1">
        <v>0.0</v>
      </c>
      <c r="AM1273" s="1">
        <v>0.5</v>
      </c>
      <c r="AN1273" s="1">
        <v>0.0</v>
      </c>
      <c r="AO1273" s="1" t="s">
        <v>2621</v>
      </c>
      <c r="AP1273" s="33" t="s">
        <v>2713</v>
      </c>
      <c r="AQ1273" s="33" t="s">
        <v>2639</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6" t="s">
        <v>23</v>
      </c>
      <c r="B1274" s="1" t="s">
        <v>225</v>
      </c>
      <c r="C1274" s="1" t="s">
        <v>1020</v>
      </c>
      <c r="D1274" s="1" t="s">
        <v>4551</v>
      </c>
      <c r="E1274" s="5" t="s">
        <v>23</v>
      </c>
      <c r="F1274" s="48" t="s">
        <v>896</v>
      </c>
      <c r="G1274" s="37" t="s">
        <v>656</v>
      </c>
      <c r="H1274" s="1" t="str">
        <f t="shared" si="81"/>
        <v>OEESC 2014Corridor/TransitionFor Hospital</v>
      </c>
      <c r="I1274" s="1" t="str">
        <f>VLOOKUP(H1274,'Interior Lighting'!$A$4:$G$1472,5,FALSE)</f>
        <v>0.94</v>
      </c>
      <c r="J1274" s="1"/>
      <c r="K1274" s="1"/>
      <c r="L1274" s="1"/>
      <c r="M1274" s="1">
        <v>0.0</v>
      </c>
      <c r="N1274" s="1">
        <v>0.7</v>
      </c>
      <c r="O1274" s="1">
        <v>0.2</v>
      </c>
      <c r="P1274" s="1" t="s">
        <v>2622</v>
      </c>
      <c r="Q1274" s="1" t="s">
        <v>31</v>
      </c>
      <c r="R1274" s="1" t="s">
        <v>870</v>
      </c>
      <c r="S1274" s="1" t="s">
        <v>557</v>
      </c>
      <c r="T1274" s="8" t="str">
        <f t="shared" si="84"/>
        <v>ASHRAE 62.1-2007GeneralCorridors</v>
      </c>
      <c r="U1274" s="1" t="str">
        <f>VLOOKUP(T1274,Ventilation!$A$4:$H$321,6,FALSE)</f>
        <v>0.06</v>
      </c>
      <c r="V1274" s="1" t="str">
        <f>VLOOKUP(T1274,Ventilation!$A$4:$H$321,5,FALSE)</f>
        <v/>
      </c>
      <c r="W1274" s="1" t="str">
        <f>VLOOKUP(T1274,Ventilation!$A$4:$H$321,7,FALSE)</f>
        <v/>
      </c>
      <c r="X1274" s="1"/>
      <c r="Y1274" s="5">
        <v>0.0</v>
      </c>
      <c r="Z1274" s="1" t="s">
        <v>2635</v>
      </c>
      <c r="AA1274" s="1" t="s">
        <v>2609</v>
      </c>
      <c r="AB1274" s="1">
        <v>0.0446</v>
      </c>
      <c r="AC1274" s="8"/>
      <c r="AD1274" s="1"/>
      <c r="AE1274" s="1" t="s">
        <v>2719</v>
      </c>
      <c r="AF1274" s="1"/>
      <c r="AG1274" s="1"/>
      <c r="AH1274" s="1"/>
      <c r="AI1274" s="1"/>
      <c r="AJ1274" s="1"/>
      <c r="AK1274" s="5">
        <v>0.4</v>
      </c>
      <c r="AL1274" s="1">
        <v>0.0</v>
      </c>
      <c r="AM1274" s="1">
        <v>0.5</v>
      </c>
      <c r="AN1274" s="1">
        <v>0.0</v>
      </c>
      <c r="AO1274" s="1" t="s">
        <v>2621</v>
      </c>
      <c r="AP1274" s="33" t="s">
        <v>2713</v>
      </c>
      <c r="AQ1274" s="33" t="s">
        <v>2639</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hidden="1" customHeight="1">
      <c r="A1275" s="16" t="s">
        <v>23</v>
      </c>
      <c r="B1275" s="1" t="s">
        <v>225</v>
      </c>
      <c r="C1275" s="1" t="s">
        <v>1024</v>
      </c>
      <c r="D1275" s="1" t="s">
        <v>4571</v>
      </c>
      <c r="E1275" s="5" t="s">
        <v>23</v>
      </c>
      <c r="F1275" s="1" t="s">
        <v>869</v>
      </c>
      <c r="G1275" s="1" t="s">
        <v>870</v>
      </c>
      <c r="H1275" s="1" t="str">
        <f t="shared" si="81"/>
        <v>OEESC 2014Office-EnclosedGeneral</v>
      </c>
      <c r="I1275" s="1" t="str">
        <f>VLOOKUP(H1275,'Interior Lighting'!$A$4:$G$1472,5,FALSE)</f>
        <v>0.97</v>
      </c>
      <c r="J1275" s="1"/>
      <c r="K1275" s="1"/>
      <c r="L1275" s="1"/>
      <c r="M1275" s="1">
        <v>0.0</v>
      </c>
      <c r="N1275" s="1">
        <v>0.7</v>
      </c>
      <c r="O1275" s="1">
        <v>0.2</v>
      </c>
      <c r="P1275" s="1" t="s">
        <v>2627</v>
      </c>
      <c r="Q1275" s="1" t="s">
        <v>31</v>
      </c>
      <c r="R1275" s="1" t="s">
        <v>1328</v>
      </c>
      <c r="S1275" s="1" t="s">
        <v>1361</v>
      </c>
      <c r="T1275" s="8"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5">
        <v>5.0</v>
      </c>
      <c r="Z1275" s="1" t="s">
        <v>2635</v>
      </c>
      <c r="AA1275" s="1" t="s">
        <v>2609</v>
      </c>
      <c r="AB1275" s="1">
        <v>0.0446</v>
      </c>
      <c r="AC1275" s="8"/>
      <c r="AD1275" s="1"/>
      <c r="AE1275" s="1" t="s">
        <v>2719</v>
      </c>
      <c r="AF1275" s="1"/>
      <c r="AG1275" s="1"/>
      <c r="AH1275" s="1"/>
      <c r="AI1275" s="1"/>
      <c r="AJ1275" s="1"/>
      <c r="AK1275" s="5">
        <v>1.1</v>
      </c>
      <c r="AL1275" s="1">
        <v>0.0</v>
      </c>
      <c r="AM1275" s="1">
        <v>0.5</v>
      </c>
      <c r="AN1275" s="1">
        <v>0.0</v>
      </c>
      <c r="AO1275" s="1" t="s">
        <v>2621</v>
      </c>
      <c r="AP1275" s="33" t="s">
        <v>2713</v>
      </c>
      <c r="AQ1275" s="33" t="s">
        <v>2639</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hidden="1" customHeight="1">
      <c r="A1276" s="16" t="s">
        <v>23</v>
      </c>
      <c r="B1276" s="1" t="s">
        <v>225</v>
      </c>
      <c r="C1276" s="1" t="s">
        <v>1025</v>
      </c>
      <c r="D1276" s="1" t="s">
        <v>4566</v>
      </c>
      <c r="E1276" s="5" t="s">
        <v>23</v>
      </c>
      <c r="F1276" s="1" t="s">
        <v>975</v>
      </c>
      <c r="G1276" s="1" t="s">
        <v>870</v>
      </c>
      <c r="H1276" s="1" t="str">
        <f t="shared" si="81"/>
        <v>OEESC 2014StorageGeneral</v>
      </c>
      <c r="I1276" s="1" t="str">
        <f>VLOOKUP(H1276,'Interior Lighting'!$A$4:$G$1472,5,FALSE)</f>
        <v>0.63</v>
      </c>
      <c r="J1276" s="1"/>
      <c r="K1276" s="1"/>
      <c r="L1276" s="1"/>
      <c r="M1276" s="1">
        <v>0.0</v>
      </c>
      <c r="N1276" s="1">
        <v>0.7</v>
      </c>
      <c r="O1276" s="1">
        <v>0.2</v>
      </c>
      <c r="P1276" s="33" t="s">
        <v>2629</v>
      </c>
      <c r="Q1276" s="5" t="s">
        <v>30</v>
      </c>
      <c r="R1276" s="5" t="s">
        <v>870</v>
      </c>
      <c r="S1276" s="5" t="s">
        <v>511</v>
      </c>
      <c r="T1276" s="8" t="str">
        <f t="shared" si="84"/>
        <v>ASHRAE 62.1-2004GeneralStorage rooms</v>
      </c>
      <c r="U1276" s="1" t="str">
        <f>VLOOKUP(T1276,Ventilation!$A$4:$H$321,6,FALSE)</f>
        <v>0.12</v>
      </c>
      <c r="V1276" s="1" t="str">
        <f>VLOOKUP(T1276,Ventilation!$A$4:$H$321,5,FALSE)</f>
        <v/>
      </c>
      <c r="W1276" s="1" t="str">
        <f>VLOOKUP(T1276,Ventilation!$A$4:$H$321,7,FALSE)</f>
        <v/>
      </c>
      <c r="X1276" s="1"/>
      <c r="Y1276" s="5">
        <v>0.0</v>
      </c>
      <c r="Z1276" s="1" t="s">
        <v>2635</v>
      </c>
      <c r="AA1276" s="1" t="s">
        <v>2609</v>
      </c>
      <c r="AB1276" s="1">
        <v>0.0446</v>
      </c>
      <c r="AC1276" s="8"/>
      <c r="AD1276" s="1"/>
      <c r="AE1276" s="1" t="s">
        <v>2719</v>
      </c>
      <c r="AF1276" s="1"/>
      <c r="AG1276" s="1"/>
      <c r="AH1276" s="1"/>
      <c r="AI1276" s="1"/>
      <c r="AJ1276" s="1"/>
      <c r="AK1276" s="5">
        <v>0.1</v>
      </c>
      <c r="AL1276" s="1">
        <v>0.0</v>
      </c>
      <c r="AM1276" s="1">
        <v>0.3</v>
      </c>
      <c r="AN1276" s="1">
        <v>0.7</v>
      </c>
      <c r="AO1276" s="1" t="s">
        <v>2621</v>
      </c>
      <c r="AP1276" s="33" t="s">
        <v>2713</v>
      </c>
      <c r="AQ1276" s="33" t="s">
        <v>2639</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6" t="s">
        <v>23</v>
      </c>
      <c r="B1277" s="1" t="s">
        <v>225</v>
      </c>
      <c r="C1277" s="1" t="s">
        <v>684</v>
      </c>
      <c r="D1277" s="1" t="s">
        <v>4570</v>
      </c>
      <c r="E1277" s="5" t="s">
        <v>23</v>
      </c>
      <c r="F1277" s="1" t="s">
        <v>684</v>
      </c>
      <c r="G1277" s="1" t="s">
        <v>870</v>
      </c>
      <c r="H1277" s="1" t="str">
        <f t="shared" si="81"/>
        <v>OEESC 2014LobbyGeneral</v>
      </c>
      <c r="I1277" s="1" t="str">
        <f>VLOOKUP(H1277,'Interior Lighting'!$A$4:$G$1472,5,FALSE)</f>
        <v>0.9</v>
      </c>
      <c r="J1277" s="1"/>
      <c r="K1277" s="1"/>
      <c r="L1277" s="1"/>
      <c r="M1277" s="1">
        <v>0.0</v>
      </c>
      <c r="N1277" s="1">
        <v>0.7</v>
      </c>
      <c r="O1277" s="1">
        <v>0.2</v>
      </c>
      <c r="P1277" s="8" t="s">
        <v>2627</v>
      </c>
      <c r="Q1277" s="1" t="s">
        <v>31</v>
      </c>
      <c r="R1277" s="1" t="s">
        <v>1328</v>
      </c>
      <c r="S1277" s="1" t="s">
        <v>1362</v>
      </c>
      <c r="T1277" s="8" t="str">
        <f t="shared" si="84"/>
        <v>ASHRAE 62.1-2007Office BuildingsMain entry lobbies</v>
      </c>
      <c r="U1277" s="1" t="str">
        <f>VLOOKUP(T1277,Ventilation!$A$4:$H$321,6,FALSE)</f>
        <v>0.06</v>
      </c>
      <c r="V1277" s="1" t="str">
        <f>VLOOKUP(T1277,Ventilation!$A$4:$H$321,5,FALSE)</f>
        <v>5</v>
      </c>
      <c r="W1277" s="1" t="str">
        <f>VLOOKUP(T1277,Ventilation!$A$4:$H$321,7,FALSE)</f>
        <v/>
      </c>
      <c r="X1277" s="1"/>
      <c r="Y1277" s="5">
        <v>10.0</v>
      </c>
      <c r="Z1277" s="8" t="s">
        <v>2635</v>
      </c>
      <c r="AA1277" s="8" t="s">
        <v>2609</v>
      </c>
      <c r="AB1277" s="1">
        <v>0.0446</v>
      </c>
      <c r="AC1277" s="8"/>
      <c r="AD1277" s="8"/>
      <c r="AE1277" s="8" t="s">
        <v>2719</v>
      </c>
      <c r="AF1277" s="1"/>
      <c r="AG1277" s="1"/>
      <c r="AH1277" s="1"/>
      <c r="AI1277" s="1"/>
      <c r="AJ1277" s="1"/>
      <c r="AK1277" s="5">
        <v>1.1</v>
      </c>
      <c r="AL1277" s="1">
        <v>0.0</v>
      </c>
      <c r="AM1277" s="1">
        <v>0.5</v>
      </c>
      <c r="AN1277" s="1">
        <v>0.0</v>
      </c>
      <c r="AO1277" s="8" t="s">
        <v>2621</v>
      </c>
      <c r="AP1277" s="33" t="s">
        <v>2713</v>
      </c>
      <c r="AQ1277" s="33" t="s">
        <v>2639</v>
      </c>
      <c r="AR1277" s="1"/>
      <c r="AS1277" s="1"/>
      <c r="AT1277" s="1" t="str">
        <f t="shared" si="85"/>
        <v/>
      </c>
      <c r="AU1277" s="1"/>
      <c r="AV1277" s="1"/>
      <c r="AW1277" s="1"/>
      <c r="AX1277" s="8"/>
      <c r="AY1277" s="1"/>
      <c r="AZ1277" s="1"/>
      <c r="BA1277" s="1"/>
      <c r="BB1277" s="1"/>
      <c r="BC1277" s="1"/>
      <c r="BD1277" s="1"/>
      <c r="BE1277" s="1"/>
      <c r="BF1277" s="8"/>
      <c r="BG1277" s="8"/>
      <c r="BH1277" s="1"/>
      <c r="BJ1277" s="1"/>
      <c r="BK1277" s="1"/>
      <c r="BL1277" s="1"/>
    </row>
    <row r="1278" ht="14.25" hidden="1" customHeight="1">
      <c r="A1278" s="16" t="s">
        <v>23</v>
      </c>
      <c r="B1278" s="8" t="s">
        <v>225</v>
      </c>
      <c r="C1278" s="8" t="s">
        <v>1029</v>
      </c>
      <c r="D1278" s="1" t="s">
        <v>4575</v>
      </c>
      <c r="E1278" s="5" t="s">
        <v>23</v>
      </c>
      <c r="F1278" s="5" t="s">
        <v>888</v>
      </c>
      <c r="G1278" s="5" t="s">
        <v>1072</v>
      </c>
      <c r="H1278" s="1" t="str">
        <f t="shared" si="81"/>
        <v>OEESC 2014Lounge/RecreationFor Healthcare Facility</v>
      </c>
      <c r="I1278" s="1" t="str">
        <f>VLOOKUP(H1278,'Interior Lighting'!$A$4:$G$1472,5,FALSE)</f>
        <v>0.71</v>
      </c>
      <c r="J1278" s="1"/>
      <c r="K1278" s="1"/>
      <c r="L1278" s="1"/>
      <c r="M1278" s="1">
        <v>0.0</v>
      </c>
      <c r="N1278" s="1">
        <v>0.7</v>
      </c>
      <c r="O1278" s="1">
        <v>0.2</v>
      </c>
      <c r="P1278" s="1" t="s">
        <v>2627</v>
      </c>
      <c r="Q1278" s="1" t="s">
        <v>31</v>
      </c>
      <c r="R1278" s="1" t="s">
        <v>1328</v>
      </c>
      <c r="S1278" s="1" t="s">
        <v>1362</v>
      </c>
      <c r="T1278" s="8" t="str">
        <f t="shared" si="84"/>
        <v>ASHRAE 62.1-2007Office BuildingsMain entry lobbies</v>
      </c>
      <c r="U1278" s="1" t="str">
        <f>VLOOKUP(T1278,Ventilation!$A$4:$H$321,6,FALSE)</f>
        <v>0.06</v>
      </c>
      <c r="V1278" s="1" t="str">
        <f>VLOOKUP(T1278,Ventilation!$A$4:$H$321,5,FALSE)</f>
        <v>5</v>
      </c>
      <c r="W1278" s="1" t="str">
        <f>VLOOKUP(T1278,Ventilation!$A$4:$H$321,7,FALSE)</f>
        <v/>
      </c>
      <c r="X1278" s="1"/>
      <c r="Y1278" s="5">
        <v>15.01</v>
      </c>
      <c r="Z1278" s="1" t="s">
        <v>2635</v>
      </c>
      <c r="AA1278" s="1" t="s">
        <v>2609</v>
      </c>
      <c r="AB1278" s="1">
        <v>0.0446</v>
      </c>
      <c r="AC1278" s="8"/>
      <c r="AD1278" s="1"/>
      <c r="AE1278" s="1" t="s">
        <v>2719</v>
      </c>
      <c r="AF1278" s="1"/>
      <c r="AG1278" s="1"/>
      <c r="AH1278" s="1"/>
      <c r="AI1278" s="1"/>
      <c r="AJ1278" s="1"/>
      <c r="AK1278" s="5">
        <v>3.0</v>
      </c>
      <c r="AL1278" s="1">
        <v>0.0</v>
      </c>
      <c r="AM1278" s="1">
        <v>0.5</v>
      </c>
      <c r="AN1278" s="1">
        <v>0.0</v>
      </c>
      <c r="AO1278" s="1" t="s">
        <v>2621</v>
      </c>
      <c r="AP1278" s="33" t="s">
        <v>2713</v>
      </c>
      <c r="AQ1278" s="33" t="s">
        <v>2639</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23</v>
      </c>
      <c r="B1279" s="1" t="s">
        <v>225</v>
      </c>
      <c r="C1279" s="1" t="s">
        <v>1030</v>
      </c>
      <c r="D1279" s="1" t="s">
        <v>4570</v>
      </c>
      <c r="E1279" s="5" t="s">
        <v>23</v>
      </c>
      <c r="F1279" s="1" t="s">
        <v>888</v>
      </c>
      <c r="G1279" s="5" t="s">
        <v>1072</v>
      </c>
      <c r="H1279" s="1" t="str">
        <f t="shared" si="81"/>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4"/>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23</v>
      </c>
      <c r="B1280" s="1" t="s">
        <v>225</v>
      </c>
      <c r="C1280" s="1" t="s">
        <v>1032</v>
      </c>
      <c r="D1280" s="1" t="s">
        <v>4556</v>
      </c>
      <c r="E1280" s="5" t="s">
        <v>23</v>
      </c>
      <c r="F1280" s="1" t="s">
        <v>975</v>
      </c>
      <c r="G1280" s="1" t="s">
        <v>870</v>
      </c>
      <c r="H1280" s="1" t="str">
        <f t="shared" si="81"/>
        <v>OEESC 2014StorageGeneral</v>
      </c>
      <c r="I1280" s="1" t="str">
        <f>VLOOKUP(H1280,'Interior Lighting'!$A$4:$G$1472,5,FALSE)</f>
        <v>0.63</v>
      </c>
      <c r="J1280" s="1"/>
      <c r="K1280" s="1"/>
      <c r="L1280" s="1"/>
      <c r="M1280" s="1">
        <v>0.0</v>
      </c>
      <c r="N1280" s="1">
        <v>0.7</v>
      </c>
      <c r="O1280" s="1">
        <v>0.2</v>
      </c>
      <c r="P1280" s="1" t="s">
        <v>2627</v>
      </c>
      <c r="Q1280" s="1" t="s">
        <v>31</v>
      </c>
      <c r="R1280" s="1" t="s">
        <v>870</v>
      </c>
      <c r="S1280" s="1" t="s">
        <v>511</v>
      </c>
      <c r="T1280" s="8" t="str">
        <f t="shared" si="84"/>
        <v>ASHRAE 62.1-2007GeneralStorage rooms</v>
      </c>
      <c r="U1280" s="1" t="str">
        <f>VLOOKUP(T1280,Ventilation!$A$4:$H$321,6,FALSE)</f>
        <v>0.12</v>
      </c>
      <c r="V1280" s="1" t="str">
        <f>VLOOKUP(T1280,Ventilation!$A$4:$H$321,5,FALSE)</f>
        <v/>
      </c>
      <c r="W1280" s="1" t="str">
        <f>VLOOKUP(T1280,Ventilation!$A$4:$H$321,7,FALSE)</f>
        <v/>
      </c>
      <c r="X1280" s="1"/>
      <c r="Y1280" s="5">
        <v>0.0</v>
      </c>
      <c r="Z1280" s="1" t="s">
        <v>2635</v>
      </c>
      <c r="AA1280" s="1" t="s">
        <v>2609</v>
      </c>
      <c r="AB1280" s="1">
        <v>0.0446</v>
      </c>
      <c r="AC1280" s="8"/>
      <c r="AD1280" s="1"/>
      <c r="AE1280" s="1" t="s">
        <v>2719</v>
      </c>
      <c r="AF1280" s="1"/>
      <c r="AG1280" s="1"/>
      <c r="AH1280" s="1"/>
      <c r="AI1280" s="1"/>
      <c r="AJ1280" s="1"/>
      <c r="AK1280" s="5">
        <v>0.1</v>
      </c>
      <c r="AL1280" s="1">
        <v>0.0</v>
      </c>
      <c r="AM1280" s="1">
        <v>0.5</v>
      </c>
      <c r="AN1280" s="1">
        <v>0.0</v>
      </c>
      <c r="AO1280" s="1" t="s">
        <v>2621</v>
      </c>
      <c r="AP1280" s="33" t="s">
        <v>2713</v>
      </c>
      <c r="AQ1280" s="33" t="s">
        <v>2639</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23</v>
      </c>
      <c r="B1281" s="1" t="s">
        <v>225</v>
      </c>
      <c r="C1281" s="1" t="s">
        <v>1034</v>
      </c>
      <c r="D1281" s="1" t="s">
        <v>4552</v>
      </c>
      <c r="E1281" s="5" t="s">
        <v>23</v>
      </c>
      <c r="F1281" s="5" t="s">
        <v>1069</v>
      </c>
      <c r="G1281" s="1" t="s">
        <v>981</v>
      </c>
      <c r="H1281" s="1" t="str">
        <f t="shared" si="81"/>
        <v>OEESC 2014Healthcare FacilityRadiology/Imaging</v>
      </c>
      <c r="I1281" s="1" t="str">
        <f>VLOOKUP(H1281,'Interior Lighting'!$A$4:$G$1472,5,FALSE)</f>
        <v>0.35</v>
      </c>
      <c r="J1281" s="1"/>
      <c r="K1281" s="1"/>
      <c r="L1281" s="1"/>
      <c r="M1281" s="1">
        <v>0.0</v>
      </c>
      <c r="N1281" s="1">
        <v>0.7</v>
      </c>
      <c r="O1281" s="1">
        <v>0.2</v>
      </c>
      <c r="P1281" s="1" t="s">
        <v>2627</v>
      </c>
      <c r="Q1281" s="1" t="s">
        <v>38</v>
      </c>
      <c r="R1281" s="1" t="s">
        <v>657</v>
      </c>
      <c r="S1281" s="1" t="s">
        <v>712</v>
      </c>
      <c r="T1281" s="8" t="str">
        <f t="shared" si="84"/>
        <v>GGHC v2.2Health CareX-ray, Diagnostic and Treatment</v>
      </c>
      <c r="U1281" s="1" t="str">
        <f>VLOOKUP(T1281,Ventilation!$A$4:$H$321,6,FALSE)</f>
        <v>0.3</v>
      </c>
      <c r="V1281" s="1" t="str">
        <f>VLOOKUP(T1281,Ventilation!$A$4:$H$321,5,FALSE)</f>
        <v/>
      </c>
      <c r="W1281" s="1" t="str">
        <f>VLOOKUP(T1281,Ventilation!$A$4:$H$321,7,FALSE)</f>
        <v/>
      </c>
      <c r="X1281" s="1"/>
      <c r="Y1281" s="5">
        <v>20.02</v>
      </c>
      <c r="Z1281" s="1" t="s">
        <v>2635</v>
      </c>
      <c r="AA1281" s="1" t="s">
        <v>2609</v>
      </c>
      <c r="AB1281" s="1">
        <v>0.0446</v>
      </c>
      <c r="AC1281" s="8"/>
      <c r="AD1281" s="1"/>
      <c r="AE1281" s="1" t="s">
        <v>2719</v>
      </c>
      <c r="AF1281" s="1"/>
      <c r="AG1281" s="1"/>
      <c r="AH1281" s="1"/>
      <c r="AI1281" s="1"/>
      <c r="AJ1281" s="1"/>
      <c r="AK1281" s="5">
        <v>10.0</v>
      </c>
      <c r="AL1281" s="1">
        <v>0.0</v>
      </c>
      <c r="AM1281" s="1">
        <v>0.5</v>
      </c>
      <c r="AN1281" s="1">
        <v>0.0</v>
      </c>
      <c r="AO1281" s="1" t="s">
        <v>2621</v>
      </c>
      <c r="AP1281" s="33" t="s">
        <v>2713</v>
      </c>
      <c r="AQ1281" s="33" t="s">
        <v>2639</v>
      </c>
      <c r="AR1281" s="5">
        <v>2.0</v>
      </c>
      <c r="AS1281" s="1">
        <v>440.0</v>
      </c>
      <c r="AT1281" s="1" t="str">
        <f t="shared" si="85"/>
        <v>0.004545454545</v>
      </c>
      <c r="AU1281" s="5">
        <v>60.0</v>
      </c>
      <c r="AV1281" s="1">
        <v>0.2</v>
      </c>
      <c r="AW1281" s="1">
        <v>0.05</v>
      </c>
      <c r="AX1281" s="1" t="s">
        <v>227</v>
      </c>
      <c r="AY1281" s="1">
        <v>1.0000009677449364</v>
      </c>
      <c r="AZ1281" s="1">
        <v>440.0</v>
      </c>
      <c r="BA1281" s="1">
        <v>0.3786161471092444</v>
      </c>
      <c r="BB1281" s="1">
        <v>0.31</v>
      </c>
      <c r="BC1281" s="1">
        <v>166.5909435105255</v>
      </c>
      <c r="BD1281" s="1">
        <v>1.0</v>
      </c>
      <c r="BE1281" s="1"/>
      <c r="BF1281" s="1" t="s">
        <v>2712</v>
      </c>
      <c r="BG1281" s="1"/>
      <c r="BH1281" s="1"/>
      <c r="BJ1281" s="1"/>
      <c r="BK1281" s="1"/>
      <c r="BL1281" s="1"/>
    </row>
    <row r="1282" ht="14.25" hidden="1" customHeight="1">
      <c r="A1282" s="16" t="s">
        <v>23</v>
      </c>
      <c r="B1282" s="1" t="s">
        <v>225</v>
      </c>
      <c r="C1282" s="1" t="s">
        <v>1035</v>
      </c>
      <c r="D1282" s="1" t="s">
        <v>4562</v>
      </c>
      <c r="E1282" s="5" t="s">
        <v>23</v>
      </c>
      <c r="F1282" s="5" t="s">
        <v>1069</v>
      </c>
      <c r="G1282" s="1" t="s">
        <v>981</v>
      </c>
      <c r="H1282" s="1" t="str">
        <f t="shared" si="81"/>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4"/>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168.0</v>
      </c>
      <c r="AT1282" s="1" t="str">
        <f t="shared" si="85"/>
        <v>0.0119047619</v>
      </c>
      <c r="AU1282" s="5">
        <v>60.0</v>
      </c>
      <c r="AV1282" s="1">
        <v>0.2</v>
      </c>
      <c r="AW1282" s="1">
        <v>0.05</v>
      </c>
      <c r="AX1282" s="1" t="s">
        <v>227</v>
      </c>
      <c r="AY1282" s="1">
        <v>1.0000009677449364</v>
      </c>
      <c r="AZ1282" s="1">
        <v>168.0</v>
      </c>
      <c r="BA1282" s="1">
        <v>0.3786161471092445</v>
      </c>
      <c r="BB1282" s="1">
        <v>0.31</v>
      </c>
      <c r="BC1282" s="1">
        <v>63.6074511585643</v>
      </c>
      <c r="BD1282" s="1">
        <v>1.0</v>
      </c>
      <c r="BE1282" s="1"/>
      <c r="BF1282" s="1" t="s">
        <v>2712</v>
      </c>
      <c r="BG1282" s="1"/>
      <c r="BH1282" s="1"/>
      <c r="BJ1282" s="1"/>
      <c r="BK1282" s="1"/>
      <c r="BL1282" s="1"/>
    </row>
    <row r="1283" ht="14.25" hidden="1" customHeight="1">
      <c r="A1283" s="16" t="s">
        <v>23</v>
      </c>
      <c r="B1283" s="1" t="s">
        <v>225</v>
      </c>
      <c r="C1283" s="1" t="s">
        <v>1036</v>
      </c>
      <c r="D1283" s="1" t="s">
        <v>4554</v>
      </c>
      <c r="E1283" s="5" t="s">
        <v>23</v>
      </c>
      <c r="F1283" s="5" t="s">
        <v>1069</v>
      </c>
      <c r="G1283" s="1" t="s">
        <v>918</v>
      </c>
      <c r="H1283" s="1" t="str">
        <f t="shared" si="81"/>
        <v>OEESC 2014Healthcare FacilityNurse Station</v>
      </c>
      <c r="I1283" s="1" t="str">
        <f>VLOOKUP(H1283,'Interior Lighting'!$A$4:$G$1472,5,FALSE)</f>
        <v>0.85</v>
      </c>
      <c r="J1283" s="1"/>
      <c r="K1283" s="1"/>
      <c r="L1283" s="1"/>
      <c r="M1283" s="1">
        <v>0.0</v>
      </c>
      <c r="N1283" s="1">
        <v>0.7</v>
      </c>
      <c r="O1283" s="1">
        <v>0.2</v>
      </c>
      <c r="P1283" s="1" t="s">
        <v>2627</v>
      </c>
      <c r="Q1283" s="1" t="s">
        <v>31</v>
      </c>
      <c r="R1283" s="1" t="s">
        <v>1328</v>
      </c>
      <c r="S1283" s="1" t="s">
        <v>498</v>
      </c>
      <c r="T1283" s="8" t="str">
        <f t="shared" si="84"/>
        <v>ASHRAE 62.1-2007Office BuildingsOffice space</v>
      </c>
      <c r="U1283" s="1" t="str">
        <f>VLOOKUP(T1283,Ventilation!$A$4:$H$321,6,FALSE)</f>
        <v>0.06</v>
      </c>
      <c r="V1283" s="1" t="str">
        <f>VLOOKUP(T1283,Ventilation!$A$4:$H$321,5,FALSE)</f>
        <v>5</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2.0</v>
      </c>
      <c r="AL1283" s="1">
        <v>0.0</v>
      </c>
      <c r="AM1283" s="1">
        <v>0.5</v>
      </c>
      <c r="AN1283" s="1">
        <v>0.0</v>
      </c>
      <c r="AO1283" s="1" t="s">
        <v>2621</v>
      </c>
      <c r="AP1283" s="33" t="s">
        <v>2713</v>
      </c>
      <c r="AQ1283" s="33" t="s">
        <v>2639</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23</v>
      </c>
      <c r="B1284" s="1" t="s">
        <v>225</v>
      </c>
      <c r="C1284" s="1" t="s">
        <v>344</v>
      </c>
      <c r="D1284" s="1" t="s">
        <v>4559</v>
      </c>
      <c r="E1284" s="5" t="s">
        <v>23</v>
      </c>
      <c r="F1284" s="1" t="s">
        <v>869</v>
      </c>
      <c r="G1284" s="1" t="s">
        <v>870</v>
      </c>
      <c r="H1284" s="1" t="str">
        <f t="shared" si="81"/>
        <v>OEESC 2014Office-EnclosedGeneral</v>
      </c>
      <c r="I1284" s="1" t="str">
        <f>VLOOKUP(H1284,'Interior Lighting'!$A$4:$G$1472,5,FALSE)</f>
        <v>0.97</v>
      </c>
      <c r="J1284" s="1"/>
      <c r="K1284" s="1"/>
      <c r="L1284" s="1"/>
      <c r="M1284" s="1">
        <v>0.0</v>
      </c>
      <c r="N1284" s="1">
        <v>0.7</v>
      </c>
      <c r="O1284" s="1">
        <v>0.2</v>
      </c>
      <c r="P1284" s="5" t="s">
        <v>2626</v>
      </c>
      <c r="Q1284" s="1" t="s">
        <v>31</v>
      </c>
      <c r="R1284" s="1" t="s">
        <v>1328</v>
      </c>
      <c r="S1284" s="1" t="s">
        <v>498</v>
      </c>
      <c r="T1284" s="8" t="str">
        <f t="shared" si="84"/>
        <v>ASHRAE 62.1-2007Office BuildingsOffice space</v>
      </c>
      <c r="U1284" s="1" t="str">
        <f>VLOOKUP(T1284,Ventilation!$A$4:$H$321,6,FALSE)</f>
        <v>0.06</v>
      </c>
      <c r="V1284" s="1" t="str">
        <f>VLOOKUP(T1284,Ventilation!$A$4:$H$321,5,FALSE)</f>
        <v>5</v>
      </c>
      <c r="W1284" s="1" t="str">
        <f>VLOOKUP(T1284,Ventilation!$A$4:$H$321,7,FALSE)</f>
        <v/>
      </c>
      <c r="X1284" s="1"/>
      <c r="Y1284" s="5">
        <v>5.0</v>
      </c>
      <c r="Z1284" s="1" t="s">
        <v>2635</v>
      </c>
      <c r="AA1284" s="1" t="s">
        <v>2609</v>
      </c>
      <c r="AB1284" s="1">
        <v>0.0446</v>
      </c>
      <c r="AC1284" s="8"/>
      <c r="AD1284" s="1"/>
      <c r="AE1284" s="1" t="s">
        <v>2719</v>
      </c>
      <c r="AF1284" s="1"/>
      <c r="AG1284" s="1"/>
      <c r="AH1284" s="1"/>
      <c r="AI1284" s="1"/>
      <c r="AJ1284" s="1"/>
      <c r="AK1284" s="5">
        <v>1.1</v>
      </c>
      <c r="AL1284" s="1">
        <v>0.0</v>
      </c>
      <c r="AM1284" s="1">
        <v>0.5</v>
      </c>
      <c r="AN1284" s="1">
        <v>0.0</v>
      </c>
      <c r="AO1284" s="1" t="s">
        <v>2621</v>
      </c>
      <c r="AP1284" s="33" t="s">
        <v>2713</v>
      </c>
      <c r="AQ1284" s="33" t="s">
        <v>2639</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23</v>
      </c>
      <c r="B1285" s="1" t="s">
        <v>225</v>
      </c>
      <c r="C1285" s="1" t="s">
        <v>1039</v>
      </c>
      <c r="D1285" s="1" t="s">
        <v>4552</v>
      </c>
      <c r="E1285" s="5" t="s">
        <v>23</v>
      </c>
      <c r="F1285" s="5" t="s">
        <v>1069</v>
      </c>
      <c r="G1285" s="1" t="s">
        <v>693</v>
      </c>
      <c r="H1285" s="1" t="str">
        <f t="shared" si="81"/>
        <v>OEESC 2014Healthcare FacilityOperating Room</v>
      </c>
      <c r="I1285" s="1" t="str">
        <f>VLOOKUP(H1285,'Interior Lighting'!$A$4:$G$1472,5,FALSE)</f>
        <v>0.192</v>
      </c>
      <c r="J1285" s="1"/>
      <c r="K1285" s="1"/>
      <c r="L1285" s="1"/>
      <c r="M1285" s="1">
        <v>0.0</v>
      </c>
      <c r="N1285" s="1">
        <v>0.7</v>
      </c>
      <c r="O1285" s="1">
        <v>0.2</v>
      </c>
      <c r="P1285" s="8" t="s">
        <v>2623</v>
      </c>
      <c r="Q1285" s="57" t="s">
        <v>29</v>
      </c>
      <c r="R1285" s="1" t="s">
        <v>559</v>
      </c>
      <c r="S1285" s="5" t="s">
        <v>4599</v>
      </c>
      <c r="T1285" s="8"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5">
        <v>20.02</v>
      </c>
      <c r="Z1285" s="8" t="s">
        <v>2635</v>
      </c>
      <c r="AA1285" s="8" t="s">
        <v>2609</v>
      </c>
      <c r="AB1285" s="1">
        <v>0.0446</v>
      </c>
      <c r="AC1285" s="8"/>
      <c r="AD1285" s="8"/>
      <c r="AE1285" s="8" t="s">
        <v>2719</v>
      </c>
      <c r="AF1285" s="5">
        <v>23.87</v>
      </c>
      <c r="AG1285" s="1">
        <v>0.0</v>
      </c>
      <c r="AH1285" s="1">
        <v>0.0</v>
      </c>
      <c r="AI1285" s="1">
        <v>0.5</v>
      </c>
      <c r="AJ1285" s="1" t="s">
        <v>2620</v>
      </c>
      <c r="AK1285" s="5">
        <v>4.0</v>
      </c>
      <c r="AL1285" s="1">
        <v>0.0</v>
      </c>
      <c r="AM1285" s="1">
        <v>0.5</v>
      </c>
      <c r="AN1285" s="1">
        <v>0.0</v>
      </c>
      <c r="AO1285" s="8" t="s">
        <v>2621</v>
      </c>
      <c r="AP1285" s="8" t="s">
        <v>2725</v>
      </c>
      <c r="AQ1285" s="8" t="s">
        <v>2724</v>
      </c>
      <c r="AR1285" s="5">
        <v>12.0</v>
      </c>
      <c r="AS1285" s="5">
        <v>472.0</v>
      </c>
      <c r="AT1285" s="1" t="str">
        <f t="shared" si="85"/>
        <v>0.02542372881</v>
      </c>
      <c r="AU1285" s="5">
        <v>60.0</v>
      </c>
      <c r="AV1285" s="1">
        <v>0.2</v>
      </c>
      <c r="AW1285" s="1">
        <v>0.05</v>
      </c>
      <c r="AX1285" s="1" t="s">
        <v>227</v>
      </c>
      <c r="AY1285" s="1"/>
      <c r="AZ1285" s="1"/>
      <c r="BA1285" s="1"/>
      <c r="BB1285" s="1"/>
      <c r="BC1285" s="1"/>
      <c r="BD1285" s="1"/>
      <c r="BE1285" s="1"/>
      <c r="BF1285" s="1"/>
      <c r="BG1285" s="1"/>
      <c r="BH1285" s="1"/>
      <c r="BJ1285" s="1"/>
      <c r="BK1285" s="1"/>
      <c r="BL1285" s="1"/>
    </row>
    <row r="1286" ht="14.25" hidden="1" customHeight="1">
      <c r="A1286" s="16" t="s">
        <v>23</v>
      </c>
      <c r="B1286" s="1" t="s">
        <v>225</v>
      </c>
      <c r="C1286" s="1" t="s">
        <v>1040</v>
      </c>
      <c r="D1286" s="1" t="s">
        <v>4552</v>
      </c>
      <c r="E1286" s="5" t="s">
        <v>23</v>
      </c>
      <c r="F1286" s="5" t="s">
        <v>1069</v>
      </c>
      <c r="G1286" s="1" t="s">
        <v>698</v>
      </c>
      <c r="H1286" s="1" t="str">
        <f t="shared" si="81"/>
        <v>OEESC 2014Healthcare FacilityRecovery</v>
      </c>
      <c r="I1286" s="1" t="str">
        <f>VLOOKUP(H1286,'Interior Lighting'!$A$4:$G$1472,5,FALSE)</f>
        <v>0.74</v>
      </c>
      <c r="J1286" s="1"/>
      <c r="K1286" s="1"/>
      <c r="L1286" s="1"/>
      <c r="M1286" s="1">
        <v>0.0</v>
      </c>
      <c r="N1286" s="1">
        <v>0.7</v>
      </c>
      <c r="O1286" s="1">
        <v>0.2</v>
      </c>
      <c r="P1286" s="1" t="s">
        <v>2623</v>
      </c>
      <c r="Q1286" s="57" t="s">
        <v>29</v>
      </c>
      <c r="R1286" s="1" t="s">
        <v>559</v>
      </c>
      <c r="S1286" s="5" t="s">
        <v>1388</v>
      </c>
      <c r="T1286" s="8"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5">
        <v>20.02</v>
      </c>
      <c r="Z1286" s="1" t="s">
        <v>2635</v>
      </c>
      <c r="AA1286" s="1" t="s">
        <v>2609</v>
      </c>
      <c r="AB1286" s="1">
        <v>0.0446</v>
      </c>
      <c r="AC1286" s="8"/>
      <c r="AD1286" s="1"/>
      <c r="AE1286" s="1" t="s">
        <v>2719</v>
      </c>
      <c r="AF1286" s="1"/>
      <c r="AG1286" s="1"/>
      <c r="AH1286" s="1"/>
      <c r="AI1286" s="1"/>
      <c r="AJ1286" s="1"/>
      <c r="AK1286" s="5">
        <v>3.0</v>
      </c>
      <c r="AL1286" s="1">
        <v>0.0</v>
      </c>
      <c r="AM1286" s="1">
        <v>0.5</v>
      </c>
      <c r="AN1286" s="1">
        <v>0.0</v>
      </c>
      <c r="AO1286" s="1" t="s">
        <v>2621</v>
      </c>
      <c r="AP1286" s="33" t="s">
        <v>2713</v>
      </c>
      <c r="AQ1286" s="33" t="s">
        <v>2639</v>
      </c>
      <c r="AR1286" s="5">
        <v>2.0</v>
      </c>
      <c r="AS1286" s="1">
        <v>108.0</v>
      </c>
      <c r="AT1286" s="1" t="str">
        <f t="shared" si="85"/>
        <v>0.01851851852</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hidden="1" customHeight="1">
      <c r="A1287" s="16" t="s">
        <v>23</v>
      </c>
      <c r="B1287" s="1" t="s">
        <v>225</v>
      </c>
      <c r="C1287" s="1" t="s">
        <v>1043</v>
      </c>
      <c r="D1287" s="1" t="s">
        <v>4561</v>
      </c>
      <c r="E1287" s="5" t="s">
        <v>23</v>
      </c>
      <c r="F1287" s="5" t="s">
        <v>1069</v>
      </c>
      <c r="G1287" s="1" t="s">
        <v>922</v>
      </c>
      <c r="H1287" s="1" t="str">
        <f t="shared" si="81"/>
        <v>OEESC 2014Healthcare FacilityPhysical Therapy</v>
      </c>
      <c r="I1287" s="1" t="str">
        <f>VLOOKUP(H1287,'Interior Lighting'!$A$4:$G$1472,5,FALSE)</f>
        <v>0.8</v>
      </c>
      <c r="J1287" s="1"/>
      <c r="K1287" s="1"/>
      <c r="L1287" s="1"/>
      <c r="M1287" s="1">
        <v>0.0</v>
      </c>
      <c r="N1287" s="1">
        <v>0.7</v>
      </c>
      <c r="O1287" s="1">
        <v>0.2</v>
      </c>
      <c r="P1287" s="8" t="s">
        <v>2623</v>
      </c>
      <c r="Q1287" s="1" t="s">
        <v>31</v>
      </c>
      <c r="R1287" s="1" t="s">
        <v>559</v>
      </c>
      <c r="S1287" s="1" t="s">
        <v>565</v>
      </c>
      <c r="T1287" s="8"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5">
        <v>20.02</v>
      </c>
      <c r="Z1287" s="8" t="s">
        <v>2635</v>
      </c>
      <c r="AA1287" s="8" t="s">
        <v>2609</v>
      </c>
      <c r="AB1287" s="1">
        <v>0.0446</v>
      </c>
      <c r="AC1287" s="8"/>
      <c r="AD1287" s="8"/>
      <c r="AE1287" s="8" t="s">
        <v>2719</v>
      </c>
      <c r="AF1287" s="1"/>
      <c r="AG1287" s="1"/>
      <c r="AH1287" s="1"/>
      <c r="AI1287" s="1"/>
      <c r="AJ1287" s="1"/>
      <c r="AK1287" s="5">
        <v>1.5</v>
      </c>
      <c r="AL1287" s="1">
        <v>0.0</v>
      </c>
      <c r="AM1287" s="1">
        <v>0.5</v>
      </c>
      <c r="AN1287" s="1">
        <v>0.0</v>
      </c>
      <c r="AO1287" s="8" t="s">
        <v>2621</v>
      </c>
      <c r="AP1287" s="33" t="s">
        <v>2713</v>
      </c>
      <c r="AQ1287" s="33" t="s">
        <v>2639</v>
      </c>
      <c r="AR1287" s="5">
        <v>2.0</v>
      </c>
      <c r="AS1287" s="1">
        <v>946.0</v>
      </c>
      <c r="AT1287" s="1" t="str">
        <f t="shared" si="85"/>
        <v>0.002114164905</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hidden="1" customHeight="1">
      <c r="A1288" s="16" t="s">
        <v>23</v>
      </c>
      <c r="B1288" s="1" t="s">
        <v>225</v>
      </c>
      <c r="C1288" s="1" t="s">
        <v>1046</v>
      </c>
      <c r="D1288" s="1" t="s">
        <v>4552</v>
      </c>
      <c r="E1288" s="5" t="s">
        <v>23</v>
      </c>
      <c r="F1288" s="5" t="s">
        <v>1069</v>
      </c>
      <c r="G1288" s="1" t="s">
        <v>695</v>
      </c>
      <c r="H1288" s="1" t="str">
        <f t="shared" si="81"/>
        <v>OEESC 2014Healthcare FacilityPatient Room</v>
      </c>
      <c r="I1288" s="1" t="str">
        <f>VLOOKUP(H1288,'Interior Lighting'!$A$4:$G$1472,5,FALSE)</f>
        <v>0.59</v>
      </c>
      <c r="J1288" s="1"/>
      <c r="K1288" s="1"/>
      <c r="L1288" s="1"/>
      <c r="M1288" s="1">
        <v>0.0</v>
      </c>
      <c r="N1288" s="1">
        <v>0.7</v>
      </c>
      <c r="O1288" s="1">
        <v>0.2</v>
      </c>
      <c r="P1288" s="8" t="s">
        <v>2623</v>
      </c>
      <c r="Q1288" s="57" t="s">
        <v>29</v>
      </c>
      <c r="R1288" s="1" t="s">
        <v>559</v>
      </c>
      <c r="S1288" s="5" t="s">
        <v>1388</v>
      </c>
      <c r="T1288" s="8"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5">
        <v>10.0</v>
      </c>
      <c r="Z1288" s="8" t="s">
        <v>2635</v>
      </c>
      <c r="AA1288" s="8" t="s">
        <v>2609</v>
      </c>
      <c r="AB1288" s="1">
        <v>0.0446</v>
      </c>
      <c r="AC1288" s="8"/>
      <c r="AD1288" s="8"/>
      <c r="AE1288" s="8" t="s">
        <v>2719</v>
      </c>
      <c r="AF1288" s="1"/>
      <c r="AG1288" s="1"/>
      <c r="AH1288" s="1"/>
      <c r="AI1288" s="1"/>
      <c r="AJ1288" s="1"/>
      <c r="AK1288" s="5">
        <v>2.0</v>
      </c>
      <c r="AL1288" s="1">
        <v>0.0</v>
      </c>
      <c r="AM1288" s="1">
        <v>0.5</v>
      </c>
      <c r="AN1288" s="1">
        <v>0.0</v>
      </c>
      <c r="AO1288" s="8" t="s">
        <v>2621</v>
      </c>
      <c r="AP1288" s="33" t="s">
        <v>2713</v>
      </c>
      <c r="AQ1288" s="33" t="s">
        <v>2639</v>
      </c>
      <c r="AR1288" s="5">
        <v>2.0</v>
      </c>
      <c r="AS1288" s="1">
        <v>263.5</v>
      </c>
      <c r="AT1288" s="1" t="str">
        <f t="shared" si="85"/>
        <v>0.007590132827</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hidden="1" customHeight="1">
      <c r="A1289" s="16" t="s">
        <v>23</v>
      </c>
      <c r="B1289" s="1" t="s">
        <v>225</v>
      </c>
      <c r="C1289" s="1" t="s">
        <v>1048</v>
      </c>
      <c r="D1289" s="1" t="s">
        <v>4552</v>
      </c>
      <c r="E1289" s="5" t="s">
        <v>23</v>
      </c>
      <c r="F1289" s="5" t="s">
        <v>1069</v>
      </c>
      <c r="G1289" s="5" t="s">
        <v>919</v>
      </c>
      <c r="H1289" s="1" t="str">
        <f t="shared" si="81"/>
        <v>OEESC 2014Healthcare FacilityExam/Treatment</v>
      </c>
      <c r="I1289" s="1" t="str">
        <f>VLOOKUP(H1289,'Interior Lighting'!$A$4:$G$1472,5,FALSE)</f>
        <v>1.26</v>
      </c>
      <c r="J1289" s="1"/>
      <c r="K1289" s="1"/>
      <c r="L1289" s="1"/>
      <c r="M1289" s="1">
        <v>0.0</v>
      </c>
      <c r="N1289" s="1">
        <v>0.7</v>
      </c>
      <c r="O1289" s="1">
        <v>0.2</v>
      </c>
      <c r="P1289" s="1" t="s">
        <v>2623</v>
      </c>
      <c r="Q1289" s="47" t="s">
        <v>29</v>
      </c>
      <c r="R1289" s="1" t="s">
        <v>559</v>
      </c>
      <c r="S1289" s="5" t="s">
        <v>1384</v>
      </c>
      <c r="T1289" s="8"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5">
        <v>20.02</v>
      </c>
      <c r="Z1289" s="1" t="s">
        <v>2635</v>
      </c>
      <c r="AA1289" s="1" t="s">
        <v>2609</v>
      </c>
      <c r="AB1289" s="1">
        <v>0.0446</v>
      </c>
      <c r="AC1289" s="8"/>
      <c r="AD1289" s="1"/>
      <c r="AE1289" s="1" t="s">
        <v>2719</v>
      </c>
      <c r="AF1289" s="1"/>
      <c r="AG1289" s="1"/>
      <c r="AH1289" s="1"/>
      <c r="AI1289" s="1"/>
      <c r="AJ1289" s="1"/>
      <c r="AK1289" s="5">
        <v>3.0</v>
      </c>
      <c r="AL1289" s="1">
        <v>0.0</v>
      </c>
      <c r="AM1289" s="1">
        <v>0.5</v>
      </c>
      <c r="AN1289" s="1">
        <v>0.0</v>
      </c>
      <c r="AO1289" s="1" t="s">
        <v>2621</v>
      </c>
      <c r="AP1289" s="33" t="s">
        <v>2713</v>
      </c>
      <c r="AQ1289" s="33" t="s">
        <v>2639</v>
      </c>
      <c r="AR1289" s="5">
        <v>2.0</v>
      </c>
      <c r="AS1289" s="1">
        <v>285.0</v>
      </c>
      <c r="AT1289" s="1" t="str">
        <f t="shared" si="85"/>
        <v>0.00701754386</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hidden="1" customHeight="1">
      <c r="A1290" s="16" t="s">
        <v>23</v>
      </c>
      <c r="B1290" s="1" t="s">
        <v>225</v>
      </c>
      <c r="C1290" s="5" t="s">
        <v>4600</v>
      </c>
      <c r="D1290" s="1" t="s">
        <v>4570</v>
      </c>
      <c r="E1290" s="5" t="s">
        <v>23</v>
      </c>
      <c r="F1290" s="1" t="s">
        <v>684</v>
      </c>
      <c r="G1290" s="1" t="s">
        <v>870</v>
      </c>
      <c r="H1290" s="1" t="str">
        <f t="shared" si="81"/>
        <v>OEESC 2014LobbyGeneral</v>
      </c>
      <c r="I1290" s="1" t="str">
        <f>VLOOKUP(H1290,'Interior Lighting'!$A$4:$G$1472,5,FALSE)</f>
        <v>0.9</v>
      </c>
      <c r="J1290" s="1"/>
      <c r="K1290" s="1"/>
      <c r="L1290" s="1"/>
      <c r="M1290" s="1">
        <v>0.0</v>
      </c>
      <c r="N1290" s="1">
        <v>0.7</v>
      </c>
      <c r="O1290" s="1">
        <v>0.2</v>
      </c>
      <c r="P1290" s="8" t="s">
        <v>2627</v>
      </c>
      <c r="Q1290" s="1" t="s">
        <v>31</v>
      </c>
      <c r="R1290" s="1" t="s">
        <v>1328</v>
      </c>
      <c r="S1290" s="1" t="s">
        <v>1362</v>
      </c>
      <c r="T1290" s="8" t="str">
        <f t="shared" si="84"/>
        <v>ASHRAE 62.1-2007Office BuildingsMain entry lobbies</v>
      </c>
      <c r="U1290" s="1" t="str">
        <f>VLOOKUP(T1290,Ventilation!$A$4:$H$321,6,FALSE)</f>
        <v>0.06</v>
      </c>
      <c r="V1290" s="1" t="str">
        <f>VLOOKUP(T1290,Ventilation!$A$4:$H$321,5,FALSE)</f>
        <v>5</v>
      </c>
      <c r="W1290" s="1" t="str">
        <f>VLOOKUP(T1290,Ventilation!$A$4:$H$321,7,FALSE)</f>
        <v/>
      </c>
      <c r="X1290" s="1"/>
      <c r="Y1290" s="5">
        <v>29.97</v>
      </c>
      <c r="Z1290" s="8" t="s">
        <v>2635</v>
      </c>
      <c r="AA1290" s="8" t="s">
        <v>2609</v>
      </c>
      <c r="AB1290" s="1">
        <v>0.0446</v>
      </c>
      <c r="AC1290" s="8"/>
      <c r="AD1290" s="8"/>
      <c r="AE1290" s="8" t="s">
        <v>2719</v>
      </c>
      <c r="AF1290" s="1"/>
      <c r="AG1290" s="1"/>
      <c r="AH1290" s="1"/>
      <c r="AI1290" s="1"/>
      <c r="AJ1290" s="1"/>
      <c r="AK1290" s="5">
        <v>1.1</v>
      </c>
      <c r="AL1290" s="1">
        <v>0.0</v>
      </c>
      <c r="AM1290" s="1">
        <v>0.5</v>
      </c>
      <c r="AN1290" s="1">
        <v>0.0</v>
      </c>
      <c r="AO1290" s="8" t="s">
        <v>2621</v>
      </c>
      <c r="AP1290" s="33" t="s">
        <v>2713</v>
      </c>
      <c r="AQ1290" s="33" t="s">
        <v>2639</v>
      </c>
      <c r="AR1290" s="1"/>
      <c r="AS1290" s="1"/>
      <c r="AT1290" s="1" t="str">
        <f t="shared" si="85"/>
        <v/>
      </c>
      <c r="AU1290" s="1"/>
      <c r="AV1290" s="1"/>
      <c r="AW1290" s="1"/>
      <c r="AX1290" s="8"/>
      <c r="AY1290" s="1"/>
      <c r="AZ1290" s="1"/>
      <c r="BA1290" s="1"/>
      <c r="BB1290" s="1"/>
      <c r="BC1290" s="1"/>
      <c r="BD1290" s="1"/>
      <c r="BE1290" s="1"/>
      <c r="BF1290" s="8"/>
      <c r="BG1290" s="8"/>
      <c r="BH1290" s="1"/>
      <c r="BJ1290" s="1"/>
      <c r="BK1290" s="1"/>
      <c r="BL1290" s="1"/>
    </row>
    <row r="1291" ht="14.25" hidden="1" customHeight="1">
      <c r="A1291" s="16" t="s">
        <v>23</v>
      </c>
      <c r="B1291" s="1" t="s">
        <v>225</v>
      </c>
      <c r="C1291" s="1" t="s">
        <v>1052</v>
      </c>
      <c r="D1291" s="1" t="s">
        <v>4556</v>
      </c>
      <c r="E1291" s="5" t="s">
        <v>23</v>
      </c>
      <c r="F1291" s="5" t="s">
        <v>1069</v>
      </c>
      <c r="G1291" s="78" t="s">
        <v>919</v>
      </c>
      <c r="H1291" s="1" t="str">
        <f t="shared" si="81"/>
        <v>OEESC 2014Healthcare FacilityExam/Treatment</v>
      </c>
      <c r="I1291" s="1" t="str">
        <f>VLOOKUP(H1291,'Interior Lighting'!$A$4:$G$1472,5,FALSE)</f>
        <v>1.26</v>
      </c>
      <c r="J1291" s="1"/>
      <c r="K1291" s="1"/>
      <c r="L1291" s="1"/>
      <c r="M1291" s="1">
        <v>0.0</v>
      </c>
      <c r="N1291" s="1">
        <v>0.7</v>
      </c>
      <c r="O1291" s="1">
        <v>0.2</v>
      </c>
      <c r="P1291" s="1" t="s">
        <v>2623</v>
      </c>
      <c r="Q1291" s="47" t="s">
        <v>38</v>
      </c>
      <c r="R1291" s="48" t="s">
        <v>657</v>
      </c>
      <c r="S1291" s="1" t="s">
        <v>665</v>
      </c>
      <c r="T1291" s="8" t="str">
        <f t="shared" si="84"/>
        <v>GGHC v2.2Health CareClean Linen Storage</v>
      </c>
      <c r="U1291" s="1" t="str">
        <f>VLOOKUP(T1291,Ventilation!$A$4:$H$321,6,FALSE)</f>
        <v>0.3</v>
      </c>
      <c r="V1291" s="1" t="str">
        <f>VLOOKUP(T1291,Ventilation!$A$4:$H$321,5,FALSE)</f>
        <v/>
      </c>
      <c r="W1291" s="1" t="str">
        <f>VLOOKUP(T1291,Ventilation!$A$4:$H$321,7,FALSE)</f>
        <v/>
      </c>
      <c r="X1291" s="1"/>
      <c r="Y1291" s="5">
        <v>20.02</v>
      </c>
      <c r="Z1291" s="1" t="s">
        <v>2635</v>
      </c>
      <c r="AA1291" s="1" t="s">
        <v>2609</v>
      </c>
      <c r="AB1291" s="1">
        <v>0.0446</v>
      </c>
      <c r="AC1291" s="8"/>
      <c r="AD1291" s="1"/>
      <c r="AE1291" s="1" t="s">
        <v>2719</v>
      </c>
      <c r="AF1291" s="1"/>
      <c r="AG1291" s="1"/>
      <c r="AH1291" s="1"/>
      <c r="AI1291" s="1"/>
      <c r="AJ1291" s="1"/>
      <c r="AK1291" s="5">
        <v>2.0</v>
      </c>
      <c r="AL1291" s="1">
        <v>0.0</v>
      </c>
      <c r="AM1291" s="1">
        <v>0.5</v>
      </c>
      <c r="AN1291" s="1">
        <v>0.0</v>
      </c>
      <c r="AO1291" s="1" t="s">
        <v>2621</v>
      </c>
      <c r="AP1291" s="33" t="s">
        <v>2713</v>
      </c>
      <c r="AQ1291" s="33" t="s">
        <v>2639</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2712</v>
      </c>
      <c r="BG1291" s="1"/>
      <c r="BH1291" s="1"/>
      <c r="BJ1291" s="1"/>
      <c r="BK1291" s="1"/>
      <c r="BL1291" s="1"/>
    </row>
    <row r="1292" ht="14.25" hidden="1" customHeight="1">
      <c r="A1292" s="16" t="s">
        <v>23</v>
      </c>
      <c r="B1292" s="1" t="s">
        <v>225</v>
      </c>
      <c r="C1292" s="1" t="s">
        <v>1054</v>
      </c>
      <c r="D1292" s="1" t="s">
        <v>4570</v>
      </c>
      <c r="E1292" s="5" t="s">
        <v>23</v>
      </c>
      <c r="F1292" s="37" t="s">
        <v>770</v>
      </c>
      <c r="G1292" s="37" t="s">
        <v>870</v>
      </c>
      <c r="H1292" s="1" t="str">
        <f t="shared" si="81"/>
        <v>OEESC 2014StairwayGeneral</v>
      </c>
      <c r="I1292" s="1" t="str">
        <f>VLOOKUP(H1292,'Interior Lighting'!$A$4:$G$1472,5,FALSE)</f>
        <v>0.49</v>
      </c>
      <c r="J1292" s="1"/>
      <c r="K1292" s="1"/>
      <c r="L1292" s="1"/>
      <c r="M1292" s="1">
        <v>0.0</v>
      </c>
      <c r="N1292" s="1">
        <v>0.7</v>
      </c>
      <c r="O1292" s="1">
        <v>0.2</v>
      </c>
      <c r="P1292" s="1" t="s">
        <v>2622</v>
      </c>
      <c r="Q1292" s="1" t="s">
        <v>31</v>
      </c>
      <c r="R1292" s="1" t="s">
        <v>870</v>
      </c>
      <c r="S1292" s="1" t="s">
        <v>557</v>
      </c>
      <c r="T1292" s="8" t="str">
        <f t="shared" si="84"/>
        <v>ASHRAE 62.1-2007GeneralCorridors</v>
      </c>
      <c r="U1292" s="1" t="str">
        <f>VLOOKUP(T1292,Ventilation!$A$4:$H$321,6,FALSE)</f>
        <v>0.06</v>
      </c>
      <c r="V1292" s="1" t="str">
        <f>VLOOKUP(T1292,Ventilation!$A$4:$H$321,5,FALSE)</f>
        <v/>
      </c>
      <c r="W1292" s="1" t="str">
        <f>VLOOKUP(T1292,Ventilation!$A$4:$H$321,7,FALSE)</f>
        <v/>
      </c>
      <c r="X1292" s="1"/>
      <c r="Y1292" s="5">
        <v>0.0</v>
      </c>
      <c r="Z1292" s="1" t="s">
        <v>2635</v>
      </c>
      <c r="AA1292" s="1" t="s">
        <v>2609</v>
      </c>
      <c r="AB1292" s="1">
        <v>0.0446</v>
      </c>
      <c r="AC1292" s="8"/>
      <c r="AD1292" s="1"/>
      <c r="AE1292" s="1" t="s">
        <v>2719</v>
      </c>
      <c r="AF1292" s="1"/>
      <c r="AG1292" s="1"/>
      <c r="AH1292" s="1"/>
      <c r="AI1292" s="1"/>
      <c r="AJ1292" s="1"/>
      <c r="AK1292" s="5">
        <v>0.4</v>
      </c>
      <c r="AL1292" s="1">
        <v>0.0</v>
      </c>
      <c r="AM1292" s="1">
        <v>0.5</v>
      </c>
      <c r="AN1292" s="1">
        <v>0.0</v>
      </c>
      <c r="AO1292" s="1" t="s">
        <v>2621</v>
      </c>
      <c r="AP1292" s="33" t="s">
        <v>2713</v>
      </c>
      <c r="AQ1292" s="33" t="s">
        <v>2639</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23</v>
      </c>
      <c r="B1293" s="1" t="s">
        <v>225</v>
      </c>
      <c r="C1293" s="1" t="s">
        <v>1055</v>
      </c>
      <c r="D1293" s="1" t="s">
        <v>4575</v>
      </c>
      <c r="E1293" s="5" t="s">
        <v>23</v>
      </c>
      <c r="F1293" s="1" t="s">
        <v>894</v>
      </c>
      <c r="G1293" s="1" t="s">
        <v>870</v>
      </c>
      <c r="H1293" s="1" t="str">
        <f t="shared" si="81"/>
        <v>OEESC 2014RestroomsGeneral</v>
      </c>
      <c r="I1293" s="1" t="str">
        <f>VLOOKUP(H1293,'Interior Lighting'!$A$4:$G$1472,5,FALSE)</f>
        <v>0.82</v>
      </c>
      <c r="J1293" s="1"/>
      <c r="K1293" s="1"/>
      <c r="L1293" s="1"/>
      <c r="M1293" s="1">
        <v>0.0</v>
      </c>
      <c r="N1293" s="1">
        <v>0.7</v>
      </c>
      <c r="O1293" s="1">
        <v>0.2</v>
      </c>
      <c r="P1293" s="1" t="s">
        <v>2627</v>
      </c>
      <c r="Q1293" s="47" t="s">
        <v>29</v>
      </c>
      <c r="R1293" s="1" t="s">
        <v>501</v>
      </c>
      <c r="S1293" s="5" t="s">
        <v>503</v>
      </c>
      <c r="T1293" s="8" t="str">
        <f t="shared" si="84"/>
        <v>ASHRAE 62.1-1999Public SpacesPublic restrooms</v>
      </c>
      <c r="U1293" s="1" t="str">
        <f>VLOOKUP(T1293,Ventilation!$A$4:$H$321,6,FALSE)</f>
        <v>0</v>
      </c>
      <c r="V1293" s="1" t="str">
        <f>VLOOKUP(T1293,Ventilation!$A$4:$H$321,5,FALSE)</f>
        <v>0</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0.3</v>
      </c>
      <c r="AN1293" s="1">
        <v>0.7</v>
      </c>
      <c r="AO1293" s="1" t="s">
        <v>2621</v>
      </c>
      <c r="AP1293" s="33" t="s">
        <v>2713</v>
      </c>
      <c r="AQ1293" s="33" t="s">
        <v>2639</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2712</v>
      </c>
      <c r="BG1293" s="1"/>
      <c r="BH1293" s="1"/>
      <c r="BJ1293" s="1"/>
      <c r="BK1293" s="1"/>
      <c r="BL1293" s="1"/>
    </row>
    <row r="1294" ht="14.25" hidden="1" customHeight="1">
      <c r="A1294" s="16" t="s">
        <v>23</v>
      </c>
      <c r="B1294" s="1" t="s">
        <v>225</v>
      </c>
      <c r="C1294" s="5" t="s">
        <v>4601</v>
      </c>
      <c r="D1294" s="1" t="s">
        <v>4566</v>
      </c>
      <c r="E1294" s="5" t="s">
        <v>23</v>
      </c>
      <c r="F1294" s="1" t="s">
        <v>975</v>
      </c>
      <c r="G1294" s="1" t="s">
        <v>870</v>
      </c>
      <c r="H1294" s="1" t="str">
        <f t="shared" si="81"/>
        <v>OEESC 2014StorageGeneral</v>
      </c>
      <c r="I1294" s="1" t="str">
        <f>VLOOKUP(H1294,'Interior Lighting'!$A$4:$G$1472,5,FALSE)</f>
        <v>0.63</v>
      </c>
      <c r="J1294" s="1"/>
      <c r="K1294" s="1"/>
      <c r="L1294" s="1"/>
      <c r="M1294" s="1">
        <v>0.0</v>
      </c>
      <c r="N1294" s="1">
        <v>0.7</v>
      </c>
      <c r="O1294" s="1">
        <v>0.2</v>
      </c>
      <c r="P1294" s="1" t="s">
        <v>2628</v>
      </c>
      <c r="Q1294" s="5" t="s">
        <v>30</v>
      </c>
      <c r="R1294" s="5" t="s">
        <v>870</v>
      </c>
      <c r="S1294" s="5" t="s">
        <v>511</v>
      </c>
      <c r="T1294" s="8" t="str">
        <f t="shared" si="84"/>
        <v>ASHRAE 62.1-2004GeneralStorage rooms</v>
      </c>
      <c r="U1294" s="1" t="str">
        <f>VLOOKUP(T1294,Ventilation!$A$4:$H$321,6,FALSE)</f>
        <v>0.12</v>
      </c>
      <c r="V1294" s="1" t="str">
        <f>VLOOKUP(T1294,Ventilation!$A$4:$H$321,5,FALSE)</f>
        <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1.1</v>
      </c>
      <c r="AL1294" s="1">
        <v>0.0</v>
      </c>
      <c r="AM1294" s="1">
        <v>0.3</v>
      </c>
      <c r="AN1294" s="1">
        <v>0.7</v>
      </c>
      <c r="AO1294" s="1" t="s">
        <v>2621</v>
      </c>
      <c r="AP1294" s="33" t="s">
        <v>2713</v>
      </c>
      <c r="AQ1294" s="33" t="s">
        <v>2639</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23</v>
      </c>
      <c r="B1295" s="1" t="s">
        <v>225</v>
      </c>
      <c r="C1295" s="8" t="s">
        <v>1060</v>
      </c>
      <c r="D1295" s="1" t="s">
        <v>4552</v>
      </c>
      <c r="E1295" s="5" t="s">
        <v>23</v>
      </c>
      <c r="F1295" s="5" t="s">
        <v>1069</v>
      </c>
      <c r="G1295" s="1" t="s">
        <v>981</v>
      </c>
      <c r="H1295" s="1" t="str">
        <f t="shared" si="81"/>
        <v>OEESC 2014Healthcare FacilityRadiology/Imaging</v>
      </c>
      <c r="I1295" s="1" t="str">
        <f>VLOOKUP(H1295,'Interior Lighting'!$A$4:$G$1472,5,FALSE)</f>
        <v>0.35</v>
      </c>
      <c r="J1295" s="1"/>
      <c r="K1295" s="1"/>
      <c r="L1295" s="1"/>
      <c r="M1295" s="1">
        <v>0.0</v>
      </c>
      <c r="N1295" s="1">
        <v>0.7</v>
      </c>
      <c r="O1295" s="1">
        <v>0.2</v>
      </c>
      <c r="P1295" s="1" t="s">
        <v>2623</v>
      </c>
      <c r="Q1295" s="1" t="s">
        <v>38</v>
      </c>
      <c r="R1295" s="1" t="s">
        <v>657</v>
      </c>
      <c r="S1295" s="1" t="s">
        <v>712</v>
      </c>
      <c r="T1295" s="8" t="str">
        <f t="shared" si="84"/>
        <v>GGHC v2.2Health CareX-ray, Diagnostic and Treatment</v>
      </c>
      <c r="U1295" s="1" t="str">
        <f>VLOOKUP(T1295,Ventilation!$A$4:$H$321,6,FALSE)</f>
        <v>0.3</v>
      </c>
      <c r="V1295" s="1" t="str">
        <f>VLOOKUP(T1295,Ventilation!$A$4:$H$321,5,FALSE)</f>
        <v/>
      </c>
      <c r="W1295" s="1" t="str">
        <f>VLOOKUP(T1295,Ventilation!$A$4:$H$321,7,FALSE)</f>
        <v/>
      </c>
      <c r="X1295" s="1"/>
      <c r="Y1295" s="5">
        <v>20.02</v>
      </c>
      <c r="Z1295" s="8" t="s">
        <v>2635</v>
      </c>
      <c r="AA1295" s="8" t="s">
        <v>2609</v>
      </c>
      <c r="AB1295" s="1">
        <v>0.0446</v>
      </c>
      <c r="AC1295" s="8"/>
      <c r="AD1295" s="8"/>
      <c r="AE1295" s="8" t="s">
        <v>2719</v>
      </c>
      <c r="AF1295" s="1"/>
      <c r="AG1295" s="1"/>
      <c r="AH1295" s="1"/>
      <c r="AI1295" s="1"/>
      <c r="AJ1295" s="1"/>
      <c r="AK1295" s="5">
        <v>10.0</v>
      </c>
      <c r="AL1295" s="1">
        <v>0.0</v>
      </c>
      <c r="AM1295" s="1">
        <v>0.5</v>
      </c>
      <c r="AN1295" s="1">
        <v>0.0</v>
      </c>
      <c r="AO1295" s="8" t="s">
        <v>2621</v>
      </c>
      <c r="AP1295" s="33" t="s">
        <v>2713</v>
      </c>
      <c r="AQ1295" s="33" t="s">
        <v>2639</v>
      </c>
      <c r="AR1295" s="5">
        <v>2.0</v>
      </c>
      <c r="AS1295" s="1">
        <v>900.0</v>
      </c>
      <c r="AT1295" s="1" t="str">
        <f t="shared" si="85"/>
        <v>0.002222222222</v>
      </c>
      <c r="AU1295" s="5">
        <v>60.0</v>
      </c>
      <c r="AV1295" s="1">
        <v>0.2</v>
      </c>
      <c r="AW1295" s="1">
        <v>0.05</v>
      </c>
      <c r="AX1295" s="1" t="s">
        <v>227</v>
      </c>
      <c r="AY1295" s="1"/>
      <c r="AZ1295" s="1"/>
      <c r="BA1295" s="1"/>
      <c r="BB1295" s="1"/>
      <c r="BC1295" s="1"/>
      <c r="BD1295" s="1"/>
      <c r="BE1295" s="1"/>
      <c r="BF1295" s="1"/>
      <c r="BG1295" s="1"/>
      <c r="BH1295" s="1"/>
      <c r="BJ1295" s="1"/>
      <c r="BK1295" s="1"/>
      <c r="BL1295" s="1"/>
    </row>
    <row r="1296" ht="14.25" hidden="1" customHeight="1">
      <c r="A1296" s="16" t="s">
        <v>23</v>
      </c>
      <c r="B1296" s="1" t="s">
        <v>237</v>
      </c>
      <c r="C1296" s="1" t="s">
        <v>1050</v>
      </c>
      <c r="D1296" s="1" t="s">
        <v>4575</v>
      </c>
      <c r="E1296" s="5" t="s">
        <v>23</v>
      </c>
      <c r="F1296" s="1" t="s">
        <v>894</v>
      </c>
      <c r="G1296" s="1" t="s">
        <v>870</v>
      </c>
      <c r="H1296" s="1" t="str">
        <f t="shared" si="81"/>
        <v>OEESC 2014RestroomsGeneral</v>
      </c>
      <c r="I1296" s="1" t="str">
        <f>VLOOKUP(H1296,'Interior Lighting'!$A$4:$G$1472,5,FALSE)</f>
        <v>0.82</v>
      </c>
      <c r="J1296" s="1"/>
      <c r="K1296" s="1"/>
      <c r="L1296" s="1"/>
      <c r="M1296" s="1">
        <v>0.0</v>
      </c>
      <c r="N1296" s="1">
        <v>0.37</v>
      </c>
      <c r="O1296" s="1">
        <v>0.2</v>
      </c>
      <c r="P1296" s="1" t="s">
        <v>2983</v>
      </c>
      <c r="Q1296" s="1" t="s">
        <v>31</v>
      </c>
      <c r="R1296" s="1" t="s">
        <v>870</v>
      </c>
      <c r="S1296" s="1" t="s">
        <v>557</v>
      </c>
      <c r="T1296" s="8" t="str">
        <f t="shared" si="84"/>
        <v>ASHRAE 62.1-2007GeneralCorridors</v>
      </c>
      <c r="U1296" s="1" t="str">
        <f>VLOOKUP(T1296,Ventilation!$A$4:$H$321,6,FALSE)</f>
        <v>0.06</v>
      </c>
      <c r="V1296" s="1" t="str">
        <f>VLOOKUP(T1296,Ventilation!$A$4:$H$321,5,FALSE)</f>
        <v/>
      </c>
      <c r="W1296" s="1" t="str">
        <f>VLOOKUP(T1296,Ventilation!$A$4:$H$321,7,FALSE)</f>
        <v/>
      </c>
      <c r="X1296" s="1"/>
      <c r="Y1296" s="8">
        <v>0.0</v>
      </c>
      <c r="Z1296" s="5" t="s">
        <v>2991</v>
      </c>
      <c r="AA1296" s="1" t="s">
        <v>2974</v>
      </c>
      <c r="AB1296" s="1">
        <v>0.0446</v>
      </c>
      <c r="AC1296" s="8"/>
      <c r="AD1296" s="1"/>
      <c r="AE1296" s="1" t="s">
        <v>3030</v>
      </c>
      <c r="AF1296" s="1"/>
      <c r="AG1296" s="1"/>
      <c r="AH1296" s="1"/>
      <c r="AI1296" s="1"/>
      <c r="AJ1296" s="1"/>
      <c r="AK1296" s="1">
        <v>0.37</v>
      </c>
      <c r="AL1296" s="1">
        <v>0.0</v>
      </c>
      <c r="AM1296" s="1">
        <v>0.5</v>
      </c>
      <c r="AN1296" s="1">
        <v>0.0</v>
      </c>
      <c r="AO1296" s="1" t="s">
        <v>2982</v>
      </c>
      <c r="AP1296" s="1" t="s">
        <v>3018</v>
      </c>
      <c r="AQ1296" s="1" t="s">
        <v>2999</v>
      </c>
      <c r="AR1296" s="1">
        <v>56.5</v>
      </c>
      <c r="AS1296" s="1">
        <v>2045.0</v>
      </c>
      <c r="AT1296" s="1" t="str">
        <f t="shared" si="85"/>
        <v>0.02762836186</v>
      </c>
      <c r="AU1296" s="1">
        <v>43.3</v>
      </c>
      <c r="AV1296" s="1">
        <v>0.2</v>
      </c>
      <c r="AW1296" s="1">
        <v>0.05</v>
      </c>
      <c r="AX1296" s="1" t="s">
        <v>241</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hidden="1" customHeight="1">
      <c r="A1297" s="16" t="s">
        <v>23</v>
      </c>
      <c r="B1297" s="1" t="s">
        <v>237</v>
      </c>
      <c r="C1297" s="1" t="s">
        <v>344</v>
      </c>
      <c r="D1297" s="1" t="s">
        <v>4559</v>
      </c>
      <c r="E1297" s="5" t="s">
        <v>23</v>
      </c>
      <c r="F1297" s="1" t="s">
        <v>869</v>
      </c>
      <c r="G1297" s="1" t="s">
        <v>870</v>
      </c>
      <c r="H1297" s="1" t="str">
        <f t="shared" si="81"/>
        <v>OEESC 2014Office-EnclosedGeneral</v>
      </c>
      <c r="I1297" s="1" t="str">
        <f>VLOOKUP(H1297,'Interior Lighting'!$A$4:$G$1472,5,FALSE)</f>
        <v>0.97</v>
      </c>
      <c r="J1297" s="1"/>
      <c r="K1297" s="1"/>
      <c r="L1297" s="1"/>
      <c r="M1297" s="1">
        <v>0.0</v>
      </c>
      <c r="N1297" s="1">
        <v>0.37</v>
      </c>
      <c r="O1297" s="1">
        <v>0.2</v>
      </c>
      <c r="P1297" s="1" t="s">
        <v>2990</v>
      </c>
      <c r="Q1297" s="1" t="s">
        <v>31</v>
      </c>
      <c r="R1297" s="1" t="s">
        <v>1328</v>
      </c>
      <c r="S1297" s="1" t="s">
        <v>498</v>
      </c>
      <c r="T1297" s="8"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6" t="s">
        <v>2995</v>
      </c>
      <c r="AA1297" s="1" t="s">
        <v>2974</v>
      </c>
      <c r="AB1297" s="1">
        <v>0.0446</v>
      </c>
      <c r="AC1297" s="8"/>
      <c r="AD1297" s="1"/>
      <c r="AE1297" s="1" t="s">
        <v>3030</v>
      </c>
      <c r="AF1297" s="1"/>
      <c r="AG1297" s="1"/>
      <c r="AH1297" s="1"/>
      <c r="AI1297" s="1"/>
      <c r="AJ1297" s="1"/>
      <c r="AK1297" s="1">
        <v>1.0</v>
      </c>
      <c r="AL1297" s="1">
        <v>0.0</v>
      </c>
      <c r="AM1297" s="1">
        <v>0.5</v>
      </c>
      <c r="AN1297" s="1">
        <v>0.0</v>
      </c>
      <c r="AO1297" s="1" t="s">
        <v>2982</v>
      </c>
      <c r="AP1297" s="1" t="s">
        <v>3018</v>
      </c>
      <c r="AQ1297" s="1" t="s">
        <v>2999</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23</v>
      </c>
      <c r="B1298" s="1" t="s">
        <v>237</v>
      </c>
      <c r="C1298" s="1" t="s">
        <v>1031</v>
      </c>
      <c r="D1298" s="1" t="s">
        <v>4571</v>
      </c>
      <c r="E1298" s="5" t="s">
        <v>23</v>
      </c>
      <c r="F1298" s="1" t="s">
        <v>757</v>
      </c>
      <c r="G1298" s="1" t="s">
        <v>870</v>
      </c>
      <c r="H1298" s="1" t="str">
        <f t="shared" si="81"/>
        <v>OEESC 2014Electrical/MechanicalGeneral</v>
      </c>
      <c r="I1298" s="1" t="str">
        <f>VLOOKUP(H1298,'Interior Lighting'!$A$4:$G$1472,5,FALSE)</f>
        <v>0.95</v>
      </c>
      <c r="J1298" s="1"/>
      <c r="K1298" s="1"/>
      <c r="L1298" s="1"/>
      <c r="M1298" s="1">
        <v>0.0</v>
      </c>
      <c r="N1298" s="1">
        <v>0.37</v>
      </c>
      <c r="O1298" s="1">
        <v>0.2</v>
      </c>
      <c r="P1298" s="1" t="s">
        <v>2990</v>
      </c>
      <c r="Q1298" s="1" t="s">
        <v>31</v>
      </c>
      <c r="R1298" s="1" t="s">
        <v>870</v>
      </c>
      <c r="S1298" s="1" t="s">
        <v>511</v>
      </c>
      <c r="T1298" s="8"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5" t="s">
        <v>2991</v>
      </c>
      <c r="AA1298" s="1" t="s">
        <v>2974</v>
      </c>
      <c r="AB1298" s="1">
        <v>0.0446</v>
      </c>
      <c r="AC1298" s="8"/>
      <c r="AD1298" s="1"/>
      <c r="AE1298" s="1" t="s">
        <v>3030</v>
      </c>
      <c r="AF1298" s="1"/>
      <c r="AG1298" s="1"/>
      <c r="AH1298" s="1"/>
      <c r="AI1298" s="1"/>
      <c r="AJ1298" s="1"/>
      <c r="AK1298" s="1">
        <v>0.37</v>
      </c>
      <c r="AL1298" s="1">
        <v>0.0</v>
      </c>
      <c r="AM1298" s="1">
        <v>0.5</v>
      </c>
      <c r="AN1298" s="1">
        <v>0.0</v>
      </c>
      <c r="AO1298" s="1" t="s">
        <v>2982</v>
      </c>
      <c r="AP1298" s="1" t="s">
        <v>3018</v>
      </c>
      <c r="AQ1298" s="1" t="s">
        <v>2999</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23</v>
      </c>
      <c r="B1299" s="1" t="s">
        <v>237</v>
      </c>
      <c r="C1299" s="1" t="s">
        <v>684</v>
      </c>
      <c r="D1299" s="1" t="s">
        <v>4570</v>
      </c>
      <c r="E1299" s="5" t="s">
        <v>23</v>
      </c>
      <c r="F1299" s="1" t="s">
        <v>684</v>
      </c>
      <c r="G1299" s="1" t="s">
        <v>870</v>
      </c>
      <c r="H1299" s="1" t="str">
        <f t="shared" si="81"/>
        <v>OEESC 2014LobbyGeneral</v>
      </c>
      <c r="I1299" s="1" t="str">
        <f>VLOOKUP(H1299,'Interior Lighting'!$A$4:$G$1472,5,FALSE)</f>
        <v>0.9</v>
      </c>
      <c r="J1299" s="1"/>
      <c r="K1299" s="1"/>
      <c r="L1299" s="1"/>
      <c r="M1299" s="1">
        <v>0.0</v>
      </c>
      <c r="N1299" s="1">
        <v>0.37</v>
      </c>
      <c r="O1299" s="1">
        <v>0.2</v>
      </c>
      <c r="P1299" s="1" t="s">
        <v>2988</v>
      </c>
      <c r="Q1299" s="1" t="s">
        <v>31</v>
      </c>
      <c r="R1299" s="1" t="s">
        <v>870</v>
      </c>
      <c r="S1299" s="1" t="s">
        <v>557</v>
      </c>
      <c r="T1299" s="8" t="str">
        <f t="shared" si="84"/>
        <v>ASHRAE 62.1-2007GeneralCorridors</v>
      </c>
      <c r="U1299" s="1" t="str">
        <f>VLOOKUP(T1299,Ventilation!$A$4:$H$321,6,FALSE)</f>
        <v>0.06</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23</v>
      </c>
      <c r="B1300" s="1" t="s">
        <v>237</v>
      </c>
      <c r="C1300" s="1" t="s">
        <v>726</v>
      </c>
      <c r="D1300" s="1" t="s">
        <v>4563</v>
      </c>
      <c r="E1300" s="5" t="s">
        <v>23</v>
      </c>
      <c r="F1300" s="78" t="s">
        <v>849</v>
      </c>
      <c r="G1300" s="78" t="s">
        <v>726</v>
      </c>
      <c r="H1300" s="1" t="str">
        <f t="shared" si="81"/>
        <v>OEESC 2014Whole BuildingLibrary</v>
      </c>
      <c r="I1300" s="1" t="str">
        <f>VLOOKUP(H1300,'Interior Lighting'!$A$4:$G$1472,5,FALSE)</f>
        <v>1.17</v>
      </c>
      <c r="J1300" s="1"/>
      <c r="K1300" s="1"/>
      <c r="L1300" s="1"/>
      <c r="M1300" s="1">
        <v>0.0</v>
      </c>
      <c r="N1300" s="1">
        <v>0.37</v>
      </c>
      <c r="O1300" s="1">
        <v>0.2</v>
      </c>
      <c r="P1300" s="8" t="s">
        <v>2987</v>
      </c>
      <c r="Q1300" s="1" t="s">
        <v>31</v>
      </c>
      <c r="R1300" s="1" t="s">
        <v>1335</v>
      </c>
      <c r="S1300" s="1" t="s">
        <v>1343</v>
      </c>
      <c r="T1300" s="8"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5" t="s">
        <v>2991</v>
      </c>
      <c r="AA1300" s="8" t="s">
        <v>2974</v>
      </c>
      <c r="AB1300" s="1">
        <v>0.0446</v>
      </c>
      <c r="AC1300" s="8"/>
      <c r="AD1300" s="8"/>
      <c r="AE1300" s="8" t="s">
        <v>3030</v>
      </c>
      <c r="AF1300" s="1"/>
      <c r="AG1300" s="1"/>
      <c r="AH1300" s="1"/>
      <c r="AI1300" s="1"/>
      <c r="AJ1300" s="1"/>
      <c r="AK1300" s="1">
        <v>1.39</v>
      </c>
      <c r="AL1300" s="1">
        <v>0.0</v>
      </c>
      <c r="AM1300" s="1">
        <v>0.5</v>
      </c>
      <c r="AN1300" s="1">
        <v>0.0</v>
      </c>
      <c r="AO1300" s="8" t="s">
        <v>2982</v>
      </c>
      <c r="AP1300" s="8" t="s">
        <v>3018</v>
      </c>
      <c r="AQ1300" s="8" t="s">
        <v>2999</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23</v>
      </c>
      <c r="B1301" s="1" t="s">
        <v>237</v>
      </c>
      <c r="C1301" s="1" t="s">
        <v>1026</v>
      </c>
      <c r="D1301" s="1" t="s">
        <v>4546</v>
      </c>
      <c r="E1301" s="5" t="s">
        <v>23</v>
      </c>
      <c r="F1301" s="1" t="s">
        <v>893</v>
      </c>
      <c r="G1301" s="1" t="s">
        <v>870</v>
      </c>
      <c r="H1301" s="1" t="str">
        <f t="shared" si="81"/>
        <v>OEESC 2014Food PreparationGeneral</v>
      </c>
      <c r="I1301" s="1" t="str">
        <f>VLOOKUP(H1301,'Interior Lighting'!$A$4:$G$1472,5,FALSE)</f>
        <v>0.99</v>
      </c>
      <c r="J1301" s="1"/>
      <c r="K1301" s="1"/>
      <c r="L1301" s="1"/>
      <c r="M1301" s="1">
        <v>0.0</v>
      </c>
      <c r="N1301" s="1">
        <v>0.37</v>
      </c>
      <c r="O1301" s="1">
        <v>0.2</v>
      </c>
      <c r="P1301" s="1" t="s">
        <v>2990</v>
      </c>
      <c r="Q1301" s="1" t="s">
        <v>31</v>
      </c>
      <c r="R1301" s="1" t="s">
        <v>477</v>
      </c>
      <c r="S1301" s="1" t="s">
        <v>1349</v>
      </c>
      <c r="T1301" s="8"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5" t="s">
        <v>2991</v>
      </c>
      <c r="AA1301" s="1" t="s">
        <v>2974</v>
      </c>
      <c r="AB1301" s="1">
        <v>0.0446</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100.0</v>
      </c>
      <c r="AS1301" s="1">
        <v>1808.0</v>
      </c>
      <c r="AT1301" s="1" t="str">
        <f t="shared" si="85"/>
        <v>0.05530973451</v>
      </c>
      <c r="AU1301" s="1">
        <v>49.0</v>
      </c>
      <c r="AV1301" s="1">
        <v>0.2</v>
      </c>
      <c r="AW1301" s="1">
        <v>0.05</v>
      </c>
      <c r="AX1301" s="1" t="s">
        <v>241</v>
      </c>
      <c r="AY1301" s="1">
        <v>0.7</v>
      </c>
      <c r="AZ1301" s="1">
        <v>3300.0</v>
      </c>
      <c r="BA1301" s="1">
        <v>0.12153790593660582</v>
      </c>
      <c r="BB1301" s="1">
        <v>0.338</v>
      </c>
      <c r="BC1301" s="1">
        <v>572.9644137011418</v>
      </c>
      <c r="BD1301" s="1">
        <v>0.5</v>
      </c>
      <c r="BE1301" s="1"/>
      <c r="BF1301" s="1" t="s">
        <v>3033</v>
      </c>
      <c r="BG1301" s="1"/>
      <c r="BH1301" s="1"/>
      <c r="BJ1301" s="1"/>
      <c r="BK1301" s="1"/>
      <c r="BL1301" s="1"/>
    </row>
    <row r="1302" ht="14.25" hidden="1" customHeight="1">
      <c r="A1302" s="16" t="s">
        <v>23</v>
      </c>
      <c r="B1302" s="1" t="s">
        <v>237</v>
      </c>
      <c r="C1302" s="1" t="s">
        <v>1019</v>
      </c>
      <c r="D1302" s="1" t="s">
        <v>4561</v>
      </c>
      <c r="E1302" s="5" t="s">
        <v>23</v>
      </c>
      <c r="F1302" s="1" t="s">
        <v>976</v>
      </c>
      <c r="G1302" s="5" t="s">
        <v>904</v>
      </c>
      <c r="H1302" s="1" t="str">
        <f t="shared" si="81"/>
        <v>OEESC 2014Gymnasium/Fitness CenterExercise Area</v>
      </c>
      <c r="I1302" s="1" t="str">
        <f>VLOOKUP(H1302,'Interior Lighting'!$A$4:$G$1472,5,FALSE)</f>
        <v>0.72</v>
      </c>
      <c r="J1302" s="1"/>
      <c r="K1302" s="1"/>
      <c r="L1302" s="1"/>
      <c r="M1302" s="1">
        <v>0.0</v>
      </c>
      <c r="N1302" s="1">
        <v>0.37</v>
      </c>
      <c r="O1302" s="1">
        <v>0.2</v>
      </c>
      <c r="P1302" s="1" t="s">
        <v>2986</v>
      </c>
      <c r="Q1302" s="1" t="s">
        <v>31</v>
      </c>
      <c r="R1302" s="1" t="s">
        <v>1375</v>
      </c>
      <c r="S1302" s="1" t="s">
        <v>1382</v>
      </c>
      <c r="T1302" s="8"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5" t="s">
        <v>2994</v>
      </c>
      <c r="AA1302" s="1" t="s">
        <v>2974</v>
      </c>
      <c r="AB1302" s="1">
        <v>0.0446</v>
      </c>
      <c r="AC1302" s="8"/>
      <c r="AD1302" s="1"/>
      <c r="AE1302" s="1" t="s">
        <v>3030</v>
      </c>
      <c r="AF1302" s="1"/>
      <c r="AG1302" s="1"/>
      <c r="AH1302" s="1"/>
      <c r="AI1302" s="1"/>
      <c r="AJ1302" s="1"/>
      <c r="AK1302" s="1">
        <v>0.46</v>
      </c>
      <c r="AL1302" s="1">
        <v>0.0</v>
      </c>
      <c r="AM1302" s="1">
        <v>0.5</v>
      </c>
      <c r="AN1302" s="1">
        <v>0.0</v>
      </c>
      <c r="AO1302" s="1" t="s">
        <v>2982</v>
      </c>
      <c r="AP1302" s="1" t="s">
        <v>3018</v>
      </c>
      <c r="AQ1302" s="1" t="s">
        <v>2999</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23</v>
      </c>
      <c r="B1303" s="8" t="s">
        <v>237</v>
      </c>
      <c r="C1303" s="8" t="s">
        <v>1002</v>
      </c>
      <c r="D1303" s="1" t="s">
        <v>4551</v>
      </c>
      <c r="E1303" s="5" t="s">
        <v>23</v>
      </c>
      <c r="F1303" s="48" t="s">
        <v>896</v>
      </c>
      <c r="G1303" s="1" t="s">
        <v>870</v>
      </c>
      <c r="H1303" s="1" t="str">
        <f t="shared" si="81"/>
        <v>OEESC 2014Corridor/TransitionGeneral</v>
      </c>
      <c r="I1303" s="1" t="str">
        <f>VLOOKUP(H1303,'Interior Lighting'!$A$4:$G$1472,5,FALSE)</f>
        <v>0.41</v>
      </c>
      <c r="J1303" s="1"/>
      <c r="K1303" s="1"/>
      <c r="L1303" s="1"/>
      <c r="M1303" s="1">
        <v>0.0</v>
      </c>
      <c r="N1303" s="1">
        <v>0.37</v>
      </c>
      <c r="O1303" s="1">
        <v>0.2</v>
      </c>
      <c r="P1303" s="1" t="s">
        <v>2985</v>
      </c>
      <c r="Q1303" s="1" t="s">
        <v>31</v>
      </c>
      <c r="R1303" s="1" t="s">
        <v>870</v>
      </c>
      <c r="S1303" s="1" t="s">
        <v>557</v>
      </c>
      <c r="T1303" s="8" t="str">
        <f t="shared" si="84"/>
        <v>ASHRAE 62.1-2007GeneralCorridors</v>
      </c>
      <c r="U1303" s="1" t="str">
        <f>VLOOKUP(T1303,Ventilation!$A$4:$H$321,6,FALSE)</f>
        <v>0.06</v>
      </c>
      <c r="V1303" s="1" t="str">
        <f>VLOOKUP(T1303,Ventilation!$A$4:$H$321,5,FALSE)</f>
        <v/>
      </c>
      <c r="W1303" s="1" t="str">
        <f>VLOOKUP(T1303,Ventilation!$A$4:$H$321,7,FALSE)</f>
        <v/>
      </c>
      <c r="X1303" s="1"/>
      <c r="Y1303" s="1">
        <v>0.0</v>
      </c>
      <c r="Z1303" s="5" t="s">
        <v>2991</v>
      </c>
      <c r="AA1303" s="1" t="s">
        <v>2974</v>
      </c>
      <c r="AB1303" s="1">
        <v>0.0446</v>
      </c>
      <c r="AC1303" s="8"/>
      <c r="AD1303" s="1"/>
      <c r="AE1303" s="1" t="s">
        <v>3030</v>
      </c>
      <c r="AF1303" s="1"/>
      <c r="AG1303" s="1"/>
      <c r="AH1303" s="1"/>
      <c r="AI1303" s="1"/>
      <c r="AJ1303" s="1"/>
      <c r="AK1303" s="1">
        <v>0.37</v>
      </c>
      <c r="AL1303" s="1">
        <v>0.0</v>
      </c>
      <c r="AM1303" s="1">
        <v>0.5</v>
      </c>
      <c r="AN1303" s="1">
        <v>0.0</v>
      </c>
      <c r="AO1303" s="1" t="s">
        <v>2982</v>
      </c>
      <c r="AP1303" s="1" t="s">
        <v>3018</v>
      </c>
      <c r="AQ1303" s="1" t="s">
        <v>2999</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6" t="s">
        <v>23</v>
      </c>
      <c r="B1304" s="8" t="s">
        <v>237</v>
      </c>
      <c r="C1304" s="8" t="s">
        <v>551</v>
      </c>
      <c r="D1304" s="1" t="s">
        <v>4559</v>
      </c>
      <c r="E1304" s="5" t="s">
        <v>23</v>
      </c>
      <c r="F1304" s="1" t="s">
        <v>873</v>
      </c>
      <c r="G1304" s="1" t="s">
        <v>870</v>
      </c>
      <c r="H1304" s="1" t="str">
        <f t="shared" si="81"/>
        <v>OEESC 2014Classroom/Lecture/TrainingGeneral</v>
      </c>
      <c r="I1304" s="1" t="str">
        <f>VLOOKUP(H1304,'Interior Lighting'!$A$4:$G$1472,5,FALSE)</f>
        <v>1.23</v>
      </c>
      <c r="J1304" s="1"/>
      <c r="K1304" s="1"/>
      <c r="L1304" s="1"/>
      <c r="M1304" s="1">
        <v>0.0</v>
      </c>
      <c r="N1304" s="1">
        <v>0.37</v>
      </c>
      <c r="O1304" s="1">
        <v>0.2</v>
      </c>
      <c r="P1304" s="1" t="s">
        <v>2984</v>
      </c>
      <c r="Q1304" s="1" t="s">
        <v>31</v>
      </c>
      <c r="R1304" s="1" t="s">
        <v>1335</v>
      </c>
      <c r="S1304" s="1" t="s">
        <v>1340</v>
      </c>
      <c r="T1304" s="8"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5" t="s">
        <v>2991</v>
      </c>
      <c r="AA1304" s="1" t="s">
        <v>2974</v>
      </c>
      <c r="AB1304" s="1">
        <v>0.0446</v>
      </c>
      <c r="AC1304" s="8"/>
      <c r="AD1304" s="1"/>
      <c r="AE1304" s="1" t="s">
        <v>3030</v>
      </c>
      <c r="AF1304" s="1"/>
      <c r="AG1304" s="1"/>
      <c r="AH1304" s="1"/>
      <c r="AI1304" s="1"/>
      <c r="AJ1304" s="1"/>
      <c r="AK1304" s="1">
        <v>1.39</v>
      </c>
      <c r="AL1304" s="1">
        <v>0.0</v>
      </c>
      <c r="AM1304" s="1">
        <v>0.5</v>
      </c>
      <c r="AN1304" s="1">
        <v>0.0</v>
      </c>
      <c r="AO1304" s="1" t="s">
        <v>2982</v>
      </c>
      <c r="AP1304" s="1" t="s">
        <v>3018</v>
      </c>
      <c r="AQ1304" s="1" t="s">
        <v>2999</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23</v>
      </c>
      <c r="B1305" s="8" t="s">
        <v>237</v>
      </c>
      <c r="C1305" s="8" t="s">
        <v>998</v>
      </c>
      <c r="D1305" s="1" t="s">
        <v>4549</v>
      </c>
      <c r="E1305" s="5" t="s">
        <v>37</v>
      </c>
      <c r="F1305" s="1" t="s">
        <v>889</v>
      </c>
      <c r="G1305" s="1" t="s">
        <v>870</v>
      </c>
      <c r="H1305" s="1" t="str">
        <f t="shared" si="81"/>
        <v>ASHRAE 90.1-2013Dining AreaGeneral</v>
      </c>
      <c r="I1305" s="1" t="str">
        <f>VLOOKUP(H1305,'Interior Lighting'!$A$4:$G$1472,5,FALSE)</f>
        <v>0.65</v>
      </c>
      <c r="J1305" s="1"/>
      <c r="K1305" s="1"/>
      <c r="L1305" s="1"/>
      <c r="M1305" s="1">
        <v>0.0</v>
      </c>
      <c r="N1305" s="1">
        <v>0.37</v>
      </c>
      <c r="O1305" s="1">
        <v>0.2</v>
      </c>
      <c r="P1305" s="8" t="s">
        <v>2990</v>
      </c>
      <c r="Q1305" s="1" t="s">
        <v>31</v>
      </c>
      <c r="R1305" s="1" t="s">
        <v>477</v>
      </c>
      <c r="S1305" s="1" t="s">
        <v>1349</v>
      </c>
      <c r="T1305" s="8"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2992</v>
      </c>
      <c r="AA1305" s="8" t="s">
        <v>2974</v>
      </c>
      <c r="AB1305" s="1">
        <v>0.0446</v>
      </c>
      <c r="AC1305" s="8"/>
      <c r="AD1305" s="8"/>
      <c r="AE1305" s="8" t="s">
        <v>3030</v>
      </c>
      <c r="AF1305" s="1"/>
      <c r="AG1305" s="1"/>
      <c r="AH1305" s="1"/>
      <c r="AI1305" s="1"/>
      <c r="AJ1305" s="1"/>
      <c r="AK1305" s="1">
        <v>2.36</v>
      </c>
      <c r="AL1305" s="1">
        <v>0.0</v>
      </c>
      <c r="AM1305" s="1">
        <v>0.5</v>
      </c>
      <c r="AN1305" s="1">
        <v>0.0</v>
      </c>
      <c r="AO1305" s="8" t="s">
        <v>2982</v>
      </c>
      <c r="AP1305" s="8" t="s">
        <v>3018</v>
      </c>
      <c r="AQ1305" s="8" t="s">
        <v>2999</v>
      </c>
      <c r="AR1305" s="1"/>
      <c r="AS1305" s="1"/>
      <c r="AT1305" s="1" t="str">
        <f t="shared" si="85"/>
        <v/>
      </c>
      <c r="AU1305" s="1"/>
      <c r="AV1305" s="1"/>
      <c r="AW1305" s="1"/>
      <c r="AX1305" s="8"/>
      <c r="AY1305" s="1"/>
      <c r="AZ1305" s="1"/>
      <c r="BA1305" s="1"/>
      <c r="BB1305" s="1"/>
      <c r="BC1305" s="1"/>
      <c r="BD1305" s="1"/>
      <c r="BE1305" s="1"/>
      <c r="BF1305" s="1"/>
      <c r="BG1305" s="1"/>
      <c r="BH1305" s="1"/>
      <c r="BJ1305" s="1"/>
      <c r="BK1305" s="1"/>
      <c r="BL1305" s="1"/>
    </row>
    <row r="1306" ht="14.25" hidden="1" customHeight="1">
      <c r="A1306" s="16" t="s">
        <v>23</v>
      </c>
      <c r="B1306" s="1" t="s">
        <v>249</v>
      </c>
      <c r="C1306" s="1" t="s">
        <v>1004</v>
      </c>
      <c r="D1306" s="1" t="s">
        <v>4549</v>
      </c>
      <c r="E1306" s="5" t="s">
        <v>23</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5" t="s">
        <v>2772</v>
      </c>
      <c r="Q1306" s="1" t="s">
        <v>31</v>
      </c>
      <c r="R1306" s="1" t="s">
        <v>477</v>
      </c>
      <c r="S1306" s="1" t="s">
        <v>1349</v>
      </c>
      <c r="T1306" s="8"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5">
        <v>70.0</v>
      </c>
      <c r="Z1306" s="1" t="s">
        <v>2777</v>
      </c>
      <c r="AA1306" s="1" t="s">
        <v>2765</v>
      </c>
      <c r="AB1306" s="1"/>
      <c r="AC1306" s="16">
        <v>0.112</v>
      </c>
      <c r="AD1306" s="1"/>
      <c r="AE1306" s="17" t="s">
        <v>2794</v>
      </c>
      <c r="AF1306" s="1"/>
      <c r="AG1306" s="1"/>
      <c r="AH1306" s="1"/>
      <c r="AI1306" s="1"/>
      <c r="AJ1306" s="1"/>
      <c r="AK1306" s="5">
        <v>10.85</v>
      </c>
      <c r="AL1306" s="1">
        <v>0.25</v>
      </c>
      <c r="AM1306" s="1">
        <v>0.3</v>
      </c>
      <c r="AN1306" s="1">
        <v>0.0</v>
      </c>
      <c r="AO1306" s="1" t="s">
        <v>2769</v>
      </c>
      <c r="AP1306" s="1" t="s">
        <v>254</v>
      </c>
      <c r="AQ1306" s="1" t="s">
        <v>2781</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23</v>
      </c>
      <c r="B1307" s="8" t="s">
        <v>249</v>
      </c>
      <c r="C1307" s="8" t="s">
        <v>1026</v>
      </c>
      <c r="D1307" s="8" t="s">
        <v>4546</v>
      </c>
      <c r="E1307" s="5" t="s">
        <v>23</v>
      </c>
      <c r="F1307" s="1" t="s">
        <v>893</v>
      </c>
      <c r="G1307" s="1" t="s">
        <v>870</v>
      </c>
      <c r="H1307" s="1" t="str">
        <f t="shared" si="81"/>
        <v>OEESC 2014Food PreparationGeneral</v>
      </c>
      <c r="I1307" s="1" t="str">
        <f>VLOOKUP(H1307,'Interior Lighting'!$A$4:$G$1472,5,FALSE)</f>
        <v>0.99</v>
      </c>
      <c r="J1307" s="1"/>
      <c r="K1307" s="1"/>
      <c r="L1307" s="1"/>
      <c r="M1307" s="1">
        <v>0.0</v>
      </c>
      <c r="N1307" s="1">
        <v>0.7</v>
      </c>
      <c r="O1307" s="1">
        <v>0.2</v>
      </c>
      <c r="P1307" s="16" t="s">
        <v>2774</v>
      </c>
      <c r="Q1307" s="8" t="s">
        <v>31</v>
      </c>
      <c r="R1307" s="1" t="s">
        <v>477</v>
      </c>
      <c r="S1307" s="1" t="s">
        <v>1349</v>
      </c>
      <c r="T1307" s="8"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8">
        <v>5.0</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40.0</v>
      </c>
      <c r="AS1307" s="8">
        <v>1250.0</v>
      </c>
      <c r="AT1307" s="1" t="str">
        <f t="shared" si="85"/>
        <v>0.032</v>
      </c>
      <c r="AU1307" s="8">
        <v>49.0</v>
      </c>
      <c r="AV1307" s="8">
        <v>0.2</v>
      </c>
      <c r="AW1307" s="8">
        <v>0.05</v>
      </c>
      <c r="AX1307" s="1" t="s">
        <v>253</v>
      </c>
      <c r="AY1307" s="8">
        <v>0.7</v>
      </c>
      <c r="AZ1307" s="8">
        <v>3300.0</v>
      </c>
      <c r="BA1307" s="8">
        <v>0.12212410162440297</v>
      </c>
      <c r="BB1307" s="8">
        <v>0.338</v>
      </c>
      <c r="BC1307" s="8">
        <v>575.7279076578998</v>
      </c>
      <c r="BD1307" s="8">
        <v>0.502411575562701</v>
      </c>
      <c r="BE1307" s="8"/>
      <c r="BF1307" s="8" t="s">
        <v>2789</v>
      </c>
      <c r="BG1307" s="8"/>
      <c r="BH1307" s="1"/>
      <c r="BJ1307" s="1"/>
      <c r="BK1307" s="1"/>
      <c r="BL1307" s="1"/>
    </row>
    <row r="1308" ht="14.25" hidden="1" customHeight="1">
      <c r="A1308" s="16" t="s">
        <v>23</v>
      </c>
      <c r="B1308" s="1" t="s">
        <v>249</v>
      </c>
      <c r="C1308" s="5" t="s">
        <v>991</v>
      </c>
      <c r="D1308" s="8" t="s">
        <v>4566</v>
      </c>
      <c r="E1308" s="16" t="s">
        <v>28</v>
      </c>
      <c r="F1308" s="16" t="s">
        <v>956</v>
      </c>
      <c r="G1308" s="16" t="s">
        <v>870</v>
      </c>
      <c r="H1308" s="1" t="str">
        <f t="shared" si="81"/>
        <v>ASHRAE 189.1-2009AtticsGeneral</v>
      </c>
      <c r="I1308" s="1" t="str">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23</v>
      </c>
      <c r="B1309" s="1" t="s">
        <v>348</v>
      </c>
      <c r="C1309" s="1" t="s">
        <v>992</v>
      </c>
      <c r="D1309" s="1" t="s">
        <v>4566</v>
      </c>
      <c r="E1309" s="5" t="s">
        <v>23</v>
      </c>
      <c r="F1309" s="1" t="s">
        <v>975</v>
      </c>
      <c r="G1309" s="1" t="s">
        <v>870</v>
      </c>
      <c r="H1309" s="1" t="str">
        <f t="shared" si="81"/>
        <v>OEESC 2014StorageGeneral</v>
      </c>
      <c r="I1309" s="1" t="str">
        <f>VLOOKUP(H1309,'Interior Lighting'!$A$4:$G$1472,5,FALSE)</f>
        <v>0.63</v>
      </c>
      <c r="J1309" s="1"/>
      <c r="K1309" s="1"/>
      <c r="L1309" s="1"/>
      <c r="M1309" s="1">
        <v>0.0</v>
      </c>
      <c r="N1309" s="1">
        <v>0.7</v>
      </c>
      <c r="O1309" s="1">
        <v>0.2</v>
      </c>
      <c r="P1309" s="1" t="s">
        <v>2887</v>
      </c>
      <c r="Q1309" s="1" t="s">
        <v>31</v>
      </c>
      <c r="R1309" s="1" t="s">
        <v>870</v>
      </c>
      <c r="S1309" s="1" t="s">
        <v>511</v>
      </c>
      <c r="T1309" s="8"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6" t="s">
        <v>2892</v>
      </c>
      <c r="AA1309" s="1" t="s">
        <v>2881</v>
      </c>
      <c r="AB1309" s="1">
        <v>0.0446</v>
      </c>
      <c r="AC1309" s="8"/>
      <c r="AD1309" s="16"/>
      <c r="AE1309" s="16" t="s">
        <v>2919</v>
      </c>
      <c r="AF1309" s="1"/>
      <c r="AG1309" s="1"/>
      <c r="AH1309" s="1"/>
      <c r="AI1309" s="1"/>
      <c r="AJ1309" s="1"/>
      <c r="AK1309" s="5">
        <v>0.75</v>
      </c>
      <c r="AL1309" s="1">
        <v>0.0</v>
      </c>
      <c r="AM1309" s="1">
        <v>0.5</v>
      </c>
      <c r="AN1309" s="1">
        <v>0.0</v>
      </c>
      <c r="AO1309" s="16" t="s">
        <v>2886</v>
      </c>
      <c r="AP1309" s="1" t="s">
        <v>267</v>
      </c>
      <c r="AQ1309" s="5" t="s">
        <v>268</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6" t="s">
        <v>23</v>
      </c>
      <c r="B1310" s="1" t="s">
        <v>348</v>
      </c>
      <c r="C1310" s="1" t="s">
        <v>1009</v>
      </c>
      <c r="D1310" s="1" t="s">
        <v>4551</v>
      </c>
      <c r="E1310" s="5" t="s">
        <v>23</v>
      </c>
      <c r="F1310" s="5" t="s">
        <v>684</v>
      </c>
      <c r="G1310" s="1" t="s">
        <v>870</v>
      </c>
      <c r="H1310" s="1" t="str">
        <f t="shared" si="81"/>
        <v>OEESC 2014LobbyGeneral</v>
      </c>
      <c r="I1310" s="1" t="str">
        <f>VLOOKUP(H1310,'Interior Lighting'!$A$4:$G$1472,5,FALSE)</f>
        <v>0.9</v>
      </c>
      <c r="J1310" s="1"/>
      <c r="K1310" s="1"/>
      <c r="L1310" s="1"/>
      <c r="M1310" s="1">
        <v>0.0</v>
      </c>
      <c r="N1310" s="1">
        <v>0.7</v>
      </c>
      <c r="O1310" s="1">
        <v>0.2</v>
      </c>
      <c r="P1310" s="1" t="s">
        <v>2888</v>
      </c>
      <c r="Q1310" s="1" t="s">
        <v>31</v>
      </c>
      <c r="R1310" s="1" t="s">
        <v>348</v>
      </c>
      <c r="S1310" s="1" t="s">
        <v>626</v>
      </c>
      <c r="T1310" s="8"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0.3</v>
      </c>
      <c r="AL1310" s="1">
        <v>0.0</v>
      </c>
      <c r="AM1310" s="1">
        <v>0.5</v>
      </c>
      <c r="AN1310" s="1">
        <v>0.0</v>
      </c>
      <c r="AO1310" s="16" t="s">
        <v>2886</v>
      </c>
      <c r="AP1310" s="1" t="s">
        <v>267</v>
      </c>
      <c r="AQ1310" s="5" t="s">
        <v>2904</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hidden="1" customHeight="1">
      <c r="A1311" s="16" t="s">
        <v>23</v>
      </c>
      <c r="B1311" s="1" t="s">
        <v>348</v>
      </c>
      <c r="C1311" s="1" t="s">
        <v>1045</v>
      </c>
      <c r="D1311" s="1" t="s">
        <v>4572</v>
      </c>
      <c r="E1311" s="5" t="s">
        <v>23</v>
      </c>
      <c r="F1311" s="5" t="s">
        <v>348</v>
      </c>
      <c r="G1311" s="1" t="s">
        <v>870</v>
      </c>
      <c r="H1311" s="1" t="str">
        <f t="shared" si="81"/>
        <v>OEESC 2014RetailGeneral</v>
      </c>
      <c r="I1311" s="1" t="str">
        <f>VLOOKUP(H1311,'Interior Lighting'!$A$4:$G$1472,5,FALSE)</f>
        <v>1.5</v>
      </c>
      <c r="J1311" s="1"/>
      <c r="K1311" s="1"/>
      <c r="L1311" s="1"/>
      <c r="M1311" s="1">
        <v>0.0</v>
      </c>
      <c r="N1311" s="1">
        <v>0.7</v>
      </c>
      <c r="O1311" s="1">
        <v>0.2</v>
      </c>
      <c r="P1311" s="1" t="s">
        <v>2889</v>
      </c>
      <c r="Q1311" s="1" t="s">
        <v>31</v>
      </c>
      <c r="R1311" s="1" t="s">
        <v>348</v>
      </c>
      <c r="S1311" s="1" t="s">
        <v>626</v>
      </c>
      <c r="T1311" s="8"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2.0</v>
      </c>
      <c r="AL1311" s="1">
        <v>0.0</v>
      </c>
      <c r="AM1311" s="1">
        <v>0.5</v>
      </c>
      <c r="AN1311" s="1">
        <v>0.0</v>
      </c>
      <c r="AO1311" s="16" t="s">
        <v>2886</v>
      </c>
      <c r="AP1311" s="1" t="s">
        <v>267</v>
      </c>
      <c r="AQ1311" s="5" t="s">
        <v>268</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hidden="1" customHeight="1">
      <c r="A1312" s="16" t="s">
        <v>23</v>
      </c>
      <c r="B1312" s="1" t="s">
        <v>348</v>
      </c>
      <c r="C1312" s="1" t="s">
        <v>348</v>
      </c>
      <c r="D1312" s="1" t="s">
        <v>4572</v>
      </c>
      <c r="E1312" s="5" t="s">
        <v>23</v>
      </c>
      <c r="F1312" s="5" t="s">
        <v>348</v>
      </c>
      <c r="G1312" s="1" t="s">
        <v>870</v>
      </c>
      <c r="H1312" s="1" t="str">
        <f t="shared" si="81"/>
        <v>OEESC 2014RetailGeneral</v>
      </c>
      <c r="I1312" s="1" t="str">
        <f>VLOOKUP(H1312,'Interior Lighting'!$A$4:$G$1472,5,FALSE)</f>
        <v>1.5</v>
      </c>
      <c r="J1312" s="1"/>
      <c r="K1312" s="1"/>
      <c r="L1312" s="1"/>
      <c r="M1312" s="1">
        <v>0.0</v>
      </c>
      <c r="N1312" s="1">
        <v>0.7</v>
      </c>
      <c r="O1312" s="1">
        <v>0.2</v>
      </c>
      <c r="P1312" s="8" t="s">
        <v>2890</v>
      </c>
      <c r="Q1312" s="1" t="s">
        <v>31</v>
      </c>
      <c r="R1312" s="1" t="s">
        <v>348</v>
      </c>
      <c r="S1312" s="1" t="s">
        <v>626</v>
      </c>
      <c r="T1312" s="8"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8" t="s">
        <v>2881</v>
      </c>
      <c r="AB1312" s="1">
        <v>0.0446</v>
      </c>
      <c r="AC1312" s="8"/>
      <c r="AD1312" s="16"/>
      <c r="AE1312" s="16" t="s">
        <v>2919</v>
      </c>
      <c r="AF1312" s="1"/>
      <c r="AG1312" s="1"/>
      <c r="AH1312" s="1"/>
      <c r="AI1312" s="1"/>
      <c r="AJ1312" s="1"/>
      <c r="AK1312" s="5">
        <v>0.3</v>
      </c>
      <c r="AL1312" s="1">
        <v>0.0</v>
      </c>
      <c r="AM1312" s="1">
        <v>0.5</v>
      </c>
      <c r="AN1312" s="1">
        <v>0.0</v>
      </c>
      <c r="AO1312" s="16" t="s">
        <v>2886</v>
      </c>
      <c r="AP1312" s="8" t="s">
        <v>267</v>
      </c>
      <c r="AQ1312" s="5" t="s">
        <v>268</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6" t="s">
        <v>23</v>
      </c>
      <c r="B1313" s="1" t="s">
        <v>290</v>
      </c>
      <c r="C1313" s="1" t="s">
        <v>537</v>
      </c>
      <c r="D1313" s="1" t="s">
        <v>4563</v>
      </c>
      <c r="E1313" s="5" t="s">
        <v>23</v>
      </c>
      <c r="F1313" s="1" t="s">
        <v>878</v>
      </c>
      <c r="G1313" s="1" t="s">
        <v>870</v>
      </c>
      <c r="H1313" s="1" t="str">
        <f t="shared" si="81"/>
        <v>OEESC 2014Audience/Seating AreaGeneral</v>
      </c>
      <c r="I1313" s="1" t="str">
        <f>VLOOKUP(H1313,'Interior Lighting'!$A$4:$G$1472,5,FALSE)</f>
        <v>0.79</v>
      </c>
      <c r="J1313" s="1"/>
      <c r="K1313" s="1"/>
      <c r="L1313" s="1"/>
      <c r="M1313" s="1">
        <v>0.0</v>
      </c>
      <c r="N1313" s="1">
        <v>0.37</v>
      </c>
      <c r="O1313" s="1">
        <v>0.2</v>
      </c>
      <c r="P1313" s="8" t="s">
        <v>3073</v>
      </c>
      <c r="Q1313" s="1" t="s">
        <v>31</v>
      </c>
      <c r="R1313" s="5" t="s">
        <v>1363</v>
      </c>
      <c r="S1313" s="5" t="s">
        <v>1364</v>
      </c>
      <c r="T1313" s="8"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8" t="s">
        <v>3075</v>
      </c>
      <c r="AA1313" s="8" t="s">
        <v>3053</v>
      </c>
      <c r="AB1313" s="1">
        <v>0.0446</v>
      </c>
      <c r="AC1313" s="8"/>
      <c r="AD1313" s="8"/>
      <c r="AE1313" s="8" t="s">
        <v>3105</v>
      </c>
      <c r="AF1313" s="1"/>
      <c r="AG1313" s="1"/>
      <c r="AH1313" s="1"/>
      <c r="AI1313" s="1"/>
      <c r="AJ1313" s="1"/>
      <c r="AK1313" s="8">
        <v>0.46</v>
      </c>
      <c r="AL1313" s="1">
        <v>0.0</v>
      </c>
      <c r="AM1313" s="1">
        <v>0.5</v>
      </c>
      <c r="AN1313" s="1">
        <v>0.0</v>
      </c>
      <c r="AO1313" s="8" t="s">
        <v>3065</v>
      </c>
      <c r="AP1313" s="215" t="s">
        <v>3097</v>
      </c>
      <c r="AQ1313" s="8" t="s">
        <v>3083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6" t="s">
        <v>23</v>
      </c>
      <c r="B1314" s="1" t="s">
        <v>290</v>
      </c>
      <c r="C1314" s="1" t="s">
        <v>998</v>
      </c>
      <c r="D1314" s="1" t="s">
        <v>4549</v>
      </c>
      <c r="E1314" s="5" t="s">
        <v>37</v>
      </c>
      <c r="F1314" s="1" t="s">
        <v>889</v>
      </c>
      <c r="G1314" s="1" t="s">
        <v>870</v>
      </c>
      <c r="H1314" s="1" t="str">
        <f t="shared" si="81"/>
        <v>ASHRAE 90.1-2013Dining AreaGeneral</v>
      </c>
      <c r="I1314" s="1" t="str">
        <f>VLOOKUP(H1314,'Interior Lighting'!$A$4:$G$1472,5,FALSE)</f>
        <v>0.65</v>
      </c>
      <c r="J1314" s="1"/>
      <c r="K1314" s="1"/>
      <c r="L1314" s="1"/>
      <c r="M1314" s="1">
        <v>0.0</v>
      </c>
      <c r="N1314" s="1">
        <v>0.37</v>
      </c>
      <c r="O1314" s="1">
        <v>0.2</v>
      </c>
      <c r="P1314" s="1" t="s">
        <v>3073</v>
      </c>
      <c r="Q1314" s="1" t="s">
        <v>31</v>
      </c>
      <c r="R1314" s="1" t="s">
        <v>477</v>
      </c>
      <c r="S1314" s="1" t="s">
        <v>1349</v>
      </c>
      <c r="T1314" s="8"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3076</v>
      </c>
      <c r="AA1314" s="1" t="s">
        <v>3053</v>
      </c>
      <c r="AB1314" s="1">
        <v>0.0446</v>
      </c>
      <c r="AC1314" s="8"/>
      <c r="AD1314" s="1"/>
      <c r="AE1314" s="1" t="s">
        <v>3105</v>
      </c>
      <c r="AF1314" s="1"/>
      <c r="AG1314" s="1"/>
      <c r="AH1314" s="1"/>
      <c r="AI1314" s="1"/>
      <c r="AJ1314" s="1"/>
      <c r="AK1314" s="16">
        <v>7.15</v>
      </c>
      <c r="AL1314" s="1">
        <v>0.0</v>
      </c>
      <c r="AM1314" s="1">
        <v>0.5</v>
      </c>
      <c r="AN1314" s="1">
        <v>0.0</v>
      </c>
      <c r="AO1314" s="1" t="s">
        <v>3107</v>
      </c>
      <c r="AP1314" s="215" t="s">
        <v>3097</v>
      </c>
      <c r="AQ1314" s="1" t="s">
        <v>3083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6" t="s">
        <v>23</v>
      </c>
      <c r="B1315" s="1" t="s">
        <v>290</v>
      </c>
      <c r="C1315" s="1" t="s">
        <v>551</v>
      </c>
      <c r="D1315" s="1" t="s">
        <v>4559</v>
      </c>
      <c r="E1315" s="5" t="s">
        <v>23</v>
      </c>
      <c r="F1315" s="1" t="s">
        <v>873</v>
      </c>
      <c r="G1315" s="1" t="s">
        <v>870</v>
      </c>
      <c r="H1315" s="1" t="str">
        <f t="shared" si="81"/>
        <v>OEESC 2014Classroom/Lecture/TrainingGeneral</v>
      </c>
      <c r="I1315" s="1" t="str">
        <f>VLOOKUP(H1315,'Interior Lighting'!$A$4:$G$1472,5,FALSE)</f>
        <v>1.23</v>
      </c>
      <c r="J1315" s="1"/>
      <c r="K1315" s="1"/>
      <c r="L1315" s="1"/>
      <c r="M1315" s="1">
        <v>0.0</v>
      </c>
      <c r="N1315" s="1">
        <v>0.37</v>
      </c>
      <c r="O1315" s="1">
        <v>0.2</v>
      </c>
      <c r="P1315" s="1" t="s">
        <v>3067</v>
      </c>
      <c r="Q1315" s="1" t="s">
        <v>31</v>
      </c>
      <c r="R1315" s="1" t="s">
        <v>1335</v>
      </c>
      <c r="S1315" s="1" t="s">
        <v>1341</v>
      </c>
      <c r="T1315" s="8"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3074</v>
      </c>
      <c r="AA1315" s="1" t="s">
        <v>3053</v>
      </c>
      <c r="AB1315" s="1">
        <v>0.0446</v>
      </c>
      <c r="AC1315" s="8"/>
      <c r="AD1315" s="1"/>
      <c r="AE1315" s="1" t="s">
        <v>3105</v>
      </c>
      <c r="AF1315" s="1"/>
      <c r="AG1315" s="1"/>
      <c r="AH1315" s="1"/>
      <c r="AI1315" s="1"/>
      <c r="AJ1315" s="1"/>
      <c r="AK1315" s="8">
        <v>0.929</v>
      </c>
      <c r="AL1315" s="1">
        <v>0.0</v>
      </c>
      <c r="AM1315" s="1">
        <v>0.5</v>
      </c>
      <c r="AN1315" s="1">
        <v>0.0</v>
      </c>
      <c r="AO1315" s="1" t="s">
        <v>3065</v>
      </c>
      <c r="AP1315" s="1" t="s">
        <v>3099</v>
      </c>
      <c r="AQ1315" s="1" t="s">
        <v>3083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6" t="s">
        <v>23</v>
      </c>
      <c r="B1316" s="1" t="s">
        <v>290</v>
      </c>
      <c r="C1316" s="1" t="s">
        <v>1002</v>
      </c>
      <c r="D1316" s="1" t="s">
        <v>4551</v>
      </c>
      <c r="E1316" s="5" t="s">
        <v>23</v>
      </c>
      <c r="F1316" s="48" t="s">
        <v>896</v>
      </c>
      <c r="G1316" s="1" t="s">
        <v>870</v>
      </c>
      <c r="H1316" s="1" t="str">
        <f t="shared" si="81"/>
        <v>OEESC 2014Corridor/TransitionGeneral</v>
      </c>
      <c r="I1316" s="1" t="str">
        <f>VLOOKUP(H1316,'Interior Lighting'!$A$4:$G$1472,5,FALSE)</f>
        <v>0.41</v>
      </c>
      <c r="J1316" s="1"/>
      <c r="K1316" s="1"/>
      <c r="L1316" s="1"/>
      <c r="M1316" s="1">
        <v>0.0</v>
      </c>
      <c r="N1316" s="1">
        <v>0.37</v>
      </c>
      <c r="O1316" s="1">
        <v>0.2</v>
      </c>
      <c r="P1316" s="8" t="s">
        <v>3068</v>
      </c>
      <c r="Q1316" s="1" t="s">
        <v>31</v>
      </c>
      <c r="R1316" s="1" t="s">
        <v>870</v>
      </c>
      <c r="S1316" s="1" t="s">
        <v>557</v>
      </c>
      <c r="T1316" s="8" t="str">
        <f t="shared" si="86"/>
        <v>ASHRAE 62.1-2007GeneralCorridors</v>
      </c>
      <c r="U1316" s="1" t="str">
        <f>VLOOKUP(T1316,Ventilation!$A$4:$H$321,6,FALSE)</f>
        <v>0.06</v>
      </c>
      <c r="V1316" s="1" t="str">
        <f>VLOOKUP(T1316,Ventilation!$A$4:$H$321,5,FALSE)</f>
        <v/>
      </c>
      <c r="W1316" s="1" t="str">
        <f>VLOOKUP(T1316,Ventilation!$A$4:$H$321,7,FALSE)</f>
        <v/>
      </c>
      <c r="X1316" s="1"/>
      <c r="Y1316" s="1">
        <v>0.0</v>
      </c>
      <c r="Z1316" s="8" t="s">
        <v>3074</v>
      </c>
      <c r="AA1316" s="8" t="s">
        <v>3053</v>
      </c>
      <c r="AB1316" s="1">
        <v>0.0446</v>
      </c>
      <c r="AC1316" s="8"/>
      <c r="AD1316" s="8"/>
      <c r="AE1316" s="8" t="s">
        <v>3105</v>
      </c>
      <c r="AF1316" s="1"/>
      <c r="AG1316" s="1"/>
      <c r="AH1316" s="1"/>
      <c r="AI1316" s="1"/>
      <c r="AJ1316" s="1"/>
      <c r="AK1316" s="8">
        <v>0.37</v>
      </c>
      <c r="AL1316" s="1">
        <v>0.0</v>
      </c>
      <c r="AM1316" s="1">
        <v>0.5</v>
      </c>
      <c r="AN1316" s="1">
        <v>0.0</v>
      </c>
      <c r="AO1316" s="8" t="s">
        <v>3065</v>
      </c>
      <c r="AP1316" s="8" t="s">
        <v>3099</v>
      </c>
      <c r="AQ1316" s="8" t="s">
        <v>3083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hidden="1" customHeight="1">
      <c r="A1317" s="16" t="s">
        <v>23</v>
      </c>
      <c r="B1317" s="1" t="s">
        <v>290</v>
      </c>
      <c r="C1317" s="1" t="s">
        <v>1019</v>
      </c>
      <c r="D1317" s="1" t="s">
        <v>4561</v>
      </c>
      <c r="E1317" s="5" t="s">
        <v>23</v>
      </c>
      <c r="F1317" s="1" t="s">
        <v>976</v>
      </c>
      <c r="G1317" s="5" t="s">
        <v>904</v>
      </c>
      <c r="H1317" s="1" t="str">
        <f t="shared" si="81"/>
        <v>OEESC 2014Gymnasium/Fitness CenterExercise Area</v>
      </c>
      <c r="I1317" s="1" t="str">
        <f>VLOOKUP(H1317,'Interior Lighting'!$A$4:$G$1472,5,FALSE)</f>
        <v>0.72</v>
      </c>
      <c r="J1317" s="1"/>
      <c r="K1317" s="1"/>
      <c r="L1317" s="1"/>
      <c r="M1317" s="1">
        <v>0.0</v>
      </c>
      <c r="N1317" s="1">
        <v>0.37</v>
      </c>
      <c r="O1317" s="1">
        <v>0.2</v>
      </c>
      <c r="P1317" s="1" t="s">
        <v>3069</v>
      </c>
      <c r="Q1317" s="1" t="s">
        <v>31</v>
      </c>
      <c r="R1317" s="1" t="s">
        <v>1375</v>
      </c>
      <c r="S1317" s="1" t="s">
        <v>1382</v>
      </c>
      <c r="T1317" s="8"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3078</v>
      </c>
      <c r="AA1317" s="1" t="s">
        <v>3053</v>
      </c>
      <c r="AB1317" s="1">
        <v>0.0446</v>
      </c>
      <c r="AC1317" s="8"/>
      <c r="AD1317" s="1"/>
      <c r="AE1317" s="1" t="s">
        <v>3105</v>
      </c>
      <c r="AF1317" s="1"/>
      <c r="AG1317" s="1"/>
      <c r="AH1317" s="1"/>
      <c r="AI1317" s="1"/>
      <c r="AJ1317" s="1"/>
      <c r="AK1317" s="8">
        <v>0.46</v>
      </c>
      <c r="AL1317" s="1">
        <v>0.0</v>
      </c>
      <c r="AM1317" s="1">
        <v>0.5</v>
      </c>
      <c r="AN1317" s="1">
        <v>0.0</v>
      </c>
      <c r="AO1317" s="1" t="s">
        <v>3065</v>
      </c>
      <c r="AP1317" s="215" t="s">
        <v>3097</v>
      </c>
      <c r="AQ1317" s="1" t="s">
        <v>3083</v>
      </c>
      <c r="AR1317" s="1">
        <v>159.5</v>
      </c>
      <c r="AS1317" s="1">
        <v>21269.0</v>
      </c>
      <c r="AT1317" s="1" t="str">
        <f t="shared" si="87"/>
        <v>0.007499177206</v>
      </c>
      <c r="AU1317" s="1">
        <v>43.3</v>
      </c>
      <c r="AV1317" s="1">
        <v>0.2</v>
      </c>
      <c r="AW1317" s="1">
        <v>0.05</v>
      </c>
      <c r="AX1317" s="1" t="s">
        <v>294</v>
      </c>
      <c r="AY1317" s="1"/>
      <c r="AZ1317" s="1"/>
      <c r="BA1317" s="1"/>
      <c r="BB1317" s="1"/>
      <c r="BC1317" s="1"/>
      <c r="BD1317" s="1"/>
      <c r="BE1317" s="1"/>
      <c r="BF1317" s="1"/>
      <c r="BG1317" s="1"/>
      <c r="BH1317" s="1"/>
      <c r="BJ1317" s="1"/>
      <c r="BK1317" s="1"/>
      <c r="BL1317" s="1"/>
    </row>
    <row r="1318" ht="14.25" hidden="1" customHeight="1">
      <c r="A1318" s="16" t="s">
        <v>23</v>
      </c>
      <c r="B1318" s="1" t="s">
        <v>290</v>
      </c>
      <c r="C1318" s="1" t="s">
        <v>1026</v>
      </c>
      <c r="D1318" s="1" t="s">
        <v>4546</v>
      </c>
      <c r="E1318" s="5" t="s">
        <v>23</v>
      </c>
      <c r="F1318" s="1" t="s">
        <v>893</v>
      </c>
      <c r="G1318" s="1" t="s">
        <v>870</v>
      </c>
      <c r="H1318" s="1" t="str">
        <f t="shared" si="81"/>
        <v>OEESC 2014Food PreparationGeneral</v>
      </c>
      <c r="I1318" s="1" t="str">
        <f>VLOOKUP(H1318,'Interior Lighting'!$A$4:$G$1472,5,FALSE)</f>
        <v>0.99</v>
      </c>
      <c r="J1318" s="1"/>
      <c r="K1318" s="1"/>
      <c r="L1318" s="1"/>
      <c r="M1318" s="1">
        <v>0.0</v>
      </c>
      <c r="N1318" s="1">
        <v>0.37</v>
      </c>
      <c r="O1318" s="1">
        <v>0.2</v>
      </c>
      <c r="P1318" s="1" t="s">
        <v>3073</v>
      </c>
      <c r="Q1318" s="1" t="s">
        <v>31</v>
      </c>
      <c r="R1318" s="1" t="s">
        <v>477</v>
      </c>
      <c r="S1318" s="1" t="s">
        <v>1349</v>
      </c>
      <c r="T1318" s="8"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8">
        <v>15.23</v>
      </c>
      <c r="Z1318" s="1" t="s">
        <v>3074</v>
      </c>
      <c r="AA1318" s="1" t="s">
        <v>3053</v>
      </c>
      <c r="AB1318" s="1">
        <v>0.0446</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133.0</v>
      </c>
      <c r="AS1318" s="1">
        <v>2325.0</v>
      </c>
      <c r="AT1318" s="1" t="str">
        <f t="shared" si="87"/>
        <v>0.05720430108</v>
      </c>
      <c r="AU1318" s="1">
        <v>49.0</v>
      </c>
      <c r="AV1318" s="1">
        <v>0.2</v>
      </c>
      <c r="AW1318" s="1">
        <v>0.05</v>
      </c>
      <c r="AX1318" s="1" t="s">
        <v>294</v>
      </c>
      <c r="AY1318" s="1">
        <v>0.7</v>
      </c>
      <c r="AZ1318" s="1">
        <v>4000.0</v>
      </c>
      <c r="BA1318" s="1">
        <v>0.12153790593660581</v>
      </c>
      <c r="BB1318" s="1">
        <v>0.338</v>
      </c>
      <c r="BC1318" s="1">
        <v>694.5023196377475</v>
      </c>
      <c r="BD1318" s="1">
        <v>0.5</v>
      </c>
      <c r="BE1318" s="1"/>
      <c r="BF1318" s="1" t="s">
        <v>3108</v>
      </c>
      <c r="BG1318" s="1"/>
      <c r="BH1318" s="1"/>
      <c r="BJ1318" s="1"/>
      <c r="BK1318" s="1"/>
      <c r="BL1318" s="1"/>
    </row>
    <row r="1319" ht="14.25" hidden="1" customHeight="1">
      <c r="A1319" s="16" t="s">
        <v>23</v>
      </c>
      <c r="B1319" s="8" t="s">
        <v>290</v>
      </c>
      <c r="C1319" s="8" t="s">
        <v>726</v>
      </c>
      <c r="D1319" s="1" t="s">
        <v>4563</v>
      </c>
      <c r="E1319" s="5" t="s">
        <v>23</v>
      </c>
      <c r="F1319" s="5" t="s">
        <v>849</v>
      </c>
      <c r="G1319" s="5" t="s">
        <v>726</v>
      </c>
      <c r="H1319" s="1" t="str">
        <f t="shared" si="81"/>
        <v>OEESC 2014Whole BuildingLibrary</v>
      </c>
      <c r="I1319" s="1" t="str">
        <f>VLOOKUP(H1319,'Interior Lighting'!$A$4:$G$1472,5,FALSE)</f>
        <v>1.17</v>
      </c>
      <c r="J1319" s="1"/>
      <c r="K1319" s="1"/>
      <c r="L1319" s="1"/>
      <c r="M1319" s="1">
        <v>0.0</v>
      </c>
      <c r="N1319" s="1">
        <v>0.37</v>
      </c>
      <c r="O1319" s="1">
        <v>0.2</v>
      </c>
      <c r="P1319" s="1" t="s">
        <v>3070</v>
      </c>
      <c r="Q1319" s="1" t="s">
        <v>31</v>
      </c>
      <c r="R1319" s="1" t="s">
        <v>1335</v>
      </c>
      <c r="S1319" s="1" t="s">
        <v>1343</v>
      </c>
      <c r="T1319" s="8"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5">
        <v>10.0</v>
      </c>
      <c r="Z1319" s="1" t="s">
        <v>3074</v>
      </c>
      <c r="AA1319" s="1" t="s">
        <v>3053</v>
      </c>
      <c r="AB1319" s="1">
        <v>0.0446</v>
      </c>
      <c r="AC1319" s="8"/>
      <c r="AD1319" s="1"/>
      <c r="AE1319" s="1" t="s">
        <v>3105</v>
      </c>
      <c r="AF1319" s="1"/>
      <c r="AG1319" s="1"/>
      <c r="AH1319" s="1"/>
      <c r="AI1319" s="1"/>
      <c r="AJ1319" s="1"/>
      <c r="AK1319" s="8">
        <v>0.93</v>
      </c>
      <c r="AL1319" s="1">
        <v>0.0</v>
      </c>
      <c r="AM1319" s="1">
        <v>0.5</v>
      </c>
      <c r="AN1319" s="1">
        <v>0.0</v>
      </c>
      <c r="AO1319" s="1" t="s">
        <v>3065</v>
      </c>
      <c r="AP1319" s="1" t="s">
        <v>3099</v>
      </c>
      <c r="AQ1319" s="1" t="s">
        <v>3083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hidden="1" customHeight="1">
      <c r="A1320" s="16" t="s">
        <v>23</v>
      </c>
      <c r="B1320" s="1" t="s">
        <v>290</v>
      </c>
      <c r="C1320" s="1" t="s">
        <v>684</v>
      </c>
      <c r="D1320" s="1" t="s">
        <v>4570</v>
      </c>
      <c r="E1320" s="5" t="s">
        <v>23</v>
      </c>
      <c r="F1320" s="1" t="s">
        <v>684</v>
      </c>
      <c r="G1320" s="1" t="s">
        <v>870</v>
      </c>
      <c r="H1320" s="1" t="str">
        <f t="shared" si="81"/>
        <v>OEESC 2014LobbyGeneral</v>
      </c>
      <c r="I1320" s="1" t="str">
        <f>VLOOKUP(H1320,'Interior Lighting'!$A$4:$G$1472,5,FALSE)</f>
        <v>0.9</v>
      </c>
      <c r="J1320" s="1"/>
      <c r="K1320" s="1"/>
      <c r="L1320" s="1"/>
      <c r="M1320" s="1">
        <v>0.0</v>
      </c>
      <c r="N1320" s="1">
        <v>0.37</v>
      </c>
      <c r="O1320" s="1">
        <v>0.2</v>
      </c>
      <c r="P1320" s="1" t="s">
        <v>3071</v>
      </c>
      <c r="Q1320" s="1" t="s">
        <v>31</v>
      </c>
      <c r="R1320" s="1" t="s">
        <v>870</v>
      </c>
      <c r="S1320" s="1" t="s">
        <v>557</v>
      </c>
      <c r="T1320" s="8"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3074</v>
      </c>
      <c r="AA1320" s="1" t="s">
        <v>3053</v>
      </c>
      <c r="AB1320" s="1">
        <v>0.0446</v>
      </c>
      <c r="AC1320" s="8"/>
      <c r="AD1320" s="1"/>
      <c r="AE1320" s="1" t="s">
        <v>3105</v>
      </c>
      <c r="AF1320" s="1"/>
      <c r="AG1320" s="1"/>
      <c r="AH1320" s="1"/>
      <c r="AI1320" s="1"/>
      <c r="AJ1320" s="1"/>
      <c r="AK1320" s="8">
        <v>0.37</v>
      </c>
      <c r="AL1320" s="1">
        <v>0.0</v>
      </c>
      <c r="AM1320" s="1">
        <v>0.5</v>
      </c>
      <c r="AN1320" s="1">
        <v>0.0</v>
      </c>
      <c r="AO1320" s="1" t="s">
        <v>3065</v>
      </c>
      <c r="AP1320" s="1" t="s">
        <v>3099</v>
      </c>
      <c r="AQ1320" s="1" t="s">
        <v>3083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hidden="1" customHeight="1">
      <c r="A1321" s="16" t="s">
        <v>23</v>
      </c>
      <c r="B1321" s="1" t="s">
        <v>290</v>
      </c>
      <c r="C1321" s="1" t="s">
        <v>1031</v>
      </c>
      <c r="D1321" s="1" t="s">
        <v>4571</v>
      </c>
      <c r="E1321" s="5" t="s">
        <v>23</v>
      </c>
      <c r="F1321" s="1" t="s">
        <v>757</v>
      </c>
      <c r="G1321" s="1" t="s">
        <v>870</v>
      </c>
      <c r="H1321" s="1" t="str">
        <f t="shared" si="81"/>
        <v>OEESC 2014Electrical/MechanicalGeneral</v>
      </c>
      <c r="I1321" s="1" t="str">
        <f>VLOOKUP(H1321,'Interior Lighting'!$A$4:$G$1472,5,FALSE)</f>
        <v>0.95</v>
      </c>
      <c r="J1321" s="1"/>
      <c r="K1321" s="1"/>
      <c r="L1321" s="1"/>
      <c r="M1321" s="1">
        <v>0.0</v>
      </c>
      <c r="N1321" s="1">
        <v>0.37</v>
      </c>
      <c r="O1321" s="1">
        <v>0.2</v>
      </c>
      <c r="P1321" s="1" t="s">
        <v>3073</v>
      </c>
      <c r="Q1321" s="1" t="s">
        <v>31</v>
      </c>
      <c r="R1321" s="1" t="s">
        <v>870</v>
      </c>
      <c r="S1321" s="1" t="s">
        <v>511</v>
      </c>
      <c r="T1321" s="8"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1">
        <v>0.37</v>
      </c>
      <c r="AL1321" s="1">
        <v>0.0</v>
      </c>
      <c r="AM1321" s="1">
        <v>0.5</v>
      </c>
      <c r="AN1321" s="1">
        <v>0.0</v>
      </c>
      <c r="AO1321" s="1" t="s">
        <v>3065</v>
      </c>
      <c r="AP1321" s="215" t="s">
        <v>3098</v>
      </c>
      <c r="AQ1321" s="215" t="s">
        <v>3085</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hidden="1" customHeight="1">
      <c r="A1322" s="16" t="s">
        <v>23</v>
      </c>
      <c r="B1322" s="8" t="s">
        <v>290</v>
      </c>
      <c r="C1322" s="8" t="s">
        <v>344</v>
      </c>
      <c r="D1322" s="1" t="s">
        <v>4559</v>
      </c>
      <c r="E1322" s="5" t="s">
        <v>23</v>
      </c>
      <c r="F1322" s="1" t="s">
        <v>869</v>
      </c>
      <c r="G1322" s="1" t="s">
        <v>870</v>
      </c>
      <c r="H1322" s="1" t="str">
        <f t="shared" si="81"/>
        <v>OEESC 2014Office-EnclosedGeneral</v>
      </c>
      <c r="I1322" s="1" t="str">
        <f>VLOOKUP(H1322,'Interior Lighting'!$A$4:$G$1472,5,FALSE)</f>
        <v>0.97</v>
      </c>
      <c r="J1322" s="1"/>
      <c r="K1322" s="1"/>
      <c r="L1322" s="1"/>
      <c r="M1322" s="1">
        <v>0.0</v>
      </c>
      <c r="N1322" s="1">
        <v>0.37</v>
      </c>
      <c r="O1322" s="1">
        <v>0.2</v>
      </c>
      <c r="P1322" s="1" t="s">
        <v>3072</v>
      </c>
      <c r="Q1322" s="1" t="s">
        <v>31</v>
      </c>
      <c r="R1322" s="1" t="s">
        <v>1328</v>
      </c>
      <c r="S1322" s="1" t="s">
        <v>498</v>
      </c>
      <c r="T1322" s="8"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3079</v>
      </c>
      <c r="AA1322" s="1" t="s">
        <v>3053</v>
      </c>
      <c r="AB1322" s="1">
        <v>0.0446</v>
      </c>
      <c r="AC1322" s="8"/>
      <c r="AD1322" s="1"/>
      <c r="AE1322" s="1" t="s">
        <v>3105</v>
      </c>
      <c r="AF1322" s="1"/>
      <c r="AG1322" s="1"/>
      <c r="AH1322" s="1"/>
      <c r="AI1322" s="1"/>
      <c r="AJ1322" s="1"/>
      <c r="AK1322" s="8">
        <v>1.0</v>
      </c>
      <c r="AL1322" s="1">
        <v>0.0</v>
      </c>
      <c r="AM1322" s="1">
        <v>0.5</v>
      </c>
      <c r="AN1322" s="1">
        <v>0.0</v>
      </c>
      <c r="AO1322" s="1" t="s">
        <v>3065</v>
      </c>
      <c r="AP1322" s="1" t="s">
        <v>3099</v>
      </c>
      <c r="AQ1322" s="1" t="s">
        <v>3083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hidden="1" customHeight="1">
      <c r="A1323" s="16" t="s">
        <v>23</v>
      </c>
      <c r="B1323" s="1" t="s">
        <v>290</v>
      </c>
      <c r="C1323" s="1" t="s">
        <v>1050</v>
      </c>
      <c r="D1323" s="1" t="s">
        <v>4575</v>
      </c>
      <c r="E1323" s="5" t="s">
        <v>23</v>
      </c>
      <c r="F1323" s="1" t="s">
        <v>894</v>
      </c>
      <c r="G1323" s="1" t="s">
        <v>870</v>
      </c>
      <c r="H1323" s="1" t="str">
        <f t="shared" si="81"/>
        <v>OEESC 2014RestroomsGeneral</v>
      </c>
      <c r="I1323" s="1" t="str">
        <f>VLOOKUP(H1323,'Interior Lighting'!$A$4:$G$1472,5,FALSE)</f>
        <v>0.82</v>
      </c>
      <c r="J1323" s="1"/>
      <c r="K1323" s="1"/>
      <c r="L1323" s="1"/>
      <c r="M1323" s="1">
        <v>0.0</v>
      </c>
      <c r="N1323" s="1">
        <v>0.37</v>
      </c>
      <c r="O1323" s="1">
        <v>0.2</v>
      </c>
      <c r="P1323" s="1" t="s">
        <v>3066</v>
      </c>
      <c r="Q1323" s="1" t="s">
        <v>31</v>
      </c>
      <c r="R1323" s="1" t="s">
        <v>870</v>
      </c>
      <c r="S1323" s="1" t="s">
        <v>557</v>
      </c>
      <c r="T1323" s="8"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3074</v>
      </c>
      <c r="AA1323" s="1" t="s">
        <v>3053</v>
      </c>
      <c r="AB1323" s="1">
        <v>0.0446</v>
      </c>
      <c r="AC1323" s="8"/>
      <c r="AD1323" s="1"/>
      <c r="AE1323" s="1" t="s">
        <v>3105</v>
      </c>
      <c r="AF1323" s="1"/>
      <c r="AG1323" s="1"/>
      <c r="AH1323" s="1"/>
      <c r="AI1323" s="1"/>
      <c r="AJ1323" s="1"/>
      <c r="AK1323" s="8">
        <v>0.37</v>
      </c>
      <c r="AL1323" s="1">
        <v>0.0</v>
      </c>
      <c r="AM1323" s="1">
        <v>0.5</v>
      </c>
      <c r="AN1323" s="1">
        <v>0.0</v>
      </c>
      <c r="AO1323" s="1" t="s">
        <v>3065</v>
      </c>
      <c r="AP1323" s="215" t="s">
        <v>3098</v>
      </c>
      <c r="AQ1323" s="215" t="s">
        <v>3085</v>
      </c>
      <c r="AR1323" s="1">
        <v>52.2</v>
      </c>
      <c r="AS1323" s="1">
        <v>2260.0</v>
      </c>
      <c r="AT1323" s="1" t="str">
        <f t="shared" si="87"/>
        <v>0.02309734513</v>
      </c>
      <c r="AU1323" s="1">
        <v>43.3</v>
      </c>
      <c r="AV1323" s="1">
        <v>0.2</v>
      </c>
      <c r="AW1323" s="1">
        <v>0.05</v>
      </c>
      <c r="AX1323" s="1" t="s">
        <v>294</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hidden="1" customHeight="1">
      <c r="A1324" s="16" t="s">
        <v>23</v>
      </c>
      <c r="B1324" s="8" t="s">
        <v>306</v>
      </c>
      <c r="C1324" s="8" t="s">
        <v>1002</v>
      </c>
      <c r="D1324" s="8" t="s">
        <v>4551</v>
      </c>
      <c r="E1324" s="5" t="s">
        <v>23</v>
      </c>
      <c r="F1324" s="48" t="s">
        <v>896</v>
      </c>
      <c r="G1324" s="8" t="s">
        <v>870</v>
      </c>
      <c r="H1324" s="1" t="str">
        <f t="shared" si="81"/>
        <v>OEESC 2014Corridor/TransitionGeneral</v>
      </c>
      <c r="I1324" s="1" t="str">
        <f>VLOOKUP(H1324,'Interior Lighting'!$A$4:$G$1472,5,FALSE)</f>
        <v>0.41</v>
      </c>
      <c r="J1324" s="1"/>
      <c r="K1324" s="8"/>
      <c r="L1324" s="8"/>
      <c r="M1324" s="8">
        <v>0.0</v>
      </c>
      <c r="N1324" s="8">
        <v>0.7</v>
      </c>
      <c r="O1324" s="8">
        <v>0.2</v>
      </c>
      <c r="P1324" s="10" t="s">
        <v>2167</v>
      </c>
      <c r="Q1324" s="1" t="s">
        <v>31</v>
      </c>
      <c r="R1324" s="8" t="s">
        <v>870</v>
      </c>
      <c r="S1324" s="8" t="s">
        <v>557</v>
      </c>
      <c r="T1324" s="8" t="str">
        <f t="shared" si="86"/>
        <v>ASHRAE 62.1-2007GeneralCorridors</v>
      </c>
      <c r="U1324" s="1" t="str">
        <f>VLOOKUP(T1324,Ventilation!$A$4:$H$321,6,FALSE)</f>
        <v>0.06</v>
      </c>
      <c r="V1324" s="1" t="str">
        <f>VLOOKUP(T1324,Ventilation!$A$4:$H$321,5,FALSE)</f>
        <v/>
      </c>
      <c r="W1324" s="1" t="str">
        <f>VLOOKUP(T1324,Ventilation!$A$4:$H$321,7,FALSE)</f>
        <v/>
      </c>
      <c r="X1324" s="1"/>
      <c r="Y1324" s="8">
        <v>0.0</v>
      </c>
      <c r="Z1324" s="8" t="s">
        <v>2159</v>
      </c>
      <c r="AA1324" s="8" t="s">
        <v>2148</v>
      </c>
      <c r="AB1324" s="8">
        <v>0.112</v>
      </c>
      <c r="AC1324" s="8"/>
      <c r="AD1324" s="8"/>
      <c r="AE1324" s="8" t="s">
        <v>169</v>
      </c>
      <c r="AF1324" s="8"/>
      <c r="AG1324" s="8"/>
      <c r="AH1324" s="8"/>
      <c r="AI1324" s="8"/>
      <c r="AJ1324" s="8"/>
      <c r="AK1324" s="8">
        <v>0.0</v>
      </c>
      <c r="AL1324" s="8">
        <v>0.0</v>
      </c>
      <c r="AM1324" s="8">
        <v>0.5</v>
      </c>
      <c r="AN1324" s="8">
        <v>0.0</v>
      </c>
      <c r="AO1324" s="8" t="s">
        <v>2159</v>
      </c>
      <c r="AP1324" s="8" t="s">
        <v>2181</v>
      </c>
      <c r="AQ1324" s="8" t="s">
        <v>2180</v>
      </c>
      <c r="AR1324" s="8"/>
      <c r="AS1324" s="8"/>
      <c r="AT1324" s="1" t="str">
        <f t="shared" si="87"/>
        <v/>
      </c>
      <c r="AU1324" s="8"/>
      <c r="AV1324" s="8"/>
      <c r="AW1324" s="8"/>
      <c r="AX1324" s="8"/>
      <c r="AY1324" s="8"/>
      <c r="AZ1324" s="8"/>
      <c r="BA1324" s="8"/>
      <c r="BB1324" s="8"/>
      <c r="BC1324" s="8"/>
      <c r="BD1324" s="8"/>
      <c r="BE1324" s="8"/>
      <c r="BF1324" s="8"/>
      <c r="BG1324" s="8"/>
      <c r="BH1324" s="5" t="s">
        <v>1284</v>
      </c>
      <c r="BJ1324" s="1"/>
      <c r="BK1324" s="1"/>
      <c r="BL1324" s="1"/>
    </row>
    <row r="1325" ht="14.25" hidden="1" customHeight="1">
      <c r="A1325" s="16" t="s">
        <v>23</v>
      </c>
      <c r="B1325" s="8" t="s">
        <v>306</v>
      </c>
      <c r="C1325" s="8" t="s">
        <v>1007</v>
      </c>
      <c r="D1325" s="8" t="s">
        <v>4617</v>
      </c>
      <c r="E1325" s="5" t="s">
        <v>23</v>
      </c>
      <c r="F1325" s="37" t="s">
        <v>757</v>
      </c>
      <c r="G1325" s="37" t="s">
        <v>870</v>
      </c>
      <c r="H1325" s="1" t="str">
        <f t="shared" si="81"/>
        <v>OEESC 2014Electrical/MechanicalGeneral</v>
      </c>
      <c r="I1325" s="1" t="str">
        <f>VLOOKUP(H1325,'Interior Lighting'!$A$4:$G$1472,5,FALSE)</f>
        <v>0.95</v>
      </c>
      <c r="J1325" s="1"/>
      <c r="K1325" s="8"/>
      <c r="L1325" s="8"/>
      <c r="M1325" s="8">
        <v>0.0</v>
      </c>
      <c r="N1325" s="8">
        <v>0.7</v>
      </c>
      <c r="O1325" s="8">
        <v>0.2</v>
      </c>
      <c r="P1325" s="1" t="s">
        <v>2159</v>
      </c>
      <c r="Q1325" s="8" t="s">
        <v>31</v>
      </c>
      <c r="R1325" s="8" t="s">
        <v>870</v>
      </c>
      <c r="S1325" s="8" t="s">
        <v>511</v>
      </c>
      <c r="T1325" s="8" t="str">
        <f t="shared" si="86"/>
        <v>ASHRAE 62.1-2007GeneralStorage rooms</v>
      </c>
      <c r="U1325" s="1" t="str">
        <f>VLOOKUP(T1325,Ventilation!$A$4:$H$321,6,FALSE)</f>
        <v>0.12</v>
      </c>
      <c r="V1325" s="1" t="str">
        <f>VLOOKUP(T1325,Ventilation!$A$4:$H$321,5,FALSE)</f>
        <v/>
      </c>
      <c r="W1325" s="1" t="str">
        <f>VLOOKUP(T1325,Ventilation!$A$4:$H$321,7,FALSE)</f>
        <v/>
      </c>
      <c r="X1325" s="1"/>
      <c r="Y1325" s="8">
        <v>0.0</v>
      </c>
      <c r="Z1325" s="8"/>
      <c r="AA1325" s="8"/>
      <c r="AB1325" s="8">
        <v>0.112</v>
      </c>
      <c r="AC1325" s="8"/>
      <c r="AD1325" s="8"/>
      <c r="AE1325" s="8" t="s">
        <v>169</v>
      </c>
      <c r="AF1325" s="8"/>
      <c r="AG1325" s="8"/>
      <c r="AH1325" s="8"/>
      <c r="AI1325" s="8"/>
      <c r="AJ1325" s="8"/>
      <c r="AK1325" s="16">
        <v>198.2</v>
      </c>
      <c r="AL1325" s="8">
        <v>0.0</v>
      </c>
      <c r="AM1325" s="16">
        <v>0.5</v>
      </c>
      <c r="AN1325" s="16">
        <v>0.0</v>
      </c>
      <c r="AO1325" s="8" t="s">
        <v>2165</v>
      </c>
      <c r="AP1325" s="8"/>
      <c r="AQ1325" s="8"/>
      <c r="AR1325" s="8"/>
      <c r="AS1325" s="8"/>
      <c r="AT1325" s="1" t="str">
        <f t="shared" si="87"/>
        <v/>
      </c>
      <c r="AU1325" s="8"/>
      <c r="AV1325" s="8"/>
      <c r="AW1325" s="8"/>
      <c r="AX1325" s="8"/>
      <c r="AY1325" s="8"/>
      <c r="AZ1325" s="8"/>
      <c r="BA1325" s="8"/>
      <c r="BB1325" s="8"/>
      <c r="BC1325" s="8"/>
      <c r="BD1325" s="8"/>
      <c r="BE1325" s="8"/>
      <c r="BF1325" s="8"/>
      <c r="BG1325" s="8"/>
      <c r="BH1325" s="5" t="s">
        <v>1284</v>
      </c>
      <c r="BJ1325" s="8"/>
      <c r="BK1325" s="8"/>
      <c r="BL1325" s="8"/>
    </row>
    <row r="1326" ht="14.25" hidden="1" customHeight="1">
      <c r="A1326" s="16" t="s">
        <v>23</v>
      </c>
      <c r="B1326" s="8" t="s">
        <v>306</v>
      </c>
      <c r="C1326" s="8" t="s">
        <v>1015</v>
      </c>
      <c r="D1326" s="8" t="s">
        <v>4561</v>
      </c>
      <c r="E1326" s="5" t="s">
        <v>23</v>
      </c>
      <c r="F1326" s="8" t="s">
        <v>976</v>
      </c>
      <c r="G1326" s="5" t="s">
        <v>904</v>
      </c>
      <c r="H1326" s="1" t="str">
        <f t="shared" si="81"/>
        <v>OEESC 2014Gymnasium/Fitness CenterExercise Area</v>
      </c>
      <c r="I1326" s="1" t="str">
        <f>VLOOKUP(H1326,'Interior Lighting'!$A$4:$G$1472,5,FALSE)</f>
        <v>0.72</v>
      </c>
      <c r="J1326" s="1"/>
      <c r="K1326" s="8"/>
      <c r="L1326" s="8"/>
      <c r="M1326" s="8">
        <v>0.0</v>
      </c>
      <c r="N1326" s="8">
        <v>0.7</v>
      </c>
      <c r="O1326" s="8">
        <v>0.2</v>
      </c>
      <c r="P1326" s="8" t="s">
        <v>2169</v>
      </c>
      <c r="Q1326" s="1" t="s">
        <v>31</v>
      </c>
      <c r="R1326" s="8" t="s">
        <v>1375</v>
      </c>
      <c r="S1326" s="8" t="s">
        <v>1378</v>
      </c>
      <c r="T1326" s="8"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8">
        <v>19.94</v>
      </c>
      <c r="Z1326" s="8" t="s">
        <v>2191</v>
      </c>
      <c r="AA1326" s="8" t="s">
        <v>2148</v>
      </c>
      <c r="AB1326" s="8">
        <v>0.112</v>
      </c>
      <c r="AC1326" s="8"/>
      <c r="AD1326" s="8"/>
      <c r="AE1326" s="8" t="s">
        <v>2182</v>
      </c>
      <c r="AF1326" s="8"/>
      <c r="AG1326" s="8"/>
      <c r="AH1326" s="8"/>
      <c r="AI1326" s="8"/>
      <c r="AJ1326" s="8"/>
      <c r="AK1326" s="8">
        <v>1.73</v>
      </c>
      <c r="AL1326" s="8">
        <v>0.0</v>
      </c>
      <c r="AM1326" s="8">
        <v>0.5</v>
      </c>
      <c r="AN1326" s="8">
        <v>0.0</v>
      </c>
      <c r="AO1326" s="8" t="s">
        <v>2190</v>
      </c>
      <c r="AP1326" s="8" t="s">
        <v>2181</v>
      </c>
      <c r="AQ1326" s="8" t="s">
        <v>2180</v>
      </c>
      <c r="AR1326" s="8"/>
      <c r="AS1326" s="8"/>
      <c r="AT1326" s="1" t="str">
        <f t="shared" si="87"/>
        <v/>
      </c>
      <c r="AU1326" s="8"/>
      <c r="AV1326" s="8"/>
      <c r="AW1326" s="8"/>
      <c r="AX1326" s="8"/>
      <c r="AY1326" s="8"/>
      <c r="AZ1326" s="8"/>
      <c r="BA1326" s="8"/>
      <c r="BB1326" s="8"/>
      <c r="BC1326" s="8"/>
      <c r="BD1326" s="8"/>
      <c r="BE1326" s="8"/>
      <c r="BF1326" s="8"/>
      <c r="BG1326" s="8"/>
      <c r="BH1326" s="5" t="s">
        <v>1284</v>
      </c>
      <c r="BJ1326" s="1"/>
      <c r="BK1326" s="1"/>
      <c r="BL1326" s="1"/>
    </row>
    <row r="1327" ht="14.25" hidden="1" customHeight="1">
      <c r="A1327" s="16" t="s">
        <v>23</v>
      </c>
      <c r="B1327" s="8" t="s">
        <v>306</v>
      </c>
      <c r="C1327" s="8" t="s">
        <v>1017</v>
      </c>
      <c r="D1327" s="8" t="s">
        <v>4570</v>
      </c>
      <c r="E1327" s="5" t="s">
        <v>23</v>
      </c>
      <c r="F1327" s="8" t="s">
        <v>888</v>
      </c>
      <c r="G1327" s="8" t="s">
        <v>870</v>
      </c>
      <c r="H1327" s="1" t="str">
        <f t="shared" si="81"/>
        <v>OEESC 2014Lounge/RecreationGeneral</v>
      </c>
      <c r="I1327" s="1" t="str">
        <f>VLOOKUP(H1327,'Interior Lighting'!$A$4:$G$1472,5,FALSE)</f>
        <v>0.73</v>
      </c>
      <c r="J1327" s="1"/>
      <c r="K1327" s="8"/>
      <c r="L1327" s="8"/>
      <c r="M1327" s="8">
        <v>0.0</v>
      </c>
      <c r="N1327" s="8">
        <v>0.7</v>
      </c>
      <c r="O1327" s="8">
        <v>0.2</v>
      </c>
      <c r="P1327" s="8" t="s">
        <v>2170</v>
      </c>
      <c r="Q1327" s="1" t="s">
        <v>31</v>
      </c>
      <c r="R1327" s="8" t="s">
        <v>486</v>
      </c>
      <c r="S1327" s="8" t="s">
        <v>1353</v>
      </c>
      <c r="T1327" s="8"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8">
        <v>30.0</v>
      </c>
      <c r="Z1327" s="8" t="s">
        <v>2203</v>
      </c>
      <c r="AA1327" s="8" t="s">
        <v>2148</v>
      </c>
      <c r="AB1327" s="8">
        <v>0.112</v>
      </c>
      <c r="AC1327" s="8"/>
      <c r="AD1327" s="8"/>
      <c r="AE1327" s="8" t="s">
        <v>2182</v>
      </c>
      <c r="AF1327" s="8"/>
      <c r="AG1327" s="8"/>
      <c r="AH1327" s="8"/>
      <c r="AI1327" s="8"/>
      <c r="AJ1327" s="8"/>
      <c r="AK1327" s="8">
        <v>2.42</v>
      </c>
      <c r="AL1327" s="8">
        <v>0.0</v>
      </c>
      <c r="AM1327" s="8">
        <v>0.5</v>
      </c>
      <c r="AN1327" s="8">
        <v>0.0</v>
      </c>
      <c r="AO1327" s="8" t="s">
        <v>2202</v>
      </c>
      <c r="AP1327" s="8" t="s">
        <v>2181</v>
      </c>
      <c r="AQ1327" s="8" t="s">
        <v>2180</v>
      </c>
      <c r="AR1327" s="8"/>
      <c r="AS1327" s="8"/>
      <c r="AT1327" s="1" t="str">
        <f t="shared" si="87"/>
        <v/>
      </c>
      <c r="AU1327" s="8"/>
      <c r="AV1327" s="8"/>
      <c r="AW1327" s="8"/>
      <c r="AX1327" s="8"/>
      <c r="AY1327" s="8"/>
      <c r="AZ1327" s="8"/>
      <c r="BA1327" s="8"/>
      <c r="BB1327" s="8"/>
      <c r="BC1327" s="8"/>
      <c r="BD1327" s="8"/>
      <c r="BE1327" s="8"/>
      <c r="BF1327" s="8"/>
      <c r="BG1327" s="8"/>
      <c r="BH1327" s="5" t="s">
        <v>1284</v>
      </c>
      <c r="BJ1327" s="1"/>
      <c r="BK1327" s="1"/>
      <c r="BL1327" s="1"/>
    </row>
    <row r="1328" ht="14.25" hidden="1" customHeight="1">
      <c r="A1328" s="16" t="s">
        <v>23</v>
      </c>
      <c r="B1328" s="8" t="s">
        <v>306</v>
      </c>
      <c r="C1328" s="16" t="s">
        <v>4605</v>
      </c>
      <c r="D1328" s="8" t="s">
        <v>4555</v>
      </c>
      <c r="E1328" s="5" t="s">
        <v>37</v>
      </c>
      <c r="F1328" s="8" t="s">
        <v>965</v>
      </c>
      <c r="G1328" s="5" t="s">
        <v>875</v>
      </c>
      <c r="H1328" s="1" t="str">
        <f t="shared" si="81"/>
        <v>ASHRAE 90.1-2013Guest RoomFor Hotel</v>
      </c>
      <c r="I1328" s="1" t="str">
        <f>VLOOKUP(H1328,'Interior Lighting'!$A$4:$G$1472,5,FALSE)</f>
        <v>0.91</v>
      </c>
      <c r="J1328" s="1"/>
      <c r="K1328" s="8"/>
      <c r="L1328" s="8"/>
      <c r="M1328" s="8">
        <v>0.0</v>
      </c>
      <c r="N1328" s="8">
        <v>0.7</v>
      </c>
      <c r="O1328" s="8">
        <v>0.2</v>
      </c>
      <c r="P1328" s="10" t="s">
        <v>2172</v>
      </c>
      <c r="Q1328" s="8" t="s">
        <v>31</v>
      </c>
      <c r="R1328" s="8" t="s">
        <v>486</v>
      </c>
      <c r="S1328" s="8" t="s">
        <v>1351</v>
      </c>
      <c r="T1328" s="8"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8">
        <v>4.27</v>
      </c>
      <c r="Z1328" s="8" t="s">
        <v>2196</v>
      </c>
      <c r="AA1328" s="8" t="s">
        <v>2148</v>
      </c>
      <c r="AB1328" s="8">
        <v>0.112</v>
      </c>
      <c r="AC1328" s="8"/>
      <c r="AD1328" s="8"/>
      <c r="AE1328" s="8" t="s">
        <v>2195</v>
      </c>
      <c r="AF1328" s="8"/>
      <c r="AG1328" s="8"/>
      <c r="AH1328" s="8"/>
      <c r="AI1328" s="8"/>
      <c r="AJ1328" s="8"/>
      <c r="AK1328" s="8">
        <v>1.1</v>
      </c>
      <c r="AL1328" s="8">
        <v>0.0</v>
      </c>
      <c r="AM1328" s="8">
        <v>0.5</v>
      </c>
      <c r="AN1328" s="8">
        <v>0.0</v>
      </c>
      <c r="AO1328" s="8" t="s">
        <v>2194</v>
      </c>
      <c r="AP1328" s="8" t="s">
        <v>2156</v>
      </c>
      <c r="AQ1328" s="8" t="s">
        <v>2155</v>
      </c>
      <c r="AR1328" s="8">
        <v>2.22</v>
      </c>
      <c r="AS1328" s="8">
        <v>351.0</v>
      </c>
      <c r="AT1328" s="1" t="str">
        <f t="shared" si="87"/>
        <v>0.006324786325</v>
      </c>
      <c r="AU1328" s="8">
        <v>60.0</v>
      </c>
      <c r="AV1328" s="8">
        <v>0.2</v>
      </c>
      <c r="AW1328" s="8">
        <v>0.05</v>
      </c>
      <c r="AX1328" s="8" t="s">
        <v>308</v>
      </c>
      <c r="AY1328" s="8"/>
      <c r="AZ1328" s="8"/>
      <c r="BA1328" s="8"/>
      <c r="BB1328" s="8"/>
      <c r="BC1328" s="8"/>
      <c r="BD1328" s="8"/>
      <c r="BE1328" s="8"/>
      <c r="BF1328" s="8"/>
      <c r="BG1328" s="8"/>
      <c r="BH1328" s="16" t="s">
        <v>1297</v>
      </c>
      <c r="BJ1328" s="8"/>
      <c r="BK1328" s="8"/>
      <c r="BL1328" s="8"/>
    </row>
    <row r="1329" ht="14.25" hidden="1" customHeight="1">
      <c r="A1329" s="16" t="s">
        <v>23</v>
      </c>
      <c r="B1329" s="8" t="s">
        <v>306</v>
      </c>
      <c r="C1329" s="16" t="s">
        <v>4606</v>
      </c>
      <c r="D1329" s="8" t="s">
        <v>4555</v>
      </c>
      <c r="E1329" s="5" t="s">
        <v>37</v>
      </c>
      <c r="F1329" s="8" t="s">
        <v>965</v>
      </c>
      <c r="G1329" s="5" t="s">
        <v>875</v>
      </c>
      <c r="H1329" s="1" t="str">
        <f t="shared" si="81"/>
        <v>ASHRAE 90.1-2013Guest RoomFor Hotel</v>
      </c>
      <c r="I1329" s="1" t="str">
        <f>VLOOKUP(H1329,'Interior Lighting'!$A$4:$G$1472,5,FALSE)</f>
        <v>0.91</v>
      </c>
      <c r="J1329" s="1"/>
      <c r="K1329" s="8"/>
      <c r="L1329" s="8"/>
      <c r="M1329" s="8">
        <v>0.0</v>
      </c>
      <c r="N1329" s="8">
        <v>0.7</v>
      </c>
      <c r="O1329" s="8">
        <v>0.2</v>
      </c>
      <c r="P1329" s="1" t="s">
        <v>2159</v>
      </c>
      <c r="Q1329" s="8" t="s">
        <v>31</v>
      </c>
      <c r="R1329" s="8" t="s">
        <v>486</v>
      </c>
      <c r="S1329" s="8" t="s">
        <v>1351</v>
      </c>
      <c r="T1329" s="8"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2159</v>
      </c>
      <c r="AA1329" s="8" t="s">
        <v>2148</v>
      </c>
      <c r="AB1329" s="8">
        <v>0.112</v>
      </c>
      <c r="AC1329" s="8"/>
      <c r="AD1329" s="8"/>
      <c r="AE1329" s="8" t="s">
        <v>2195</v>
      </c>
      <c r="AF1329" s="8"/>
      <c r="AG1329" s="8"/>
      <c r="AH1329" s="8"/>
      <c r="AI1329" s="8"/>
      <c r="AJ1329" s="8"/>
      <c r="AK1329" s="8">
        <v>1.1</v>
      </c>
      <c r="AL1329" s="8">
        <v>0.0</v>
      </c>
      <c r="AM1329" s="8">
        <v>0.5</v>
      </c>
      <c r="AN1329" s="8">
        <v>0.0</v>
      </c>
      <c r="AO1329" s="8" t="s">
        <v>2159</v>
      </c>
      <c r="AP1329" s="8" t="s">
        <v>2227</v>
      </c>
      <c r="AQ1329" s="8" t="s">
        <v>2226</v>
      </c>
      <c r="AR1329" s="8">
        <v>2.22</v>
      </c>
      <c r="AS1329" s="8">
        <v>351.0</v>
      </c>
      <c r="AT1329" s="1" t="str">
        <f t="shared" si="87"/>
        <v>0.006324786325</v>
      </c>
      <c r="AU1329" s="8">
        <v>60.0</v>
      </c>
      <c r="AV1329" s="8">
        <v>0.2</v>
      </c>
      <c r="AW1329" s="8">
        <v>0.05</v>
      </c>
      <c r="AX1329" s="8" t="s">
        <v>2159</v>
      </c>
      <c r="AY1329" s="8"/>
      <c r="AZ1329" s="8"/>
      <c r="BA1329" s="8"/>
      <c r="BB1329" s="8"/>
      <c r="BC1329" s="8"/>
      <c r="BD1329" s="8"/>
      <c r="BE1329" s="8"/>
      <c r="BF1329" s="8"/>
      <c r="BG1329" s="8"/>
      <c r="BH1329" s="16" t="s">
        <v>1297</v>
      </c>
      <c r="BJ1329" s="8"/>
      <c r="BK1329" s="8"/>
      <c r="BL1329" s="8"/>
    </row>
    <row r="1330" ht="14.25" hidden="1" customHeight="1">
      <c r="A1330" s="16" t="s">
        <v>23</v>
      </c>
      <c r="B1330" s="187" t="s">
        <v>306</v>
      </c>
      <c r="C1330" s="9" t="s">
        <v>4607</v>
      </c>
      <c r="D1330" s="187" t="s">
        <v>4555</v>
      </c>
      <c r="E1330" s="5" t="s">
        <v>37</v>
      </c>
      <c r="F1330" s="187" t="s">
        <v>965</v>
      </c>
      <c r="G1330" s="5" t="s">
        <v>875</v>
      </c>
      <c r="H1330" s="1" t="str">
        <f t="shared" si="81"/>
        <v>ASHRAE 90.1-2013Guest RoomFor Hotel</v>
      </c>
      <c r="I1330" s="1" t="str">
        <f>VLOOKUP(H1330,'Interior Lighting'!$A$4:$G$1472,5,FALSE)</f>
        <v>0.91</v>
      </c>
      <c r="J1330" s="1"/>
      <c r="K1330" s="216"/>
      <c r="L1330" s="217"/>
      <c r="M1330" s="217">
        <v>0.0</v>
      </c>
      <c r="N1330" s="217">
        <v>0.7</v>
      </c>
      <c r="O1330" s="217">
        <v>0.2</v>
      </c>
      <c r="P1330" s="10" t="s">
        <v>2172</v>
      </c>
      <c r="Q1330" s="187" t="s">
        <v>31</v>
      </c>
      <c r="R1330" s="187" t="s">
        <v>486</v>
      </c>
      <c r="S1330" s="187" t="s">
        <v>1351</v>
      </c>
      <c r="T1330" s="8"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17">
        <v>4.27</v>
      </c>
      <c r="Z1330" s="187" t="s">
        <v>2196</v>
      </c>
      <c r="AA1330" s="187" t="s">
        <v>2148</v>
      </c>
      <c r="AB1330" s="218">
        <v>0.028</v>
      </c>
      <c r="AC1330" s="216"/>
      <c r="AD1330" s="187"/>
      <c r="AE1330" s="187" t="s">
        <v>2195</v>
      </c>
      <c r="AF1330" s="216"/>
      <c r="AG1330" s="216"/>
      <c r="AH1330" s="216"/>
      <c r="AI1330" s="216"/>
      <c r="AJ1330" s="216"/>
      <c r="AK1330" s="217">
        <v>1.1</v>
      </c>
      <c r="AL1330" s="217">
        <v>0.0</v>
      </c>
      <c r="AM1330" s="217">
        <v>0.5</v>
      </c>
      <c r="AN1330" s="217">
        <v>0.0</v>
      </c>
      <c r="AO1330" s="187" t="s">
        <v>2194</v>
      </c>
      <c r="AP1330" s="187" t="s">
        <v>2156</v>
      </c>
      <c r="AQ1330" s="187" t="s">
        <v>2155</v>
      </c>
      <c r="AR1330" s="217">
        <v>2.22</v>
      </c>
      <c r="AS1330" s="217">
        <v>351.0</v>
      </c>
      <c r="AT1330" s="1" t="str">
        <f t="shared" si="87"/>
        <v>0.006324786325</v>
      </c>
      <c r="AU1330" s="217">
        <v>60.0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ht="12.75" hidden="1" customHeight="1">
      <c r="A1331" s="16" t="s">
        <v>23</v>
      </c>
      <c r="B1331" s="8" t="s">
        <v>306</v>
      </c>
      <c r="C1331" s="16" t="s">
        <v>4608</v>
      </c>
      <c r="D1331" s="8" t="s">
        <v>4555</v>
      </c>
      <c r="E1331" s="5" t="s">
        <v>37</v>
      </c>
      <c r="F1331" s="8" t="s">
        <v>965</v>
      </c>
      <c r="G1331" s="5" t="s">
        <v>875</v>
      </c>
      <c r="H1331" s="1" t="str">
        <f t="shared" si="81"/>
        <v>ASHRAE 90.1-2013Guest RoomFor Hotel</v>
      </c>
      <c r="I1331" s="1" t="str">
        <f>VLOOKUP(H1331,'Interior Lighting'!$A$4:$G$1472,5,FALSE)</f>
        <v>0.91</v>
      </c>
      <c r="J1331" s="1"/>
      <c r="K1331" s="8"/>
      <c r="L1331" s="8"/>
      <c r="M1331" s="8">
        <v>0.0</v>
      </c>
      <c r="N1331" s="8">
        <v>0.7</v>
      </c>
      <c r="O1331" s="8">
        <v>0.2</v>
      </c>
      <c r="P1331" s="1" t="s">
        <v>2159</v>
      </c>
      <c r="Q1331" s="8" t="s">
        <v>31</v>
      </c>
      <c r="R1331" s="8" t="s">
        <v>486</v>
      </c>
      <c r="S1331" s="8" t="s">
        <v>1351</v>
      </c>
      <c r="T1331" s="8"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8">
        <v>4.27</v>
      </c>
      <c r="Z1331" s="8" t="s">
        <v>2159</v>
      </c>
      <c r="AA1331" s="8" t="s">
        <v>2148</v>
      </c>
      <c r="AB1331" s="218">
        <v>0.028</v>
      </c>
      <c r="AC1331" s="8"/>
      <c r="AD1331" s="8"/>
      <c r="AE1331" s="8" t="s">
        <v>2195</v>
      </c>
      <c r="AF1331" s="8"/>
      <c r="AG1331" s="8"/>
      <c r="AH1331" s="8"/>
      <c r="AI1331" s="8"/>
      <c r="AJ1331" s="8"/>
      <c r="AK1331" s="8">
        <v>1.1</v>
      </c>
      <c r="AL1331" s="8">
        <v>0.0</v>
      </c>
      <c r="AM1331" s="8">
        <v>0.5</v>
      </c>
      <c r="AN1331" s="8">
        <v>0.0</v>
      </c>
      <c r="AO1331" s="8" t="s">
        <v>2159</v>
      </c>
      <c r="AP1331" s="8" t="s">
        <v>2227</v>
      </c>
      <c r="AQ1331" s="8" t="s">
        <v>2226</v>
      </c>
      <c r="AR1331" s="8">
        <v>2.22</v>
      </c>
      <c r="AS1331" s="8">
        <v>351.0</v>
      </c>
      <c r="AT1331" s="1" t="str">
        <f t="shared" si="87"/>
        <v>0.006324786325</v>
      </c>
      <c r="AU1331" s="8">
        <v>60.0</v>
      </c>
      <c r="AV1331" s="8">
        <v>0.2</v>
      </c>
      <c r="AW1331" s="8">
        <v>0.05</v>
      </c>
      <c r="AX1331" s="8" t="s">
        <v>2159</v>
      </c>
      <c r="AY1331" s="8"/>
      <c r="AZ1331" s="8"/>
      <c r="BA1331" s="8"/>
      <c r="BB1331" s="8"/>
      <c r="BC1331" s="8"/>
      <c r="BD1331" s="8"/>
      <c r="BE1331" s="8"/>
      <c r="BF1331" s="8"/>
      <c r="BG1331" s="8"/>
      <c r="BH1331" s="16" t="s">
        <v>1297</v>
      </c>
      <c r="BJ1331" s="8"/>
      <c r="BK1331" s="8"/>
      <c r="BL1331" s="8"/>
    </row>
    <row r="1332" ht="14.25" hidden="1" customHeight="1">
      <c r="A1332" s="16" t="s">
        <v>23</v>
      </c>
      <c r="B1332" s="8" t="s">
        <v>306</v>
      </c>
      <c r="C1332" s="8" t="s">
        <v>1028</v>
      </c>
      <c r="D1332" s="8" t="s">
        <v>4566</v>
      </c>
      <c r="E1332" s="5" t="s">
        <v>23</v>
      </c>
      <c r="F1332" s="5" t="s">
        <v>150</v>
      </c>
      <c r="G1332" s="5" t="s">
        <v>957</v>
      </c>
      <c r="H1332" s="1" t="str">
        <f t="shared" si="81"/>
        <v>OEESC 2014HospitalLaundry-Washing</v>
      </c>
      <c r="I1332" s="1" t="str">
        <f>VLOOKUP(H1332,'Interior Lighting'!$A$4:$G$1472,5,FALSE)</f>
        <v>0.52</v>
      </c>
      <c r="J1332" s="1"/>
      <c r="K1332" s="8"/>
      <c r="L1332" s="8"/>
      <c r="M1332" s="8">
        <v>0.0</v>
      </c>
      <c r="N1332" s="8">
        <v>0.7</v>
      </c>
      <c r="O1332" s="8">
        <v>0.2</v>
      </c>
      <c r="P1332" s="8" t="s">
        <v>2173</v>
      </c>
      <c r="Q1332" s="1" t="s">
        <v>31</v>
      </c>
      <c r="R1332" s="8" t="s">
        <v>348</v>
      </c>
      <c r="S1332" s="8" t="s">
        <v>1372</v>
      </c>
      <c r="T1332" s="8" t="str">
        <f t="shared" si="86"/>
        <v>ASHRAE 62.1-2007RetailCoinoperated laundries</v>
      </c>
      <c r="U1332" s="1" t="str">
        <f>VLOOKUP(T1332,Ventilation!$A$4:$H$321,6,FALSE)</f>
        <v>0.06</v>
      </c>
      <c r="V1332" s="1" t="str">
        <f>VLOOKUP(T1332,Ventilation!$A$4:$H$321,5,FALSE)</f>
        <v>7.5</v>
      </c>
      <c r="W1332" s="1" t="str">
        <f>VLOOKUP(T1332,Ventilation!$A$4:$H$321,7,FALSE)</f>
        <v/>
      </c>
      <c r="X1332" s="1"/>
      <c r="Y1332" s="8">
        <v>10.0</v>
      </c>
      <c r="Z1332" s="8" t="s">
        <v>2201</v>
      </c>
      <c r="AA1332" s="8" t="s">
        <v>2148</v>
      </c>
      <c r="AB1332" s="8">
        <v>0.112</v>
      </c>
      <c r="AC1332" s="8"/>
      <c r="AD1332" s="8"/>
      <c r="AE1332" s="8" t="s">
        <v>2182</v>
      </c>
      <c r="AF1332" s="8">
        <v>129.9</v>
      </c>
      <c r="AG1332" s="16">
        <v>0.0</v>
      </c>
      <c r="AH1332" s="16">
        <v>0.2</v>
      </c>
      <c r="AI1332" s="16">
        <v>0.0</v>
      </c>
      <c r="AJ1332" s="8" t="s">
        <v>2200</v>
      </c>
      <c r="AK1332" s="8">
        <v>2.57</v>
      </c>
      <c r="AL1332" s="8">
        <v>0.0</v>
      </c>
      <c r="AM1332" s="16">
        <v>0.2</v>
      </c>
      <c r="AN1332" s="8">
        <v>0.0</v>
      </c>
      <c r="AO1332" s="8" t="s">
        <v>2199</v>
      </c>
      <c r="AP1332" s="8" t="s">
        <v>2181</v>
      </c>
      <c r="AQ1332" s="8" t="s">
        <v>2180</v>
      </c>
      <c r="AR1332" s="8">
        <v>123.0</v>
      </c>
      <c r="AS1332" s="8">
        <v>1053.0</v>
      </c>
      <c r="AT1332" s="1" t="str">
        <f t="shared" si="87"/>
        <v>0.1168091168</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ht="14.25" hidden="1" customHeight="1">
      <c r="A1333" s="16" t="s">
        <v>23</v>
      </c>
      <c r="B1333" s="8" t="s">
        <v>306</v>
      </c>
      <c r="C1333" s="8" t="s">
        <v>1031</v>
      </c>
      <c r="D1333" s="8" t="s">
        <v>4571</v>
      </c>
      <c r="E1333" s="5" t="s">
        <v>23</v>
      </c>
      <c r="F1333" s="8" t="s">
        <v>757</v>
      </c>
      <c r="G1333" s="8" t="s">
        <v>870</v>
      </c>
      <c r="H1333" s="1" t="str">
        <f t="shared" si="81"/>
        <v>OEESC 2014Electrical/MechanicalGeneral</v>
      </c>
      <c r="I1333" s="1" t="str">
        <f>VLOOKUP(H1333,'Interior Lighting'!$A$4:$G$1472,5,FALSE)</f>
        <v>0.95</v>
      </c>
      <c r="J1333" s="1"/>
      <c r="K1333" s="8"/>
      <c r="L1333" s="8"/>
      <c r="M1333" s="8">
        <v>0.0</v>
      </c>
      <c r="N1333" s="8">
        <v>0.7</v>
      </c>
      <c r="O1333" s="8">
        <v>0.2</v>
      </c>
      <c r="P1333" s="8" t="s">
        <v>2174</v>
      </c>
      <c r="Q1333" s="1" t="s">
        <v>31</v>
      </c>
      <c r="R1333" s="8" t="s">
        <v>870</v>
      </c>
      <c r="S1333" s="8" t="s">
        <v>511</v>
      </c>
      <c r="T1333" s="8" t="str">
        <f t="shared" si="86"/>
        <v>ASHRAE 62.1-2007GeneralStorage rooms</v>
      </c>
      <c r="U1333" s="1" t="str">
        <f>VLOOKUP(T1333,Ventilation!$A$4:$H$321,6,FALSE)</f>
        <v>0.12</v>
      </c>
      <c r="V1333" s="1" t="str">
        <f>VLOOKUP(T1333,Ventilation!$A$4:$H$321,5,FALSE)</f>
        <v/>
      </c>
      <c r="W1333" s="1" t="str">
        <f>VLOOKUP(T1333,Ventilation!$A$4:$H$321,7,FALSE)</f>
        <v/>
      </c>
      <c r="X1333" s="1"/>
      <c r="Y1333" s="8">
        <v>0.0</v>
      </c>
      <c r="Z1333" s="8" t="s">
        <v>2159</v>
      </c>
      <c r="AA1333" s="8" t="s">
        <v>2148</v>
      </c>
      <c r="AB1333" s="8">
        <v>0.112</v>
      </c>
      <c r="AC1333" s="8"/>
      <c r="AD1333" s="8"/>
      <c r="AE1333" s="8" t="s">
        <v>2182</v>
      </c>
      <c r="AF1333" s="8"/>
      <c r="AG1333" s="8">
        <v>0.0</v>
      </c>
      <c r="AH1333" s="8">
        <v>0.2</v>
      </c>
      <c r="AI1333" s="8">
        <v>0.5</v>
      </c>
      <c r="AJ1333" s="8"/>
      <c r="AK1333" s="8">
        <v>0.0</v>
      </c>
      <c r="AL1333" s="8">
        <v>0.0</v>
      </c>
      <c r="AM1333" s="8">
        <v>0.2</v>
      </c>
      <c r="AN1333" s="8">
        <v>0.0</v>
      </c>
      <c r="AO1333" s="8" t="s">
        <v>2159</v>
      </c>
      <c r="AP1333" s="8" t="s">
        <v>2215</v>
      </c>
      <c r="AQ1333" s="8" t="s">
        <v>3190</v>
      </c>
      <c r="AR1333" s="8"/>
      <c r="AS1333" s="8"/>
      <c r="AT1333" s="1" t="str">
        <f t="shared" si="87"/>
        <v/>
      </c>
      <c r="AU1333" s="8"/>
      <c r="AV1333" s="8"/>
      <c r="AW1333" s="8"/>
      <c r="AX1333" s="8"/>
      <c r="AY1333" s="8"/>
      <c r="AZ1333" s="8"/>
      <c r="BA1333" s="8"/>
      <c r="BB1333" s="8"/>
      <c r="BC1333" s="8"/>
      <c r="BD1333" s="8"/>
      <c r="BE1333" s="8"/>
      <c r="BF1333" s="8"/>
      <c r="BG1333" s="8"/>
      <c r="BH1333" s="5" t="s">
        <v>1284</v>
      </c>
      <c r="BJ1333" s="1"/>
      <c r="BK1333" s="1"/>
      <c r="BL1333" s="1"/>
    </row>
    <row r="1334" ht="14.25" hidden="1" customHeight="1">
      <c r="A1334" s="16" t="s">
        <v>23</v>
      </c>
      <c r="B1334" s="8" t="s">
        <v>306</v>
      </c>
      <c r="C1334" s="8" t="s">
        <v>1033</v>
      </c>
      <c r="D1334" s="8" t="s">
        <v>4563</v>
      </c>
      <c r="E1334" s="5" t="s">
        <v>23</v>
      </c>
      <c r="F1334" s="8" t="s">
        <v>872</v>
      </c>
      <c r="G1334" s="8" t="s">
        <v>870</v>
      </c>
      <c r="H1334" s="1" t="str">
        <f t="shared" si="81"/>
        <v>OEESC 2014Conference/Meeting/MultipurposeGeneral</v>
      </c>
      <c r="I1334" s="1" t="str">
        <f>VLOOKUP(H1334,'Interior Lighting'!$A$4:$G$1472,5,FALSE)</f>
        <v>1.11</v>
      </c>
      <c r="J1334" s="1"/>
      <c r="K1334" s="8"/>
      <c r="L1334" s="8"/>
      <c r="M1334" s="8">
        <v>0.0</v>
      </c>
      <c r="N1334" s="8">
        <v>0.7</v>
      </c>
      <c r="O1334" s="8">
        <v>0.2</v>
      </c>
      <c r="P1334" s="8" t="s">
        <v>2175</v>
      </c>
      <c r="Q1334" s="1" t="s">
        <v>31</v>
      </c>
      <c r="R1334" s="8" t="s">
        <v>870</v>
      </c>
      <c r="S1334" s="8" t="s">
        <v>1350</v>
      </c>
      <c r="T1334" s="8" t="str">
        <f t="shared" si="86"/>
        <v>ASHRAE 62.1-2007GeneralConference/meeting</v>
      </c>
      <c r="U1334" s="1" t="str">
        <f>VLOOKUP(T1334,Ventilation!$A$4:$H$321,6,FALSE)</f>
        <v>0.06</v>
      </c>
      <c r="V1334" s="1" t="str">
        <f>VLOOKUP(T1334,Ventilation!$A$4:$H$321,5,FALSE)</f>
        <v>5</v>
      </c>
      <c r="W1334" s="1" t="str">
        <f>VLOOKUP(T1334,Ventilation!$A$4:$H$321,7,FALSE)</f>
        <v/>
      </c>
      <c r="X1334" s="1"/>
      <c r="Y1334" s="8">
        <v>50.0</v>
      </c>
      <c r="Z1334" s="8" t="s">
        <v>2205</v>
      </c>
      <c r="AA1334" s="8" t="s">
        <v>2148</v>
      </c>
      <c r="AB1334" s="8">
        <v>0.112</v>
      </c>
      <c r="AC1334" s="8"/>
      <c r="AD1334" s="8"/>
      <c r="AE1334" s="8" t="s">
        <v>2182</v>
      </c>
      <c r="AF1334" s="8"/>
      <c r="AG1334" s="8"/>
      <c r="AH1334" s="8"/>
      <c r="AI1334" s="8"/>
      <c r="AJ1334" s="8"/>
      <c r="AK1334" s="8">
        <v>0.574</v>
      </c>
      <c r="AL1334" s="8">
        <v>0.0</v>
      </c>
      <c r="AM1334" s="8">
        <v>0.5</v>
      </c>
      <c r="AN1334" s="8">
        <v>0.0</v>
      </c>
      <c r="AO1334" s="8" t="s">
        <v>2204</v>
      </c>
      <c r="AP1334" s="8" t="s">
        <v>2181</v>
      </c>
      <c r="AQ1334" s="8" t="s">
        <v>2180</v>
      </c>
      <c r="AR1334" s="8"/>
      <c r="AS1334" s="8"/>
      <c r="AT1334" s="1" t="str">
        <f t="shared" si="87"/>
        <v/>
      </c>
      <c r="AU1334" s="8"/>
      <c r="AV1334" s="8"/>
      <c r="AW1334" s="8"/>
      <c r="AX1334" s="8"/>
      <c r="AY1334" s="8"/>
      <c r="AZ1334" s="8"/>
      <c r="BA1334" s="8"/>
      <c r="BB1334" s="8"/>
      <c r="BC1334" s="8"/>
      <c r="BD1334" s="8"/>
      <c r="BE1334" s="8"/>
      <c r="BF1334" s="8"/>
      <c r="BG1334" s="8"/>
      <c r="BH1334" s="5" t="s">
        <v>1284</v>
      </c>
      <c r="BJ1334" s="1"/>
      <c r="BK1334" s="1"/>
      <c r="BL1334" s="1"/>
    </row>
    <row r="1335" ht="14.25" hidden="1" customHeight="1">
      <c r="A1335" s="16" t="s">
        <v>23</v>
      </c>
      <c r="B1335" s="8" t="s">
        <v>306</v>
      </c>
      <c r="C1335" s="8" t="s">
        <v>344</v>
      </c>
      <c r="D1335" s="8" t="s">
        <v>4559</v>
      </c>
      <c r="E1335" s="5" t="s">
        <v>23</v>
      </c>
      <c r="F1335" s="8" t="s">
        <v>869</v>
      </c>
      <c r="G1335" s="8" t="s">
        <v>870</v>
      </c>
      <c r="H1335" s="1" t="str">
        <f t="shared" si="81"/>
        <v>OEESC 2014Office-EnclosedGeneral</v>
      </c>
      <c r="I1335" s="1" t="str">
        <f>VLOOKUP(H1335,'Interior Lighting'!$A$4:$G$1472,5,FALSE)</f>
        <v>0.97</v>
      </c>
      <c r="J1335" s="1"/>
      <c r="K1335" s="8"/>
      <c r="L1335" s="8"/>
      <c r="M1335" s="8">
        <v>0.0</v>
      </c>
      <c r="N1335" s="8">
        <v>0.7</v>
      </c>
      <c r="O1335" s="8">
        <v>0.2</v>
      </c>
      <c r="P1335" s="8" t="s">
        <v>2176</v>
      </c>
      <c r="Q1335" s="1" t="s">
        <v>31</v>
      </c>
      <c r="R1335" s="8" t="s">
        <v>1328</v>
      </c>
      <c r="S1335" s="8" t="s">
        <v>498</v>
      </c>
      <c r="T1335" s="8" t="str">
        <f t="shared" si="86"/>
        <v>ASHRAE 62.1-2007Office BuildingsOffice space</v>
      </c>
      <c r="U1335" s="1" t="str">
        <f>VLOOKUP(T1335,Ventilation!$A$4:$H$321,6,FALSE)</f>
        <v>0.06</v>
      </c>
      <c r="V1335" s="1" t="str">
        <f>VLOOKUP(T1335,Ventilation!$A$4:$H$321,5,FALSE)</f>
        <v>5</v>
      </c>
      <c r="W1335" s="1" t="str">
        <f>VLOOKUP(T1335,Ventilation!$A$4:$H$321,7,FALSE)</f>
        <v/>
      </c>
      <c r="X1335" s="1"/>
      <c r="Y1335" s="8">
        <v>7.14</v>
      </c>
      <c r="Z1335" s="8" t="s">
        <v>2210</v>
      </c>
      <c r="AA1335" s="8" t="s">
        <v>2148</v>
      </c>
      <c r="AB1335" s="8">
        <v>0.112</v>
      </c>
      <c r="AC1335" s="8"/>
      <c r="AD1335" s="8"/>
      <c r="AE1335" s="8" t="s">
        <v>2182</v>
      </c>
      <c r="AF1335" s="8"/>
      <c r="AG1335" s="8"/>
      <c r="AH1335" s="8"/>
      <c r="AI1335" s="8"/>
      <c r="AJ1335" s="8"/>
      <c r="AK1335" s="8">
        <v>1.28</v>
      </c>
      <c r="AL1335" s="8">
        <v>0.0</v>
      </c>
      <c r="AM1335" s="8">
        <v>0.5</v>
      </c>
      <c r="AN1335" s="8">
        <v>0.0</v>
      </c>
      <c r="AO1335" s="8" t="s">
        <v>2209</v>
      </c>
      <c r="AP1335" s="8" t="s">
        <v>2181</v>
      </c>
      <c r="AQ1335" s="8" t="s">
        <v>2180</v>
      </c>
      <c r="AR1335" s="8"/>
      <c r="AS1335" s="8"/>
      <c r="AT1335" s="1" t="str">
        <f t="shared" si="87"/>
        <v/>
      </c>
      <c r="AU1335" s="8"/>
      <c r="AV1335" s="8"/>
      <c r="AW1335" s="8"/>
      <c r="AX1335" s="8"/>
      <c r="AY1335" s="8"/>
      <c r="AZ1335" s="8"/>
      <c r="BA1335" s="8"/>
      <c r="BB1335" s="8"/>
      <c r="BC1335" s="8"/>
      <c r="BD1335" s="8"/>
      <c r="BE1335" s="8"/>
      <c r="BF1335" s="8"/>
      <c r="BG1335" s="8"/>
      <c r="BH1335" s="5" t="s">
        <v>1284</v>
      </c>
      <c r="BJ1335" s="1"/>
      <c r="BK1335" s="1"/>
      <c r="BL1335" s="1"/>
    </row>
    <row r="1336" ht="14.25" hidden="1" customHeight="1">
      <c r="A1336" s="16" t="s">
        <v>23</v>
      </c>
      <c r="B1336" s="8" t="s">
        <v>306</v>
      </c>
      <c r="C1336" s="8" t="s">
        <v>1049</v>
      </c>
      <c r="D1336" s="8" t="s">
        <v>4575</v>
      </c>
      <c r="E1336" s="5" t="s">
        <v>23</v>
      </c>
      <c r="F1336" s="8" t="s">
        <v>894</v>
      </c>
      <c r="G1336" s="8" t="s">
        <v>870</v>
      </c>
      <c r="H1336" s="1" t="str">
        <f t="shared" si="81"/>
        <v>OEESC 2014RestroomsGeneral</v>
      </c>
      <c r="I1336" s="1" t="str">
        <f>VLOOKUP(H1336,'Interior Lighting'!$A$4:$G$1472,5,FALSE)</f>
        <v>0.82</v>
      </c>
      <c r="J1336" s="1"/>
      <c r="K1336" s="8"/>
      <c r="L1336" s="8"/>
      <c r="M1336" s="8">
        <v>0.0</v>
      </c>
      <c r="N1336" s="8">
        <v>0.7</v>
      </c>
      <c r="O1336" s="8">
        <v>0.2</v>
      </c>
      <c r="P1336" s="8" t="s">
        <v>2177</v>
      </c>
      <c r="Q1336" s="1" t="s">
        <v>31</v>
      </c>
      <c r="R1336" s="8" t="s">
        <v>870</v>
      </c>
      <c r="S1336" s="8" t="s">
        <v>557</v>
      </c>
      <c r="T1336" s="8" t="str">
        <f t="shared" si="86"/>
        <v>ASHRAE 62.1-2007GeneralCorridors</v>
      </c>
      <c r="U1336" s="1" t="str">
        <f>VLOOKUP(T1336,Ventilation!$A$4:$H$321,6,FALSE)</f>
        <v>0.06</v>
      </c>
      <c r="V1336" s="1" t="str">
        <f>VLOOKUP(T1336,Ventilation!$A$4:$H$321,5,FALSE)</f>
        <v/>
      </c>
      <c r="W1336" s="1" t="str">
        <f>VLOOKUP(T1336,Ventilation!$A$4:$H$321,7,FALSE)</f>
        <v/>
      </c>
      <c r="X1336" s="1"/>
      <c r="Y1336" s="8">
        <v>2.85</v>
      </c>
      <c r="Z1336" s="8" t="s">
        <v>2203</v>
      </c>
      <c r="AA1336" s="8" t="s">
        <v>2148</v>
      </c>
      <c r="AB1336" s="8">
        <v>0.112</v>
      </c>
      <c r="AC1336" s="8"/>
      <c r="AD1336" s="8"/>
      <c r="AE1336" s="8" t="s">
        <v>2182</v>
      </c>
      <c r="AF1336" s="8"/>
      <c r="AG1336" s="8"/>
      <c r="AH1336" s="8"/>
      <c r="AI1336" s="8"/>
      <c r="AJ1336" s="8"/>
      <c r="AK1336" s="8">
        <v>0.0</v>
      </c>
      <c r="AL1336" s="8">
        <v>0.0</v>
      </c>
      <c r="AM1336" s="8">
        <v>0.5</v>
      </c>
      <c r="AN1336" s="8">
        <v>0.0</v>
      </c>
      <c r="AO1336" s="8" t="s">
        <v>2202</v>
      </c>
      <c r="AP1336" s="8" t="s">
        <v>2181</v>
      </c>
      <c r="AQ1336" s="8" t="s">
        <v>2180</v>
      </c>
      <c r="AR1336" s="8"/>
      <c r="AS1336" s="8"/>
      <c r="AT1336" s="1" t="str">
        <f t="shared" si="87"/>
        <v/>
      </c>
      <c r="AU1336" s="8"/>
      <c r="AV1336" s="8"/>
      <c r="AW1336" s="8"/>
      <c r="AX1336" s="8"/>
      <c r="AY1336" s="8">
        <v>1.139566144206643</v>
      </c>
      <c r="AZ1336" s="8">
        <v>400.0</v>
      </c>
      <c r="BA1336" s="8">
        <v>0.19785783263303935</v>
      </c>
      <c r="BB1336" s="8">
        <v>0.338</v>
      </c>
      <c r="BC1336" s="8">
        <v>69.45023196377475</v>
      </c>
      <c r="BD1336" s="8">
        <v>0.5</v>
      </c>
      <c r="BE1336" s="8"/>
      <c r="BF1336" s="8"/>
      <c r="BG1336" s="8"/>
      <c r="BH1336" s="5" t="s">
        <v>1284</v>
      </c>
      <c r="BJ1336" s="1"/>
      <c r="BK1336" s="1"/>
      <c r="BL1336" s="1"/>
    </row>
    <row r="1337" ht="14.25" hidden="1" customHeight="1">
      <c r="A1337" s="16" t="s">
        <v>23</v>
      </c>
      <c r="B1337" s="8" t="s">
        <v>306</v>
      </c>
      <c r="C1337" s="8" t="s">
        <v>1053</v>
      </c>
      <c r="D1337" s="8" t="s">
        <v>4549</v>
      </c>
      <c r="E1337" s="5" t="s">
        <v>23</v>
      </c>
      <c r="F1337" s="8" t="s">
        <v>888</v>
      </c>
      <c r="G1337" s="8" t="s">
        <v>870</v>
      </c>
      <c r="H1337" s="1" t="str">
        <f t="shared" si="81"/>
        <v>OEESC 2014Lounge/RecreationGeneral</v>
      </c>
      <c r="I1337" s="1" t="str">
        <f>VLOOKUP(H1337,'Interior Lighting'!$A$4:$G$1472,5,FALSE)</f>
        <v>0.73</v>
      </c>
      <c r="J1337" s="1"/>
      <c r="K1337" s="8"/>
      <c r="L1337" s="8"/>
      <c r="M1337" s="8">
        <v>0.0</v>
      </c>
      <c r="N1337" s="8">
        <v>0.7</v>
      </c>
      <c r="O1337" s="8">
        <v>0.2</v>
      </c>
      <c r="P1337" s="8" t="s">
        <v>2168</v>
      </c>
      <c r="Q1337" s="1" t="s">
        <v>31</v>
      </c>
      <c r="R1337" s="8" t="s">
        <v>486</v>
      </c>
      <c r="S1337" s="8" t="s">
        <v>1353</v>
      </c>
      <c r="T1337" s="8"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8">
        <v>51.28</v>
      </c>
      <c r="Z1337" s="8" t="s">
        <v>2189</v>
      </c>
      <c r="AA1337" s="8" t="s">
        <v>2148</v>
      </c>
      <c r="AB1337" s="8">
        <v>0.112</v>
      </c>
      <c r="AC1337" s="8"/>
      <c r="AD1337" s="8"/>
      <c r="AE1337" s="8" t="s">
        <v>2182</v>
      </c>
      <c r="AF1337" s="8"/>
      <c r="AG1337" s="8"/>
      <c r="AH1337" s="8"/>
      <c r="AI1337" s="8"/>
      <c r="AJ1337" s="8"/>
      <c r="AK1337" s="8">
        <v>2.0</v>
      </c>
      <c r="AL1337" s="8">
        <v>0.0</v>
      </c>
      <c r="AM1337" s="8">
        <v>0.5</v>
      </c>
      <c r="AN1337" s="8">
        <v>0.0</v>
      </c>
      <c r="AO1337" s="8" t="s">
        <v>2188</v>
      </c>
      <c r="AP1337" s="8" t="s">
        <v>2181</v>
      </c>
      <c r="AQ1337" s="8" t="s">
        <v>2180</v>
      </c>
      <c r="AR1337" s="8"/>
      <c r="AS1337" s="8"/>
      <c r="AT1337" s="1" t="str">
        <f t="shared" si="87"/>
        <v/>
      </c>
      <c r="AU1337" s="8"/>
      <c r="AV1337" s="8"/>
      <c r="AW1337" s="8"/>
      <c r="AX1337" s="8"/>
      <c r="AY1337" s="8"/>
      <c r="AZ1337" s="8"/>
      <c r="BA1337" s="8"/>
      <c r="BB1337" s="8"/>
      <c r="BC1337" s="8"/>
      <c r="BD1337" s="8"/>
      <c r="BE1337" s="8"/>
      <c r="BF1337" s="8"/>
      <c r="BG1337" s="8"/>
      <c r="BH1337" s="5" t="s">
        <v>1284</v>
      </c>
      <c r="BJ1337" s="1"/>
      <c r="BK1337" s="1"/>
      <c r="BL1337" s="1"/>
    </row>
    <row r="1338" ht="14.25" hidden="1" customHeight="1">
      <c r="A1338" s="16" t="s">
        <v>23</v>
      </c>
      <c r="B1338" s="8" t="s">
        <v>306</v>
      </c>
      <c r="C1338" s="8" t="s">
        <v>1054</v>
      </c>
      <c r="D1338" s="8" t="s">
        <v>4570</v>
      </c>
      <c r="E1338" s="5" t="s">
        <v>23</v>
      </c>
      <c r="F1338" s="8" t="s">
        <v>770</v>
      </c>
      <c r="G1338" s="8" t="s">
        <v>870</v>
      </c>
      <c r="H1338" s="1" t="str">
        <f t="shared" si="81"/>
        <v>OEESC 2014StairwayGeneral</v>
      </c>
      <c r="I1338" s="1" t="str">
        <f>VLOOKUP(H1338,'Interior Lighting'!$A$4:$G$1472,5,FALSE)</f>
        <v>0.49</v>
      </c>
      <c r="J1338" s="1"/>
      <c r="K1338" s="8"/>
      <c r="L1338" s="8"/>
      <c r="M1338" s="8">
        <v>0.0</v>
      </c>
      <c r="N1338" s="8">
        <v>0.7</v>
      </c>
      <c r="O1338" s="8">
        <v>0.2</v>
      </c>
      <c r="P1338" s="8" t="s">
        <v>2178</v>
      </c>
      <c r="Q1338" s="1" t="s">
        <v>31</v>
      </c>
      <c r="R1338" s="8" t="s">
        <v>870</v>
      </c>
      <c r="S1338" s="8" t="s">
        <v>557</v>
      </c>
      <c r="T1338" s="8" t="str">
        <f t="shared" si="86"/>
        <v>ASHRAE 62.1-2007GeneralCorridors</v>
      </c>
      <c r="U1338" s="1" t="str">
        <f>VLOOKUP(T1338,Ventilation!$A$4:$H$321,6,FALSE)</f>
        <v>0.06</v>
      </c>
      <c r="V1338" s="1" t="str">
        <f>VLOOKUP(T1338,Ventilation!$A$4:$H$321,5,FALSE)</f>
        <v/>
      </c>
      <c r="W1338" s="1" t="str">
        <f>VLOOKUP(T1338,Ventilation!$A$4:$H$321,7,FALSE)</f>
        <v/>
      </c>
      <c r="X1338" s="1"/>
      <c r="Y1338" s="8">
        <v>0.0</v>
      </c>
      <c r="Z1338" s="8" t="s">
        <v>2159</v>
      </c>
      <c r="AA1338" s="8" t="s">
        <v>2148</v>
      </c>
      <c r="AB1338" s="8">
        <v>0.112</v>
      </c>
      <c r="AC1338" s="8"/>
      <c r="AD1338" s="8"/>
      <c r="AE1338" s="8" t="s">
        <v>169</v>
      </c>
      <c r="AF1338" s="8"/>
      <c r="AG1338" s="8"/>
      <c r="AH1338" s="8"/>
      <c r="AI1338" s="8"/>
      <c r="AJ1338" s="8"/>
      <c r="AK1338" s="8">
        <v>0.0</v>
      </c>
      <c r="AL1338" s="8">
        <v>0.0</v>
      </c>
      <c r="AM1338" s="8">
        <v>0.5</v>
      </c>
      <c r="AN1338" s="8">
        <v>0.0</v>
      </c>
      <c r="AO1338" s="8" t="s">
        <v>2159</v>
      </c>
      <c r="AP1338" s="8" t="s">
        <v>2215</v>
      </c>
      <c r="AQ1338" s="8" t="s">
        <v>3190</v>
      </c>
      <c r="AR1338" s="8"/>
      <c r="AS1338" s="8"/>
      <c r="AT1338" s="1" t="str">
        <f t="shared" si="87"/>
        <v/>
      </c>
      <c r="AU1338" s="8"/>
      <c r="AV1338" s="8"/>
      <c r="AW1338" s="8"/>
      <c r="AX1338" s="8"/>
      <c r="AY1338" s="8"/>
      <c r="AZ1338" s="8"/>
      <c r="BA1338" s="8"/>
      <c r="BB1338" s="8"/>
      <c r="BC1338" s="8"/>
      <c r="BD1338" s="8"/>
      <c r="BE1338" s="8"/>
      <c r="BF1338" s="8"/>
      <c r="BG1338" s="8"/>
      <c r="BH1338" s="5" t="s">
        <v>1284</v>
      </c>
      <c r="BJ1338" s="1"/>
      <c r="BK1338" s="1"/>
      <c r="BL1338" s="1"/>
    </row>
    <row r="1339" ht="14.25" hidden="1" customHeight="1">
      <c r="A1339" s="16" t="s">
        <v>23</v>
      </c>
      <c r="B1339" s="1" t="s">
        <v>306</v>
      </c>
      <c r="C1339" s="1" t="s">
        <v>975</v>
      </c>
      <c r="D1339" s="1" t="s">
        <v>4566</v>
      </c>
      <c r="E1339" s="5" t="s">
        <v>23</v>
      </c>
      <c r="F1339" s="1" t="s">
        <v>975</v>
      </c>
      <c r="G1339" s="1" t="s">
        <v>870</v>
      </c>
      <c r="H1339" s="1" t="str">
        <f t="shared" si="81"/>
        <v>OEESC 2014StorageGeneral</v>
      </c>
      <c r="I1339" s="1" t="str">
        <f>VLOOKUP(H1339,'Interior Lighting'!$A$4:$G$1472,5,FALSE)</f>
        <v>0.63</v>
      </c>
      <c r="J1339" s="1"/>
      <c r="K1339" s="1"/>
      <c r="L1339" s="1"/>
      <c r="M1339" s="1">
        <v>0.0</v>
      </c>
      <c r="N1339" s="1">
        <v>0.7</v>
      </c>
      <c r="O1339" s="1">
        <v>0.2</v>
      </c>
      <c r="P1339" s="1" t="s">
        <v>2179</v>
      </c>
      <c r="Q1339" s="1" t="s">
        <v>31</v>
      </c>
      <c r="R1339" s="1" t="s">
        <v>870</v>
      </c>
      <c r="S1339" s="1" t="s">
        <v>511</v>
      </c>
      <c r="T1339" s="8"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2159</v>
      </c>
      <c r="AA1339" s="1" t="s">
        <v>2148</v>
      </c>
      <c r="AB1339" s="1">
        <v>0.112</v>
      </c>
      <c r="AC1339" s="8"/>
      <c r="AD1339" s="8"/>
      <c r="AE1339" s="8" t="s">
        <v>169</v>
      </c>
      <c r="AF1339" s="1"/>
      <c r="AG1339" s="1"/>
      <c r="AH1339" s="1"/>
      <c r="AI1339" s="1"/>
      <c r="AJ1339" s="1"/>
      <c r="AK1339" s="1">
        <v>0.0</v>
      </c>
      <c r="AL1339" s="1">
        <v>0.0</v>
      </c>
      <c r="AM1339" s="1">
        <v>0.5</v>
      </c>
      <c r="AN1339" s="1">
        <v>0.0</v>
      </c>
      <c r="AO1339" s="1" t="s">
        <v>2159</v>
      </c>
      <c r="AP1339" s="8" t="s">
        <v>2215</v>
      </c>
      <c r="AQ1339" s="8" t="s">
        <v>3190</v>
      </c>
      <c r="AR1339" s="1"/>
      <c r="AS1339" s="1"/>
      <c r="AT1339" s="1" t="str">
        <f t="shared" si="87"/>
        <v/>
      </c>
      <c r="AU1339" s="1"/>
      <c r="AV1339" s="1"/>
      <c r="AW1339" s="1"/>
      <c r="AX1339" s="1"/>
      <c r="AY1339" s="1"/>
      <c r="AZ1339" s="1"/>
      <c r="BA1339" s="1"/>
      <c r="BB1339" s="1"/>
      <c r="BC1339" s="1"/>
      <c r="BD1339" s="1"/>
      <c r="BE1339" s="1"/>
      <c r="BF1339" s="1"/>
      <c r="BG1339" s="1"/>
      <c r="BH1339" s="5" t="s">
        <v>1284</v>
      </c>
      <c r="BJ1339" s="1"/>
      <c r="BK1339" s="1"/>
      <c r="BL1339" s="1"/>
    </row>
    <row r="1340" ht="14.25" hidden="1" customHeight="1">
      <c r="A1340" s="16" t="s">
        <v>23</v>
      </c>
      <c r="B1340" s="187" t="s">
        <v>349</v>
      </c>
      <c r="C1340" s="9" t="s">
        <v>4612</v>
      </c>
      <c r="D1340" s="187" t="s">
        <v>4572</v>
      </c>
      <c r="E1340" s="5" t="s">
        <v>23</v>
      </c>
      <c r="F1340" s="187" t="s">
        <v>849</v>
      </c>
      <c r="G1340" s="187" t="s">
        <v>348</v>
      </c>
      <c r="H1340" s="187" t="str">
        <f t="shared" si="81"/>
        <v>OEESC 2014Whole BuildingRetail</v>
      </c>
      <c r="I1340" s="221" t="str">
        <f>VLOOKUP(H1340,'Interior Lighting'!$A$4:$G$1472,5,FALSE)</f>
        <v>1.32</v>
      </c>
      <c r="J1340" s="216"/>
      <c r="K1340" s="216"/>
      <c r="L1340" s="227">
        <v>0.38346</v>
      </c>
      <c r="M1340" s="217">
        <v>0.0</v>
      </c>
      <c r="N1340" s="217">
        <v>0.7</v>
      </c>
      <c r="O1340" s="217">
        <v>0.2</v>
      </c>
      <c r="P1340" s="187" t="s">
        <v>2949</v>
      </c>
      <c r="Q1340" s="5" t="s">
        <v>31</v>
      </c>
      <c r="R1340" s="9" t="s">
        <v>348</v>
      </c>
      <c r="S1340" s="9" t="s">
        <v>1369</v>
      </c>
      <c r="T1340" s="187" t="str">
        <f t="shared" si="86"/>
        <v>ASHRAE 62.1-2007RetailGeneral Sales combined by area</v>
      </c>
      <c r="U1340" s="221" t="str">
        <f>VLOOKUP(T1340,Ventilation!$A$4:$H$321,6,FALSE)</f>
        <v>0.2325</v>
      </c>
      <c r="V1340" s="221" t="str">
        <f>VLOOKUP(T1340,Ventilation!$A$4:$H$321,5,FALSE)</f>
        <v>0</v>
      </c>
      <c r="W1340" s="222" t="str">
        <f>VLOOKUP(T1340,Ventilation!$A$4:$H$321,7,FALSE)</f>
        <v/>
      </c>
      <c r="X1340" s="222"/>
      <c r="Y1340" s="218">
        <v>8.0</v>
      </c>
      <c r="Z1340" s="187" t="s">
        <v>2950</v>
      </c>
      <c r="AA1340" s="187" t="s">
        <v>2148</v>
      </c>
      <c r="AB1340" s="219">
        <v>0.0495376</v>
      </c>
      <c r="AC1340" s="216"/>
      <c r="AD1340" s="187"/>
      <c r="AE1340" s="187" t="s">
        <v>2948</v>
      </c>
      <c r="AF1340" s="216"/>
      <c r="AG1340" s="216"/>
      <c r="AH1340" s="216"/>
      <c r="AI1340" s="216"/>
      <c r="AJ1340" s="216"/>
      <c r="AK1340" s="217">
        <v>0.4</v>
      </c>
      <c r="AL1340" s="217">
        <v>0.0</v>
      </c>
      <c r="AM1340" s="217">
        <v>0.5</v>
      </c>
      <c r="AN1340" s="217">
        <v>0.0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8">IF(ISBLANK(BC1340),"",BC1340/(AZ1340/AY1340))</f>
        <v/>
      </c>
      <c r="BB1340" s="216"/>
      <c r="BC1340" s="216"/>
      <c r="BD1340" s="216"/>
      <c r="BE1340" s="216"/>
      <c r="BF1340" s="216"/>
      <c r="BG1340" s="216"/>
      <c r="BH1340" s="216"/>
      <c r="BJ1340" s="216"/>
      <c r="BK1340" s="216"/>
      <c r="BL1340" s="216"/>
    </row>
    <row r="1341" ht="14.25" hidden="1" customHeight="1">
      <c r="A1341" s="16" t="s">
        <v>23</v>
      </c>
      <c r="B1341" s="187" t="s">
        <v>349</v>
      </c>
      <c r="C1341" s="9" t="s">
        <v>4613</v>
      </c>
      <c r="D1341" s="187" t="s">
        <v>4572</v>
      </c>
      <c r="E1341" s="5" t="s">
        <v>23</v>
      </c>
      <c r="F1341" s="187" t="s">
        <v>849</v>
      </c>
      <c r="G1341" s="187" t="s">
        <v>348</v>
      </c>
      <c r="H1341" s="187" t="str">
        <f t="shared" si="81"/>
        <v>OEESC 2014Whole BuildingRetail</v>
      </c>
      <c r="I1341" s="221" t="str">
        <f>VLOOKUP(H1341,'Interior Lighting'!$A$4:$G$1472,5,FALSE)</f>
        <v>1.32</v>
      </c>
      <c r="J1341" s="216"/>
      <c r="K1341" s="216"/>
      <c r="L1341" s="227">
        <v>0.18346</v>
      </c>
      <c r="M1341" s="217">
        <v>0.0</v>
      </c>
      <c r="N1341" s="217">
        <v>0.7</v>
      </c>
      <c r="O1341" s="217">
        <v>0.2</v>
      </c>
      <c r="P1341" s="9" t="s">
        <v>2959</v>
      </c>
      <c r="Q1341" s="5" t="s">
        <v>31</v>
      </c>
      <c r="R1341" s="9" t="s">
        <v>348</v>
      </c>
      <c r="S1341" s="9" t="s">
        <v>1369</v>
      </c>
      <c r="T1341" s="187" t="str">
        <f t="shared" si="86"/>
        <v>ASHRAE 62.1-2007RetailGeneral Sales combined by area</v>
      </c>
      <c r="U1341" s="221" t="str">
        <f>VLOOKUP(T1341,Ventilation!$A$4:$H$321,6,FALSE)</f>
        <v>0.2325</v>
      </c>
      <c r="V1341" s="221" t="str">
        <f>VLOOKUP(T1341,Ventilation!$A$4:$H$321,5,FALSE)</f>
        <v>0</v>
      </c>
      <c r="W1341" s="222" t="str">
        <f>VLOOKUP(T1341,Ventilation!$A$4:$H$321,7,FALSE)</f>
        <v/>
      </c>
      <c r="X1341" s="222"/>
      <c r="Y1341" s="218">
        <v>8.0</v>
      </c>
      <c r="Z1341" s="9" t="s">
        <v>2960</v>
      </c>
      <c r="AA1341" s="187" t="s">
        <v>2148</v>
      </c>
      <c r="AB1341" s="219">
        <v>0.0349328</v>
      </c>
      <c r="AC1341" s="216"/>
      <c r="AD1341" s="187"/>
      <c r="AE1341" s="9" t="s">
        <v>2958</v>
      </c>
      <c r="AF1341" s="216"/>
      <c r="AG1341" s="216"/>
      <c r="AH1341" s="216"/>
      <c r="AI1341" s="216"/>
      <c r="AJ1341" s="216"/>
      <c r="AK1341" s="217">
        <v>0.4</v>
      </c>
      <c r="AL1341" s="217">
        <v>0.0</v>
      </c>
      <c r="AM1341" s="217">
        <v>0.5</v>
      </c>
      <c r="AN1341" s="217">
        <v>0.0</v>
      </c>
      <c r="AO1341" s="9" t="s">
        <v>2955</v>
      </c>
      <c r="AP1341" s="9" t="s">
        <v>2956</v>
      </c>
      <c r="AQ1341" s="9" t="s">
        <v>2952</v>
      </c>
      <c r="AR1341" s="223">
        <v>1.8</v>
      </c>
      <c r="AS1341" s="216"/>
      <c r="AT1341" s="216"/>
      <c r="AU1341" s="216"/>
      <c r="AV1341" s="216"/>
      <c r="AW1341" s="216"/>
      <c r="AX1341" s="17" t="s">
        <v>2961</v>
      </c>
      <c r="AY1341" s="216"/>
      <c r="AZ1341" s="216"/>
      <c r="BA1341" s="216" t="str">
        <f t="shared" si="88"/>
        <v/>
      </c>
      <c r="BB1341" s="216"/>
      <c r="BC1341" s="216"/>
      <c r="BD1341" s="216"/>
      <c r="BE1341" s="216"/>
      <c r="BF1341" s="216"/>
      <c r="BG1341" s="216"/>
      <c r="BH1341" s="216"/>
      <c r="BJ1341" s="216"/>
      <c r="BK1341" s="216"/>
      <c r="BL1341" s="216"/>
    </row>
    <row r="1342" ht="14.25" hidden="1" customHeight="1">
      <c r="A1342" s="16" t="s">
        <v>23</v>
      </c>
      <c r="B1342" s="187" t="s">
        <v>349</v>
      </c>
      <c r="C1342" s="9" t="s">
        <v>4614</v>
      </c>
      <c r="D1342" s="187" t="s">
        <v>4572</v>
      </c>
      <c r="E1342" s="5" t="s">
        <v>23</v>
      </c>
      <c r="F1342" s="187" t="s">
        <v>849</v>
      </c>
      <c r="G1342" s="187" t="s">
        <v>348</v>
      </c>
      <c r="H1342" s="187" t="str">
        <f t="shared" si="81"/>
        <v>OEESC 2014Whole BuildingRetail</v>
      </c>
      <c r="I1342" s="221" t="str">
        <f>VLOOKUP(H1342,'Interior Lighting'!$A$4:$G$1472,5,FALSE)</f>
        <v>1.32</v>
      </c>
      <c r="J1342" s="216"/>
      <c r="K1342" s="216"/>
      <c r="L1342" s="227">
        <v>0.0336</v>
      </c>
      <c r="M1342" s="217">
        <v>0.0</v>
      </c>
      <c r="N1342" s="217">
        <v>0.7</v>
      </c>
      <c r="O1342" s="217">
        <v>0.2</v>
      </c>
      <c r="P1342" s="9" t="s">
        <v>2969</v>
      </c>
      <c r="Q1342" s="5" t="s">
        <v>31</v>
      </c>
      <c r="R1342" s="9" t="s">
        <v>348</v>
      </c>
      <c r="S1342" s="9" t="s">
        <v>1369</v>
      </c>
      <c r="T1342" s="187" t="str">
        <f t="shared" si="86"/>
        <v>ASHRAE 62.1-2007RetailGeneral Sales combined by area</v>
      </c>
      <c r="U1342" s="221" t="str">
        <f>VLOOKUP(T1342,Ventilation!$A$4:$H$321,6,FALSE)</f>
        <v>0.2325</v>
      </c>
      <c r="V1342" s="221" t="str">
        <f>VLOOKUP(T1342,Ventilation!$A$4:$H$321,5,FALSE)</f>
        <v>0</v>
      </c>
      <c r="W1342" s="222" t="str">
        <f>VLOOKUP(T1342,Ventilation!$A$4:$H$321,7,FALSE)</f>
        <v/>
      </c>
      <c r="X1342" s="222"/>
      <c r="Y1342" s="218">
        <v>8.0</v>
      </c>
      <c r="Z1342" s="9" t="s">
        <v>2970</v>
      </c>
      <c r="AA1342" s="187" t="s">
        <v>2148</v>
      </c>
      <c r="AB1342" s="219">
        <v>0.0349328</v>
      </c>
      <c r="AC1342" s="216"/>
      <c r="AD1342" s="187"/>
      <c r="AE1342" s="9" t="s">
        <v>2968</v>
      </c>
      <c r="AF1342" s="216"/>
      <c r="AG1342" s="216"/>
      <c r="AH1342" s="216"/>
      <c r="AI1342" s="216"/>
      <c r="AJ1342" s="216"/>
      <c r="AK1342" s="217">
        <v>0.4</v>
      </c>
      <c r="AL1342" s="217">
        <v>0.0</v>
      </c>
      <c r="AM1342" s="217">
        <v>0.5</v>
      </c>
      <c r="AN1342" s="217">
        <v>0.0</v>
      </c>
      <c r="AO1342" s="9" t="s">
        <v>2965</v>
      </c>
      <c r="AP1342" s="9" t="s">
        <v>2966</v>
      </c>
      <c r="AQ1342" s="9" t="s">
        <v>2962</v>
      </c>
      <c r="AR1342" s="223">
        <v>1.8</v>
      </c>
      <c r="AS1342" s="216"/>
      <c r="AT1342" s="216"/>
      <c r="AU1342" s="216"/>
      <c r="AV1342" s="216"/>
      <c r="AW1342" s="216"/>
      <c r="AX1342" s="17" t="s">
        <v>2971</v>
      </c>
      <c r="AY1342" s="216"/>
      <c r="AZ1342" s="216"/>
      <c r="BA1342" s="216" t="str">
        <f t="shared" si="88"/>
        <v/>
      </c>
      <c r="BB1342" s="216"/>
      <c r="BC1342" s="216"/>
      <c r="BD1342" s="216"/>
      <c r="BE1342" s="216"/>
      <c r="BF1342" s="216"/>
      <c r="BG1342" s="216"/>
      <c r="BH1342" s="216"/>
      <c r="BJ1342" s="216"/>
      <c r="BK1342" s="216"/>
      <c r="BL1342" s="216"/>
    </row>
    <row r="1343" ht="14.25" hidden="1" customHeight="1">
      <c r="A1343" s="16" t="s">
        <v>23</v>
      </c>
      <c r="B1343" s="8" t="s">
        <v>350</v>
      </c>
      <c r="C1343" s="8" t="s">
        <v>1051</v>
      </c>
      <c r="D1343" s="8" t="s">
        <v>4563</v>
      </c>
      <c r="E1343" s="5" t="s">
        <v>23</v>
      </c>
      <c r="F1343" s="16" t="s">
        <v>348</v>
      </c>
      <c r="G1343" s="8" t="s">
        <v>870</v>
      </c>
      <c r="H1343" s="1" t="str">
        <f t="shared" si="81"/>
        <v>OEESC 2014RetailGeneral</v>
      </c>
      <c r="I1343" s="1" t="str">
        <f>VLOOKUP(H1343,'Interior Lighting'!$A$4:$G$1472,5,FALSE)</f>
        <v>1.5</v>
      </c>
      <c r="J1343" s="1"/>
      <c r="K1343" s="8"/>
      <c r="L1343" s="8"/>
      <c r="M1343" s="8">
        <v>0.0</v>
      </c>
      <c r="N1343" s="8">
        <v>0.7</v>
      </c>
      <c r="O1343" s="8">
        <v>0.2</v>
      </c>
      <c r="P1343" s="8" t="s">
        <v>3203</v>
      </c>
      <c r="Q1343" s="1" t="s">
        <v>31</v>
      </c>
      <c r="R1343" s="8" t="s">
        <v>348</v>
      </c>
      <c r="S1343" s="8" t="s">
        <v>523</v>
      </c>
      <c r="T1343" s="8" t="str">
        <f t="shared" si="86"/>
        <v>ASHRAE 62.1-2007RetailSupermarket</v>
      </c>
      <c r="U1343" s="1" t="str">
        <f>VLOOKUP(T1343,Ventilation!$A$4:$H$321,6,FALSE)</f>
        <v>0.06</v>
      </c>
      <c r="V1343" s="1" t="str">
        <f>VLOOKUP(T1343,Ventilation!$A$4:$H$321,5,FALSE)</f>
        <v>7.5</v>
      </c>
      <c r="W1343" s="1" t="str">
        <f>VLOOKUP(T1343,Ventilation!$A$4:$H$321,7,FALSE)</f>
        <v/>
      </c>
      <c r="X1343" s="1"/>
      <c r="Y1343" s="8">
        <v>8.0</v>
      </c>
      <c r="Z1343" s="8" t="s">
        <v>3204</v>
      </c>
      <c r="AA1343" s="8" t="s">
        <v>3201</v>
      </c>
      <c r="AB1343" s="8">
        <v>0.0446</v>
      </c>
      <c r="AC1343" s="8"/>
      <c r="AD1343" s="8"/>
      <c r="AE1343" s="8" t="s">
        <v>3209</v>
      </c>
      <c r="AF1343" s="8"/>
      <c r="AG1343" s="8"/>
      <c r="AH1343" s="8"/>
      <c r="AI1343" s="8"/>
      <c r="AJ1343" s="8"/>
      <c r="AK1343" s="8">
        <v>0.36000015500037674</v>
      </c>
      <c r="AL1343" s="8">
        <v>0.0</v>
      </c>
      <c r="AM1343" s="8">
        <v>0.5</v>
      </c>
      <c r="AN1343" s="8">
        <v>0.0</v>
      </c>
      <c r="AO1343" s="8" t="s">
        <v>3202</v>
      </c>
      <c r="AP1343" s="8" t="s">
        <v>3208</v>
      </c>
      <c r="AQ1343" s="8" t="s">
        <v>3206</v>
      </c>
      <c r="AR1343" s="8"/>
      <c r="AS1343" s="8"/>
      <c r="AT1343" s="1" t="str">
        <f t="shared" ref="AT1343:AT1349" si="89">IF(AR1343=0,"",AR1343/AS1343)</f>
        <v/>
      </c>
      <c r="AU1343" s="8"/>
      <c r="AV1343" s="8"/>
      <c r="AW1343" s="8"/>
      <c r="AX1343" s="8"/>
      <c r="AY1343" s="8"/>
      <c r="AZ1343" s="8"/>
      <c r="BA1343" s="8"/>
      <c r="BB1343" s="8"/>
      <c r="BC1343" s="8"/>
      <c r="BD1343" s="8"/>
      <c r="BE1343" s="8"/>
      <c r="BF1343" s="8"/>
      <c r="BG1343" s="8"/>
      <c r="BH1343" s="1"/>
      <c r="BJ1343" s="1"/>
      <c r="BK1343" s="1"/>
      <c r="BL1343" s="1"/>
    </row>
    <row r="1344" ht="14.25" hidden="1" customHeight="1">
      <c r="A1344" s="16" t="s">
        <v>23</v>
      </c>
      <c r="B1344" s="8" t="s">
        <v>350</v>
      </c>
      <c r="C1344" s="8" t="s">
        <v>344</v>
      </c>
      <c r="D1344" s="8" t="s">
        <v>4559</v>
      </c>
      <c r="E1344" s="5" t="s">
        <v>23</v>
      </c>
      <c r="F1344" s="8" t="s">
        <v>869</v>
      </c>
      <c r="G1344" s="8" t="s">
        <v>870</v>
      </c>
      <c r="H1344" s="1" t="str">
        <f t="shared" si="81"/>
        <v>OEESC 2014Office-EnclosedGeneral</v>
      </c>
      <c r="I1344" s="1" t="str">
        <f>VLOOKUP(H1344,'Interior Lighting'!$A$4:$G$1472,5,FALSE)</f>
        <v>0.97</v>
      </c>
      <c r="J1344" s="1"/>
      <c r="K1344" s="8"/>
      <c r="L1344" s="8"/>
      <c r="M1344" s="8">
        <v>0.0</v>
      </c>
      <c r="N1344" s="8">
        <v>0.7</v>
      </c>
      <c r="O1344" s="8">
        <v>0.2</v>
      </c>
      <c r="P1344" s="8" t="s">
        <v>3203</v>
      </c>
      <c r="Q1344" s="1" t="s">
        <v>31</v>
      </c>
      <c r="R1344" s="8" t="s">
        <v>1328</v>
      </c>
      <c r="S1344" s="8" t="s">
        <v>498</v>
      </c>
      <c r="T1344" s="8" t="str">
        <f t="shared" si="86"/>
        <v>ASHRAE 62.1-2007Office BuildingsOffice space</v>
      </c>
      <c r="U1344" s="1" t="str">
        <f>VLOOKUP(T1344,Ventilation!$A$4:$H$321,6,FALSE)</f>
        <v>0.06</v>
      </c>
      <c r="V1344" s="1" t="str">
        <f>VLOOKUP(T1344,Ventilation!$A$4:$H$321,5,FALSE)</f>
        <v>5</v>
      </c>
      <c r="W1344" s="1" t="str">
        <f>VLOOKUP(T1344,Ventilation!$A$4:$H$321,7,FALSE)</f>
        <v/>
      </c>
      <c r="X1344" s="1"/>
      <c r="Y1344" s="8">
        <v>5.0</v>
      </c>
      <c r="Z1344" s="8" t="s">
        <v>3204</v>
      </c>
      <c r="AA1344" s="8" t="s">
        <v>3201</v>
      </c>
      <c r="AB1344" s="8">
        <v>0.0446</v>
      </c>
      <c r="AC1344" s="8"/>
      <c r="AD1344" s="8"/>
      <c r="AE1344" s="8" t="s">
        <v>3209</v>
      </c>
      <c r="AF1344" s="8"/>
      <c r="AG1344" s="8"/>
      <c r="AH1344" s="8"/>
      <c r="AI1344" s="8"/>
      <c r="AJ1344" s="8"/>
      <c r="AK1344" s="8">
        <v>0.5400002325005652</v>
      </c>
      <c r="AL1344" s="8">
        <v>0.0</v>
      </c>
      <c r="AM1344" s="8">
        <v>0.5</v>
      </c>
      <c r="AN1344" s="8">
        <v>0.0</v>
      </c>
      <c r="AO1344" s="8" t="s">
        <v>3202</v>
      </c>
      <c r="AP1344" s="8" t="s">
        <v>3208</v>
      </c>
      <c r="AQ1344" s="8" t="s">
        <v>3206</v>
      </c>
      <c r="AR1344" s="8"/>
      <c r="AS1344" s="8"/>
      <c r="AT1344" s="1" t="str">
        <f t="shared" si="89"/>
        <v/>
      </c>
      <c r="AU1344" s="8"/>
      <c r="AV1344" s="8"/>
      <c r="AW1344" s="8"/>
      <c r="AX1344" s="8"/>
      <c r="AY1344" s="8"/>
      <c r="AZ1344" s="8"/>
      <c r="BA1344" s="8"/>
      <c r="BB1344" s="8"/>
      <c r="BC1344" s="8"/>
      <c r="BD1344" s="8"/>
      <c r="BE1344" s="8"/>
      <c r="BF1344" s="8"/>
      <c r="BG1344" s="8"/>
      <c r="BH1344" s="1"/>
      <c r="BJ1344" s="1"/>
      <c r="BK1344" s="1"/>
      <c r="BL1344" s="1"/>
    </row>
    <row r="1345" ht="14.25" hidden="1" customHeight="1">
      <c r="A1345" s="16" t="s">
        <v>23</v>
      </c>
      <c r="B1345" s="8" t="s">
        <v>350</v>
      </c>
      <c r="C1345" s="8" t="s">
        <v>1006</v>
      </c>
      <c r="D1345" s="8" t="s">
        <v>4566</v>
      </c>
      <c r="E1345" s="5" t="s">
        <v>23</v>
      </c>
      <c r="F1345" s="8" t="s">
        <v>975</v>
      </c>
      <c r="G1345" s="8" t="s">
        <v>870</v>
      </c>
      <c r="H1345" s="1" t="str">
        <f t="shared" si="81"/>
        <v>OEESC 2014StorageGeneral</v>
      </c>
      <c r="I1345" s="1" t="str">
        <f>VLOOKUP(H1345,'Interior Lighting'!$A$4:$G$1472,5,FALSE)</f>
        <v>0.63</v>
      </c>
      <c r="J1345" s="1"/>
      <c r="K1345" s="8"/>
      <c r="L1345" s="8"/>
      <c r="M1345" s="8">
        <v>0.0</v>
      </c>
      <c r="N1345" s="8">
        <v>0.7</v>
      </c>
      <c r="O1345" s="8">
        <v>0.2</v>
      </c>
      <c r="P1345" s="8" t="s">
        <v>3203</v>
      </c>
      <c r="Q1345" s="1" t="s">
        <v>31</v>
      </c>
      <c r="R1345" s="8" t="s">
        <v>870</v>
      </c>
      <c r="S1345" s="8" t="s">
        <v>511</v>
      </c>
      <c r="T1345" s="8" t="str">
        <f t="shared" si="86"/>
        <v>ASHRAE 62.1-2007GeneralStorage rooms</v>
      </c>
      <c r="U1345" s="1" t="str">
        <f>VLOOKUP(T1345,Ventilation!$A$4:$H$321,6,FALSE)</f>
        <v>0.12</v>
      </c>
      <c r="V1345" s="1" t="str">
        <f>VLOOKUP(T1345,Ventilation!$A$4:$H$321,5,FALSE)</f>
        <v/>
      </c>
      <c r="W1345" s="1" t="str">
        <f>VLOOKUP(T1345,Ventilation!$A$4:$H$321,7,FALSE)</f>
        <v/>
      </c>
      <c r="X1345" s="1"/>
      <c r="Y1345" s="8">
        <v>3.33</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ht="14.25" hidden="1" customHeight="1">
      <c r="A1346" s="16" t="s">
        <v>23</v>
      </c>
      <c r="B1346" s="8" t="s">
        <v>350</v>
      </c>
      <c r="C1346" s="8" t="s">
        <v>1003</v>
      </c>
      <c r="D1346" s="8" t="s">
        <v>4549</v>
      </c>
      <c r="E1346" s="5" t="s">
        <v>23</v>
      </c>
      <c r="F1346" s="16" t="s">
        <v>348</v>
      </c>
      <c r="G1346" s="8" t="s">
        <v>870</v>
      </c>
      <c r="H1346" s="1" t="str">
        <f t="shared" si="81"/>
        <v>OEESC 2014RetailGeneral</v>
      </c>
      <c r="I1346" s="1" t="str">
        <f>VLOOKUP(H1346,'Interior Lighting'!$A$4:$G$1472,5,FALSE)</f>
        <v>1.5</v>
      </c>
      <c r="J1346" s="1"/>
      <c r="K1346" s="8"/>
      <c r="L1346" s="8"/>
      <c r="M1346" s="8">
        <v>0.0</v>
      </c>
      <c r="N1346" s="8">
        <v>0.7</v>
      </c>
      <c r="O1346" s="8">
        <v>0.2</v>
      </c>
      <c r="P1346" s="8" t="s">
        <v>3203</v>
      </c>
      <c r="Q1346" s="1" t="s">
        <v>31</v>
      </c>
      <c r="R1346" s="8" t="s">
        <v>348</v>
      </c>
      <c r="S1346" s="8" t="s">
        <v>523</v>
      </c>
      <c r="T1346" s="8" t="str">
        <f t="shared" si="86"/>
        <v>ASHRAE 62.1-2007RetailSupermarket</v>
      </c>
      <c r="U1346" s="1" t="str">
        <f>VLOOKUP(T1346,Ventilation!$A$4:$H$321,6,FALSE)</f>
        <v>0.06</v>
      </c>
      <c r="V1346" s="1" t="str">
        <f>VLOOKUP(T1346,Ventilation!$A$4:$H$321,5,FALSE)</f>
        <v>7.5</v>
      </c>
      <c r="W1346" s="1" t="str">
        <f>VLOOKUP(T1346,Ventilation!$A$4:$H$321,7,FALSE)</f>
        <v/>
      </c>
      <c r="X1346" s="1"/>
      <c r="Y1346" s="8">
        <v>8.0</v>
      </c>
      <c r="Z1346" s="8" t="s">
        <v>3204</v>
      </c>
      <c r="AA1346" s="8" t="s">
        <v>3201</v>
      </c>
      <c r="AB1346" s="8">
        <v>0.0446</v>
      </c>
      <c r="AC1346" s="8"/>
      <c r="AD1346" s="8"/>
      <c r="AE1346" s="8" t="s">
        <v>3209</v>
      </c>
      <c r="AF1346" s="8">
        <v>6.25</v>
      </c>
      <c r="AG1346" s="8">
        <v>0.0</v>
      </c>
      <c r="AH1346" s="8">
        <v>0.5</v>
      </c>
      <c r="AI1346" s="8">
        <v>0.0</v>
      </c>
      <c r="AJ1346" s="8" t="s">
        <v>3202</v>
      </c>
      <c r="AK1346" s="8">
        <v>3.6400015672260313</v>
      </c>
      <c r="AL1346" s="8">
        <v>0.0</v>
      </c>
      <c r="AM1346" s="8">
        <v>0.5</v>
      </c>
      <c r="AN1346" s="8">
        <v>0.0</v>
      </c>
      <c r="AO1346" s="8" t="s">
        <v>3202</v>
      </c>
      <c r="AP1346" s="8" t="s">
        <v>3208</v>
      </c>
      <c r="AQ1346" s="8" t="s">
        <v>3206</v>
      </c>
      <c r="AR1346" s="8">
        <v>5.0</v>
      </c>
      <c r="AS1346" s="8">
        <v>2334.5</v>
      </c>
      <c r="AT1346" s="1" t="str">
        <f t="shared" si="89"/>
        <v>0.00214178625</v>
      </c>
      <c r="AU1346" s="8">
        <v>49.0</v>
      </c>
      <c r="AV1346" s="8">
        <v>0.2</v>
      </c>
      <c r="AW1346" s="8">
        <v>0.05</v>
      </c>
      <c r="AX1346" s="8" t="s">
        <v>4585</v>
      </c>
      <c r="AY1346" s="8">
        <v>1.2402518232437685</v>
      </c>
      <c r="AZ1346" s="8">
        <v>3000.0</v>
      </c>
      <c r="BA1346" s="8">
        <v>0.2153394420444357</v>
      </c>
      <c r="BB1346" s="8">
        <v>0.338</v>
      </c>
      <c r="BC1346" s="8">
        <v>520.8767397283107</v>
      </c>
      <c r="BD1346" s="8">
        <v>0.5</v>
      </c>
      <c r="BE1346" s="8"/>
      <c r="BF1346" s="8" t="s">
        <v>4586</v>
      </c>
      <c r="BG1346" s="8"/>
      <c r="BH1346" s="1"/>
      <c r="BJ1346" s="1"/>
      <c r="BK1346" s="1"/>
      <c r="BL1346" s="1"/>
    </row>
    <row r="1347" ht="14.25" hidden="1" customHeight="1">
      <c r="A1347" s="16" t="s">
        <v>23</v>
      </c>
      <c r="B1347" s="8" t="s">
        <v>334</v>
      </c>
      <c r="C1347" s="8" t="s">
        <v>344</v>
      </c>
      <c r="D1347" s="8" t="s">
        <v>4559</v>
      </c>
      <c r="E1347" s="5" t="s">
        <v>23</v>
      </c>
      <c r="F1347" s="8" t="s">
        <v>869</v>
      </c>
      <c r="G1347" s="8" t="s">
        <v>870</v>
      </c>
      <c r="H1347" s="1" t="str">
        <f t="shared" si="81"/>
        <v>OEESC 2014Office-EnclosedGeneral</v>
      </c>
      <c r="I1347" s="5">
        <v>0.82</v>
      </c>
      <c r="J1347" s="1"/>
      <c r="K1347" s="8"/>
      <c r="L1347" s="8"/>
      <c r="M1347" s="8">
        <v>0.0</v>
      </c>
      <c r="N1347" s="16">
        <v>0.37</v>
      </c>
      <c r="O1347" s="16">
        <v>0.18</v>
      </c>
      <c r="P1347" s="8" t="s">
        <v>3220</v>
      </c>
      <c r="Q1347" s="1" t="s">
        <v>31</v>
      </c>
      <c r="R1347" s="8" t="s">
        <v>1328</v>
      </c>
      <c r="S1347" s="8" t="s">
        <v>498</v>
      </c>
      <c r="T1347" s="8" t="str">
        <f t="shared" si="86"/>
        <v>ASHRAE 62.1-2007Office BuildingsOffice space</v>
      </c>
      <c r="U1347" s="1" t="str">
        <f>VLOOKUP(T1347,Ventilation!$A$4:$H$321,6,FALSE)</f>
        <v>0.06</v>
      </c>
      <c r="V1347" s="1" t="str">
        <f>VLOOKUP(T1347,Ventilation!$A$4:$H$321,5,FALSE)</f>
        <v>5</v>
      </c>
      <c r="W1347" s="1" t="str">
        <f>VLOOKUP(T1347,Ventilation!$A$4:$H$321,7,FALSE)</f>
        <v/>
      </c>
      <c r="X1347" s="1"/>
      <c r="Y1347" s="8">
        <v>1.96</v>
      </c>
      <c r="Z1347" s="8" t="s">
        <v>3222</v>
      </c>
      <c r="AA1347" s="8" t="s">
        <v>3240</v>
      </c>
      <c r="AB1347" s="8">
        <v>0.0446</v>
      </c>
      <c r="AC1347" s="8"/>
      <c r="AD1347" s="8"/>
      <c r="AE1347" s="8" t="s">
        <v>3216</v>
      </c>
      <c r="AF1347" s="8"/>
      <c r="AG1347" s="8"/>
      <c r="AH1347" s="8"/>
      <c r="AI1347" s="8"/>
      <c r="AJ1347" s="8"/>
      <c r="AK1347" s="16">
        <v>0.75</v>
      </c>
      <c r="AL1347" s="8">
        <v>0.0</v>
      </c>
      <c r="AM1347" s="8">
        <v>0.5</v>
      </c>
      <c r="AN1347" s="8">
        <v>0.0</v>
      </c>
      <c r="AO1347" s="8" t="s">
        <v>3241</v>
      </c>
      <c r="AP1347" s="8" t="s">
        <v>339</v>
      </c>
      <c r="AQ1347" s="8" t="s">
        <v>340</v>
      </c>
      <c r="AR1347" s="8"/>
      <c r="AS1347" s="8"/>
      <c r="AT1347" s="1" t="str">
        <f t="shared" si="89"/>
        <v/>
      </c>
      <c r="AU1347" s="8"/>
      <c r="AV1347" s="8"/>
      <c r="AW1347" s="8"/>
      <c r="AX1347" s="8"/>
      <c r="AY1347" s="8"/>
      <c r="AZ1347" s="8"/>
      <c r="BA1347" s="8"/>
      <c r="BB1347" s="8"/>
      <c r="BC1347" s="8"/>
      <c r="BD1347" s="8"/>
      <c r="BE1347" s="8"/>
      <c r="BF1347" s="8"/>
      <c r="BG1347" s="8"/>
      <c r="BH1347" s="1"/>
      <c r="BJ1347" s="1"/>
      <c r="BK1347" s="1"/>
      <c r="BL1347" s="1"/>
    </row>
    <row r="1348" ht="14.25" hidden="1" customHeight="1">
      <c r="A1348" s="16" t="s">
        <v>23</v>
      </c>
      <c r="B1348" s="8" t="s">
        <v>334</v>
      </c>
      <c r="C1348" s="8" t="s">
        <v>1016</v>
      </c>
      <c r="D1348" s="8" t="s">
        <v>4566</v>
      </c>
      <c r="E1348" s="5" t="s">
        <v>23</v>
      </c>
      <c r="F1348" s="8" t="s">
        <v>334</v>
      </c>
      <c r="G1348" s="8" t="s">
        <v>949</v>
      </c>
      <c r="H1348" s="1" t="str">
        <f t="shared" si="81"/>
        <v>OEESC 2014WarehouseFine Material Storage</v>
      </c>
      <c r="I1348" s="1" t="str">
        <f>VLOOKUP(H1348,'Interior Lighting'!$A$4:$G$1472,5,FALSE)</f>
        <v>0.95</v>
      </c>
      <c r="J1348" s="1"/>
      <c r="K1348" s="8"/>
      <c r="L1348" s="8"/>
      <c r="M1348" s="8">
        <v>0.0</v>
      </c>
      <c r="N1348" s="16">
        <v>0.42</v>
      </c>
      <c r="O1348" s="16">
        <v>0.18</v>
      </c>
      <c r="P1348" s="8" t="s">
        <v>3221</v>
      </c>
      <c r="Q1348" s="1" t="s">
        <v>31</v>
      </c>
      <c r="R1348" s="8" t="s">
        <v>1355</v>
      </c>
      <c r="S1348" s="8" t="s">
        <v>515</v>
      </c>
      <c r="T1348" s="8" t="str">
        <f t="shared" si="86"/>
        <v>ASHRAE 62.1-2007Miscellaneous SpacesWarehouses</v>
      </c>
      <c r="U1348" s="1" t="str">
        <f>VLOOKUP(T1348,Ventilation!$A$4:$H$321,6,FALSE)</f>
        <v>0.06</v>
      </c>
      <c r="V1348" s="1" t="str">
        <f>VLOOKUP(T1348,Ventilation!$A$4:$H$321,5,FALSE)</f>
        <v/>
      </c>
      <c r="W1348" s="1" t="str">
        <f>VLOOKUP(T1348,Ventilation!$A$4:$H$321,7,FALSE)</f>
        <v/>
      </c>
      <c r="X1348" s="1"/>
      <c r="Y1348" s="8">
        <v>0.0</v>
      </c>
      <c r="Z1348" s="8" t="s">
        <v>3222</v>
      </c>
      <c r="AA1348" s="8" t="s">
        <v>3240</v>
      </c>
      <c r="AB1348" s="8">
        <v>0.0446</v>
      </c>
      <c r="AC1348" s="8"/>
      <c r="AD1348" s="8"/>
      <c r="AE1348" s="8" t="s">
        <v>3216</v>
      </c>
      <c r="AF1348" s="8"/>
      <c r="AG1348" s="8"/>
      <c r="AH1348" s="8"/>
      <c r="AI1348" s="8"/>
      <c r="AJ1348" s="8"/>
      <c r="AK1348" s="8">
        <v>0.0</v>
      </c>
      <c r="AL1348" s="8">
        <v>0.0</v>
      </c>
      <c r="AM1348" s="8">
        <v>0.5</v>
      </c>
      <c r="AN1348" s="8">
        <v>0.0</v>
      </c>
      <c r="AO1348" s="8" t="s">
        <v>3217</v>
      </c>
      <c r="AP1348" s="8" t="s">
        <v>3233</v>
      </c>
      <c r="AQ1348" s="8" t="s">
        <v>3232</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ht="14.25" hidden="1" customHeight="1">
      <c r="A1349" s="16" t="s">
        <v>23</v>
      </c>
      <c r="B1349" s="8" t="s">
        <v>334</v>
      </c>
      <c r="C1349" s="8" t="s">
        <v>996</v>
      </c>
      <c r="D1349" s="8" t="s">
        <v>4571</v>
      </c>
      <c r="E1349" s="5" t="s">
        <v>23</v>
      </c>
      <c r="F1349" s="8" t="s">
        <v>334</v>
      </c>
      <c r="G1349" s="8" t="s">
        <v>950</v>
      </c>
      <c r="H1349" s="1" t="str">
        <f t="shared" si="81"/>
        <v>OEESC 2014WarehouseMedium/Bulky Material Storage</v>
      </c>
      <c r="I1349" s="1" t="str">
        <f>VLOOKUP(H1349,'Interior Lighting'!$A$4:$G$1472,5,FALSE)</f>
        <v>0.58</v>
      </c>
      <c r="J1349" s="1"/>
      <c r="K1349" s="8"/>
      <c r="L1349" s="8"/>
      <c r="M1349" s="8">
        <v>0.0</v>
      </c>
      <c r="N1349" s="16">
        <v>0.42</v>
      </c>
      <c r="O1349" s="16">
        <v>0.18</v>
      </c>
      <c r="P1349" s="8" t="s">
        <v>3221</v>
      </c>
      <c r="Q1349" s="8" t="s">
        <v>31</v>
      </c>
      <c r="R1349" s="8" t="s">
        <v>1355</v>
      </c>
      <c r="S1349" s="8" t="s">
        <v>515</v>
      </c>
      <c r="T1349" s="8" t="str">
        <f t="shared" si="86"/>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16">
        <v>0.237684638</v>
      </c>
      <c r="AL1349" s="8">
        <v>0.0</v>
      </c>
      <c r="AM1349" s="8">
        <v>0.5</v>
      </c>
      <c r="AN1349" s="8">
        <v>0.0</v>
      </c>
      <c r="AO1349" s="8" t="s">
        <v>3217</v>
      </c>
      <c r="AP1349" s="8" t="s">
        <v>3223</v>
      </c>
      <c r="AQ1349" s="16" t="s">
        <v>3226</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sheetData>
  <autoFilter ref="$A$3:$BL$1349">
    <filterColumn colId="2">
      <filters>
        <filter val="PACU"/>
        <filter val="OfficeLarge Data Center"/>
        <filter val="BreakRoom"/>
        <filter val="Elec/MechRoom"/>
        <filter val="Stair4"/>
        <filter val="Exam"/>
        <filter val="DryStorage"/>
        <filter val="ProcedureRoom"/>
        <filter val="Corridor_topfloor"/>
        <filter val="ER_NurseStn"/>
        <filter val="GuestRoom"/>
        <filter val="OpenOffice"/>
        <filter val="PhysicalTherapy"/>
        <filter val="Office"/>
        <filter val="PhysTherapy"/>
        <filter val="ICU_Open"/>
        <filter val="GuestRoom2"/>
        <filter val="Entry"/>
        <filter val="PublicRestroom"/>
        <filter val="BioHazard"/>
        <filter val="Storage4Front"/>
        <filter val="GuestRoom3"/>
        <filter val="GuestRoom4"/>
        <filter val="Hall"/>
        <filter val="Sales/Produce"/>
        <filter val="Basement"/>
        <filter val="ElevatorCore4"/>
        <filter val="Retail"/>
        <filter val="Attic"/>
        <filter val="Janitor"/>
        <filter val="PatCorridor"/>
        <filter val="Storage4Rear"/>
        <filter val="MedGas"/>
        <filter val="Storage"/>
        <filter val="Kitchen"/>
        <filter val="WholeBuilding - Sm Office"/>
        <filter val="ER_Triage"/>
        <filter val="Mechanical"/>
        <filter val="LockerRoom"/>
        <filter val="Corridor"/>
        <filter val="StaffLounge"/>
        <filter val="Classroom"/>
        <filter val="Dining"/>
        <filter val="Apartment_topfloor_NS"/>
        <filter val="Corridor2"/>
        <filter val="Xray"/>
        <filter val="Corridor4"/>
        <filter val="WholeBuilding"/>
        <filter val="Restroom"/>
        <filter val="Conference"/>
        <filter val="NurseStn"/>
        <filter val="MRI_Control"/>
        <filter val="Vending"/>
        <filter val="WholeBuilding - Md Office"/>
        <filter val="Anesthesia"/>
        <filter val="ICU_NurseStn"/>
        <filter val="Point_of_Sale"/>
        <filter val="Reception"/>
        <filter val="Apartment"/>
        <filter val="Bulk"/>
        <filter val="Deli/Bakery"/>
        <filter val="DressingRoom"/>
        <filter val="MRI"/>
        <filter val="Meeting"/>
        <filter val="GuestRoom4Vac"/>
        <filter val="Strip mall - type 2"/>
        <filter val="Strip mall - type 1"/>
        <filter val="GuestRoom123Vac"/>
        <filter val="GuestRoom4Occ"/>
        <filter val="Strip mall - type 3"/>
        <filter val="PreOp"/>
        <filter val="Lounge"/>
        <filter val="GuestRoom123Occ"/>
        <filter val="PrintRoom"/>
        <filter val="ElevatorPumpRoom"/>
        <filter val="NurseStation"/>
        <filter val="Banquet"/>
        <filter val="GuestLounge"/>
        <filter val="Soil Work"/>
        <filter val="Lab"/>
        <filter val="Laundry"/>
        <filter val="Toilet"/>
        <filter val="Undeveloped"/>
        <filter val="Exercise"/>
        <filter val="Hall_infil"/>
        <filter val="ClosedOffice"/>
        <filter val="Gym"/>
        <filter val="ElevatorCore"/>
        <filter val="CleanWork"/>
        <filter val="Back_Space"/>
        <filter val="Cafe"/>
        <filter val="OfficeLarge Main Data Center"/>
        <filter val="Auditorium"/>
        <filter val="Radiology"/>
        <filter val="Library"/>
        <filter val="Cafeteria"/>
        <filter val="ER_Exam"/>
        <filter val="Retail2"/>
        <filter val="ICU_PatRm"/>
        <filter val="WholeBuilding - Lg Office"/>
        <filter val="IT_Room"/>
        <filter val="Lobby"/>
        <filter val="OR"/>
        <filter val="Apartment_topfloor_WE"/>
        <filter val="Stair"/>
        <filter val="ER_Trauma"/>
        <filter val="Fine"/>
        <filter val="PatRoom"/>
      </filters>
    </filterColumn>
    <filterColumn colId="0">
      <filters>
        <filter val="NECB 2011"/>
      </filters>
    </filterColumn>
  </autoFilter>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ormula1>'Interior Lighting'!$C$4:$C$819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formula1>Ventilation!$C$4:$C$321</formula1>
    </dataValidation>
    <dataValidation type="list" allowBlank="1" showErrorMessage="1" sqref="E1211:E1212 E1214 E1216:E1236 E1238:E1243 E1245:E1249 E1251:E1263 E1265:E1266 E1268:E1304 E1306:E1307 E1309:E1313 E1315:E1327 E1332:E1349">
      <formula1>Lookups!$J$5:$J$17</formula1>
    </dataValidation>
    <dataValidation type="list" allowBlank="1" showErrorMessage="1" sqref="C200:C201 C366:C367 C513:C514 C673:C674">
      <formula1>Lookups!$H$5:$H$211</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3 E1244 E1250 E1264 E1308">
      <formula1>Lookups!$J$5:$J$10</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4 C1203:C1271 C1273:C1349">
      <formula1>Lookups!$H$5:$H$205</formula1>
    </dataValidation>
    <dataValidation type="list" allowBlank="1" showErrorMessage="1" sqref="E161:E176 E327:E342 E489:E504 E651:E666 E807:E822 E951:E966 E1215">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formula1>Lookups!$L$5:$L$9</formula1>
    </dataValidation>
    <dataValidation type="list" allowBlank="1" showErrorMessage="1" sqref="E724:E733 E741:E751 E1267">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4 B1211:B1349">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7 E1305 E1314 E1328:E1331">
      <formula1>Lookups!$J$5:$J$11</formula1>
    </dataValidation>
    <dataValidation type="list" allowBlank="1" showErrorMessage="1" sqref="F724:F733 F1296:F1302 F1304:F130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P1250:P1349 Z1211:AA1349 AD1309:AE1349 AJ1211:AJ1349 AO1349:AP1349 AX1211:AX1349 BF1211:BG134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4785</v>
      </c>
      <c r="D1" s="1"/>
      <c r="E1" s="1"/>
      <c r="F1" s="1"/>
      <c r="I1" s="1"/>
      <c r="J1" s="1"/>
    </row>
    <row r="2" ht="14.25" customHeight="1">
      <c r="D2" s="1"/>
      <c r="E2" s="1"/>
      <c r="F2" s="1"/>
      <c r="I2" s="1"/>
      <c r="J2" s="1"/>
    </row>
    <row r="3" ht="72.0" customHeight="1">
      <c r="A3" s="235" t="s">
        <v>48</v>
      </c>
      <c r="B3" s="235" t="s">
        <v>4786</v>
      </c>
      <c r="C3" s="235" t="s">
        <v>4787</v>
      </c>
      <c r="D3" s="235" t="s">
        <v>4389</v>
      </c>
      <c r="E3" s="235" t="s">
        <v>4390</v>
      </c>
      <c r="F3" s="235" t="s">
        <v>4788</v>
      </c>
      <c r="G3" s="235" t="s">
        <v>4789</v>
      </c>
      <c r="H3" s="235" t="s">
        <v>4790</v>
      </c>
      <c r="I3" s="235" t="s">
        <v>4791</v>
      </c>
      <c r="J3" s="236" t="s">
        <v>2</v>
      </c>
    </row>
    <row r="4" ht="14.25" customHeight="1">
      <c r="A4" s="8" t="s">
        <v>3</v>
      </c>
      <c r="B4" s="8" t="s">
        <v>4792</v>
      </c>
      <c r="C4" s="8" t="s">
        <v>136</v>
      </c>
      <c r="D4" s="19">
        <v>0.0</v>
      </c>
      <c r="E4" s="19">
        <v>299999.0</v>
      </c>
      <c r="F4" s="8"/>
      <c r="G4" s="8">
        <v>0.73</v>
      </c>
      <c r="H4" s="8"/>
      <c r="I4" s="8" t="s">
        <v>4793</v>
      </c>
      <c r="J4" s="8" t="s">
        <v>4371</v>
      </c>
    </row>
    <row r="5" ht="14.25" customHeight="1">
      <c r="A5" s="8" t="s">
        <v>3</v>
      </c>
      <c r="B5" s="8" t="s">
        <v>4792</v>
      </c>
      <c r="C5" s="8" t="s">
        <v>136</v>
      </c>
      <c r="D5" s="19">
        <v>300000.0</v>
      </c>
      <c r="E5" s="19">
        <v>9.999999999E9</v>
      </c>
      <c r="F5" s="8"/>
      <c r="G5" s="8">
        <v>0.74</v>
      </c>
      <c r="H5" s="8"/>
      <c r="I5" s="8" t="s">
        <v>4793</v>
      </c>
      <c r="J5" s="8" t="s">
        <v>4371</v>
      </c>
    </row>
    <row r="6" ht="14.25" customHeight="1">
      <c r="A6" s="8" t="s">
        <v>3</v>
      </c>
      <c r="B6" s="8" t="s">
        <v>4792</v>
      </c>
      <c r="C6" s="8" t="s">
        <v>136</v>
      </c>
      <c r="D6" s="19">
        <v>2.5E8</v>
      </c>
      <c r="E6" s="19">
        <v>9.999999999E9</v>
      </c>
      <c r="F6" s="8"/>
      <c r="G6" s="8">
        <v>0.76</v>
      </c>
      <c r="H6" s="8"/>
      <c r="I6" s="8" t="s">
        <v>4793</v>
      </c>
      <c r="J6" s="8" t="s">
        <v>4371</v>
      </c>
    </row>
    <row r="7" ht="14.25" customHeight="1">
      <c r="A7" s="8" t="s">
        <v>5</v>
      </c>
      <c r="B7" s="8" t="s">
        <v>4792</v>
      </c>
      <c r="C7" s="8" t="s">
        <v>136</v>
      </c>
      <c r="D7" s="19">
        <v>0.0</v>
      </c>
      <c r="E7" s="19">
        <v>299999.0</v>
      </c>
      <c r="F7" s="8">
        <v>0.8</v>
      </c>
      <c r="G7" s="8"/>
      <c r="H7" s="8"/>
      <c r="I7" s="8" t="s">
        <v>4793</v>
      </c>
      <c r="J7" s="8" t="s">
        <v>4368</v>
      </c>
    </row>
    <row r="8" ht="14.25" customHeight="1">
      <c r="A8" s="8" t="s">
        <v>5</v>
      </c>
      <c r="B8" s="8" t="s">
        <v>4792</v>
      </c>
      <c r="C8" s="8" t="s">
        <v>136</v>
      </c>
      <c r="D8" s="19">
        <v>300000.0</v>
      </c>
      <c r="E8" s="19">
        <v>2.49999999E8</v>
      </c>
      <c r="F8" s="8"/>
      <c r="G8" s="8"/>
      <c r="H8" s="8">
        <v>0.8</v>
      </c>
      <c r="I8" s="8" t="s">
        <v>4793</v>
      </c>
      <c r="J8" s="8" t="s">
        <v>4368</v>
      </c>
    </row>
    <row r="9" ht="14.25" customHeight="1">
      <c r="A9" s="8" t="s">
        <v>7</v>
      </c>
      <c r="B9" s="8" t="s">
        <v>4792</v>
      </c>
      <c r="C9" s="8" t="s">
        <v>136</v>
      </c>
      <c r="D9" s="19">
        <v>0.0</v>
      </c>
      <c r="E9" s="19">
        <v>299999.0</v>
      </c>
      <c r="F9" s="8">
        <v>0.8</v>
      </c>
      <c r="G9" s="8"/>
      <c r="H9" s="8"/>
      <c r="I9" s="8" t="s">
        <v>4794</v>
      </c>
      <c r="J9" s="8" t="s">
        <v>4795</v>
      </c>
    </row>
    <row r="10" ht="14.25" customHeight="1">
      <c r="A10" s="8" t="s">
        <v>7</v>
      </c>
      <c r="B10" s="8" t="s">
        <v>4792</v>
      </c>
      <c r="C10" s="8" t="s">
        <v>136</v>
      </c>
      <c r="D10" s="19">
        <v>300000.0</v>
      </c>
      <c r="E10" s="19">
        <v>2.49999999E8</v>
      </c>
      <c r="F10" s="8"/>
      <c r="G10" s="8">
        <v>0.75</v>
      </c>
      <c r="H10" s="8"/>
      <c r="I10" s="8" t="s">
        <v>4794</v>
      </c>
      <c r="J10" s="8" t="s">
        <v>4795</v>
      </c>
    </row>
    <row r="11" ht="14.25" customHeight="1">
      <c r="A11" s="8" t="s">
        <v>7</v>
      </c>
      <c r="B11" s="8" t="s">
        <v>4792</v>
      </c>
      <c r="C11" s="8" t="s">
        <v>136</v>
      </c>
      <c r="D11" s="19">
        <v>2.5E8</v>
      </c>
      <c r="E11" s="19">
        <v>9.999999999E9</v>
      </c>
      <c r="F11" s="8"/>
      <c r="G11" s="8"/>
      <c r="H11" s="8">
        <v>0.8</v>
      </c>
      <c r="I11" s="8" t="s">
        <v>4794</v>
      </c>
      <c r="J11" s="8" t="s">
        <v>4795</v>
      </c>
    </row>
    <row r="12" ht="14.25" customHeight="1">
      <c r="A12" s="8" t="s">
        <v>11</v>
      </c>
      <c r="B12" s="8" t="s">
        <v>4792</v>
      </c>
      <c r="C12" s="8" t="s">
        <v>136</v>
      </c>
      <c r="D12" s="19">
        <v>0.0</v>
      </c>
      <c r="E12" s="19">
        <v>299999.0</v>
      </c>
      <c r="F12" s="8">
        <v>0.8</v>
      </c>
      <c r="G12" s="8"/>
      <c r="H12" s="8"/>
      <c r="I12" s="8" t="s">
        <v>4794</v>
      </c>
      <c r="J12" s="8" t="s">
        <v>4796</v>
      </c>
    </row>
    <row r="13" ht="14.25" customHeight="1">
      <c r="A13" s="8" t="s">
        <v>11</v>
      </c>
      <c r="B13" s="8" t="s">
        <v>4792</v>
      </c>
      <c r="C13" s="8" t="s">
        <v>136</v>
      </c>
      <c r="D13" s="19">
        <v>300000.0</v>
      </c>
      <c r="E13" s="19">
        <v>2.49999999E8</v>
      </c>
      <c r="F13" s="8"/>
      <c r="G13" s="8">
        <v>0.8</v>
      </c>
      <c r="H13" s="8"/>
      <c r="I13" s="8" t="s">
        <v>4794</v>
      </c>
      <c r="J13" s="8" t="s">
        <v>4796</v>
      </c>
    </row>
    <row r="14" ht="14.25" customHeight="1">
      <c r="A14" s="8" t="s">
        <v>11</v>
      </c>
      <c r="B14" s="8" t="s">
        <v>4792</v>
      </c>
      <c r="C14" s="8" t="s">
        <v>136</v>
      </c>
      <c r="D14" s="19">
        <v>2.5E8</v>
      </c>
      <c r="E14" s="19">
        <v>9.999999999E9</v>
      </c>
      <c r="F14" s="8"/>
      <c r="G14" s="8"/>
      <c r="H14" s="8">
        <v>0.82</v>
      </c>
      <c r="I14" s="8" t="s">
        <v>4794</v>
      </c>
      <c r="J14" s="8" t="s">
        <v>4796</v>
      </c>
    </row>
    <row r="15" ht="14.25" customHeight="1">
      <c r="A15" s="8" t="s">
        <v>13</v>
      </c>
      <c r="B15" s="8" t="s">
        <v>4792</v>
      </c>
      <c r="C15" s="8" t="s">
        <v>136</v>
      </c>
      <c r="D15" s="19">
        <v>0.0</v>
      </c>
      <c r="E15" s="19">
        <v>299999.0</v>
      </c>
      <c r="F15" s="8">
        <v>0.8</v>
      </c>
      <c r="G15" s="8"/>
      <c r="H15" s="8"/>
      <c r="I15" s="8" t="s">
        <v>4794</v>
      </c>
      <c r="J15" s="8" t="s">
        <v>4797</v>
      </c>
    </row>
    <row r="16" ht="14.25" customHeight="1">
      <c r="A16" s="8" t="s">
        <v>13</v>
      </c>
      <c r="B16" s="8" t="s">
        <v>4792</v>
      </c>
      <c r="C16" s="8" t="s">
        <v>136</v>
      </c>
      <c r="D16" s="19">
        <v>300000.0</v>
      </c>
      <c r="E16" s="19">
        <v>2.49999999E8</v>
      </c>
      <c r="F16" s="8"/>
      <c r="G16" s="8">
        <v>0.8</v>
      </c>
      <c r="H16" s="8"/>
      <c r="I16" s="8" t="s">
        <v>4794</v>
      </c>
      <c r="J16" s="8" t="s">
        <v>4797</v>
      </c>
    </row>
    <row r="17" ht="14.25" customHeight="1">
      <c r="A17" s="8" t="s">
        <v>13</v>
      </c>
      <c r="B17" s="8" t="s">
        <v>4792</v>
      </c>
      <c r="C17" s="8" t="s">
        <v>136</v>
      </c>
      <c r="D17" s="19">
        <v>2.5E8</v>
      </c>
      <c r="E17" s="19">
        <v>9.999999999E9</v>
      </c>
      <c r="F17" s="8"/>
      <c r="G17" s="8"/>
      <c r="H17" s="8">
        <v>0.82</v>
      </c>
      <c r="I17" s="8" t="s">
        <v>4794</v>
      </c>
      <c r="J17" s="8" t="s">
        <v>4797</v>
      </c>
    </row>
    <row r="18" ht="14.25" customHeight="1">
      <c r="A18" s="8" t="s">
        <v>15</v>
      </c>
      <c r="B18" s="8" t="s">
        <v>4792</v>
      </c>
      <c r="C18" s="8" t="s">
        <v>136</v>
      </c>
      <c r="D18" s="19">
        <v>0.0</v>
      </c>
      <c r="E18" s="19">
        <v>299999.0</v>
      </c>
      <c r="F18" s="8">
        <v>0.8</v>
      </c>
      <c r="G18" s="8"/>
      <c r="H18" s="8"/>
      <c r="I18" s="8" t="s">
        <v>4794</v>
      </c>
      <c r="J18" s="8" t="s">
        <v>4798</v>
      </c>
    </row>
    <row r="19" ht="14.25" customHeight="1">
      <c r="A19" s="8" t="s">
        <v>15</v>
      </c>
      <c r="B19" s="8" t="s">
        <v>4792</v>
      </c>
      <c r="C19" s="8" t="s">
        <v>136</v>
      </c>
      <c r="D19" s="19">
        <v>300000.0</v>
      </c>
      <c r="E19" s="19">
        <v>999999.0</v>
      </c>
      <c r="F19" s="8"/>
      <c r="G19" s="8">
        <v>0.8</v>
      </c>
      <c r="H19" s="8"/>
      <c r="I19" s="8" t="s">
        <v>4794</v>
      </c>
      <c r="J19" s="8" t="s">
        <v>4798</v>
      </c>
    </row>
    <row r="20" ht="14.25" customHeight="1">
      <c r="A20" s="8" t="s">
        <v>15</v>
      </c>
      <c r="B20" s="8" t="s">
        <v>4792</v>
      </c>
      <c r="C20" s="8" t="s">
        <v>136</v>
      </c>
      <c r="D20" s="19">
        <v>1000000.0</v>
      </c>
      <c r="E20" s="19">
        <v>2.49999999E8</v>
      </c>
      <c r="F20" s="8"/>
      <c r="G20" s="8">
        <v>0.8</v>
      </c>
      <c r="H20" s="8"/>
      <c r="I20" s="8" t="s">
        <v>4799</v>
      </c>
      <c r="J20" s="8" t="s">
        <v>4798</v>
      </c>
    </row>
    <row r="21" ht="14.25" customHeight="1">
      <c r="A21" s="8" t="s">
        <v>15</v>
      </c>
      <c r="B21" s="8" t="s">
        <v>4792</v>
      </c>
      <c r="C21" s="8" t="s">
        <v>136</v>
      </c>
      <c r="D21" s="19">
        <v>2.5E8</v>
      </c>
      <c r="E21" s="19">
        <v>9.999999999E9</v>
      </c>
      <c r="F21" s="8"/>
      <c r="G21" s="8"/>
      <c r="H21" s="8">
        <v>0.82</v>
      </c>
      <c r="I21" s="8" t="s">
        <v>4799</v>
      </c>
      <c r="J21" s="8" t="s">
        <v>4798</v>
      </c>
    </row>
    <row r="22" ht="14.25" customHeight="1">
      <c r="A22" s="9" t="s">
        <v>17</v>
      </c>
      <c r="B22" s="9" t="s">
        <v>4792</v>
      </c>
      <c r="C22" s="9" t="s">
        <v>136</v>
      </c>
      <c r="D22" s="9" t="s">
        <v>4431</v>
      </c>
      <c r="E22" s="9">
        <v>299999.0</v>
      </c>
      <c r="F22" s="9">
        <v>0.85</v>
      </c>
      <c r="G22" s="187"/>
      <c r="H22" s="187"/>
      <c r="I22" s="9" t="s">
        <v>4800</v>
      </c>
      <c r="J22" s="9" t="s">
        <v>4801</v>
      </c>
    </row>
    <row r="23" ht="14.25" customHeight="1">
      <c r="A23" s="9" t="s">
        <v>17</v>
      </c>
      <c r="B23" s="9" t="s">
        <v>4792</v>
      </c>
      <c r="C23" s="9" t="s">
        <v>136</v>
      </c>
      <c r="D23" s="191">
        <v>300000.0</v>
      </c>
      <c r="E23" s="191">
        <v>2499999.0</v>
      </c>
      <c r="F23" s="187"/>
      <c r="G23" s="9">
        <v>0.83</v>
      </c>
      <c r="H23" s="187"/>
      <c r="I23" s="9" t="s">
        <v>4800</v>
      </c>
      <c r="J23" s="9" t="s">
        <v>4801</v>
      </c>
    </row>
    <row r="24" ht="14.25" customHeight="1">
      <c r="A24" s="9" t="s">
        <v>17</v>
      </c>
      <c r="B24" s="9" t="s">
        <v>4792</v>
      </c>
      <c r="C24" s="9" t="s">
        <v>136</v>
      </c>
      <c r="D24" s="191">
        <v>2500000.0</v>
      </c>
      <c r="E24" s="19">
        <v>9.999999999E9</v>
      </c>
      <c r="F24" s="187"/>
      <c r="G24" s="187"/>
      <c r="H24" s="9">
        <v>0.833</v>
      </c>
      <c r="I24" s="9" t="s">
        <v>4800</v>
      </c>
      <c r="J24" s="9" t="s">
        <v>4801</v>
      </c>
    </row>
    <row r="25" ht="14.25" customHeight="1">
      <c r="A25" s="9" t="s">
        <v>17</v>
      </c>
      <c r="B25" s="9" t="s">
        <v>4792</v>
      </c>
      <c r="C25" s="9" t="s">
        <v>218</v>
      </c>
      <c r="D25" s="19">
        <v>0.0</v>
      </c>
      <c r="E25" s="19">
        <v>9.999999999E9</v>
      </c>
      <c r="F25" s="187"/>
      <c r="G25" s="9">
        <v>1.0</v>
      </c>
      <c r="H25" s="187"/>
      <c r="I25" s="9" t="s">
        <v>4800</v>
      </c>
      <c r="J25" s="9" t="s">
        <v>4801</v>
      </c>
    </row>
    <row r="26" ht="14.25" customHeight="1">
      <c r="A26" s="9" t="s">
        <v>17</v>
      </c>
      <c r="B26" s="9" t="s">
        <v>4792</v>
      </c>
      <c r="C26" s="9" t="s">
        <v>4802</v>
      </c>
      <c r="D26" s="19">
        <v>0.0</v>
      </c>
      <c r="E26" s="9">
        <v>299999.0</v>
      </c>
      <c r="F26" s="9">
        <v>0.8</v>
      </c>
      <c r="G26" s="187"/>
      <c r="H26" s="187"/>
      <c r="I26" s="9" t="s">
        <v>4800</v>
      </c>
      <c r="J26" s="9" t="s">
        <v>4801</v>
      </c>
    </row>
    <row r="27" ht="14.25" customHeight="1">
      <c r="A27" s="9" t="s">
        <v>17</v>
      </c>
      <c r="B27" s="9" t="s">
        <v>4792</v>
      </c>
      <c r="C27" s="9" t="s">
        <v>4802</v>
      </c>
      <c r="D27" s="191">
        <v>300000.0</v>
      </c>
      <c r="E27" s="191">
        <v>2499999.0</v>
      </c>
      <c r="F27" s="187"/>
      <c r="G27" s="9">
        <v>0.834</v>
      </c>
      <c r="H27" s="187"/>
      <c r="I27" s="9" t="s">
        <v>4800</v>
      </c>
      <c r="J27" s="9" t="s">
        <v>4801</v>
      </c>
    </row>
    <row r="28" ht="14.25" customHeight="1">
      <c r="A28" s="9" t="s">
        <v>17</v>
      </c>
      <c r="B28" s="9" t="s">
        <v>4792</v>
      </c>
      <c r="C28" s="9" t="s">
        <v>4802</v>
      </c>
      <c r="D28" s="191">
        <v>2500000.0</v>
      </c>
      <c r="E28" s="9">
        <v>9.999999999E9</v>
      </c>
      <c r="F28" s="187"/>
      <c r="G28" s="187"/>
      <c r="H28" s="9">
        <v>0.858</v>
      </c>
      <c r="I28" s="9" t="s">
        <v>4800</v>
      </c>
      <c r="J28" s="9" t="s">
        <v>4801</v>
      </c>
    </row>
    <row r="29" ht="14.25" customHeight="1">
      <c r="A29" s="232" t="s">
        <v>23</v>
      </c>
      <c r="B29" s="8" t="s">
        <v>4792</v>
      </c>
      <c r="C29" s="8" t="s">
        <v>136</v>
      </c>
      <c r="D29" s="19">
        <v>0.0</v>
      </c>
      <c r="E29" s="19">
        <v>299999.0</v>
      </c>
      <c r="F29" s="8">
        <v>0.8</v>
      </c>
      <c r="G29" s="8"/>
      <c r="H29" s="8"/>
      <c r="I29" s="8" t="s">
        <v>4794</v>
      </c>
      <c r="J29" s="8" t="s">
        <v>4798</v>
      </c>
    </row>
    <row r="30" ht="14.25" customHeight="1">
      <c r="A30" s="232" t="s">
        <v>23</v>
      </c>
      <c r="B30" s="8" t="s">
        <v>4792</v>
      </c>
      <c r="C30" s="8" t="s">
        <v>136</v>
      </c>
      <c r="D30" s="19">
        <v>300000.0</v>
      </c>
      <c r="E30" s="19">
        <v>999999.0</v>
      </c>
      <c r="F30" s="8"/>
      <c r="G30" s="8">
        <v>0.8</v>
      </c>
      <c r="H30" s="8"/>
      <c r="I30" s="8" t="s">
        <v>4794</v>
      </c>
      <c r="J30" s="8" t="s">
        <v>4798</v>
      </c>
    </row>
    <row r="31" ht="14.25" customHeight="1">
      <c r="A31" s="232" t="s">
        <v>23</v>
      </c>
      <c r="B31" s="8" t="s">
        <v>4792</v>
      </c>
      <c r="C31" s="8" t="s">
        <v>136</v>
      </c>
      <c r="D31" s="19">
        <v>1000000.0</v>
      </c>
      <c r="E31" s="19">
        <v>2.49999999E8</v>
      </c>
      <c r="F31" s="8"/>
      <c r="G31" s="8">
        <v>0.8</v>
      </c>
      <c r="H31" s="8"/>
      <c r="I31" s="8" t="s">
        <v>4799</v>
      </c>
      <c r="J31" s="8" t="s">
        <v>4798</v>
      </c>
    </row>
    <row r="32" ht="14.25" customHeight="1">
      <c r="A32" s="232" t="s">
        <v>23</v>
      </c>
      <c r="B32" s="8" t="s">
        <v>4792</v>
      </c>
      <c r="C32" s="8" t="s">
        <v>136</v>
      </c>
      <c r="D32" s="19">
        <v>2.5E8</v>
      </c>
      <c r="E32" s="19">
        <v>9.999999999E9</v>
      </c>
      <c r="F32" s="8"/>
      <c r="G32" s="8"/>
      <c r="H32" s="8">
        <v>0.82</v>
      </c>
      <c r="I32" s="8" t="s">
        <v>4799</v>
      </c>
      <c r="J32" s="8" t="s">
        <v>4798</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4803</v>
      </c>
    </row>
    <row r="2">
      <c r="A2" s="13"/>
      <c r="B2" s="13"/>
      <c r="C2" s="13"/>
      <c r="D2" s="13"/>
      <c r="E2" s="46"/>
    </row>
    <row r="3">
      <c r="A3" s="13" t="s">
        <v>48</v>
      </c>
      <c r="B3" s="14" t="s">
        <v>4804</v>
      </c>
      <c r="C3" s="14" t="s">
        <v>4805</v>
      </c>
      <c r="D3" s="14" t="s">
        <v>4806</v>
      </c>
      <c r="E3" s="46" t="s">
        <v>2</v>
      </c>
    </row>
    <row r="4">
      <c r="A4" s="8" t="s">
        <v>3</v>
      </c>
      <c r="B4" s="16" t="s">
        <v>4807</v>
      </c>
      <c r="C4" s="16" t="s">
        <v>153</v>
      </c>
      <c r="D4" s="16">
        <v>20.0</v>
      </c>
      <c r="E4" s="16" t="s">
        <v>4808</v>
      </c>
    </row>
    <row r="5">
      <c r="A5" s="8" t="s">
        <v>3</v>
      </c>
      <c r="B5" s="16" t="s">
        <v>4807</v>
      </c>
      <c r="C5" s="16" t="s">
        <v>4809</v>
      </c>
      <c r="D5" s="16">
        <v>38.2</v>
      </c>
      <c r="E5" s="16" t="s">
        <v>4808</v>
      </c>
    </row>
    <row r="6">
      <c r="A6" s="8" t="s">
        <v>3</v>
      </c>
      <c r="B6" s="16" t="s">
        <v>4810</v>
      </c>
      <c r="C6" s="16" t="s">
        <v>153</v>
      </c>
      <c r="D6" s="16">
        <v>20.0</v>
      </c>
      <c r="E6" s="16" t="s">
        <v>4808</v>
      </c>
    </row>
    <row r="7">
      <c r="A7" s="8" t="s">
        <v>3</v>
      </c>
      <c r="B7" s="16" t="s">
        <v>4810</v>
      </c>
      <c r="C7" s="16" t="s">
        <v>4809</v>
      </c>
      <c r="D7" s="16">
        <v>38.2</v>
      </c>
      <c r="E7" s="16" t="s">
        <v>4808</v>
      </c>
    </row>
    <row r="8">
      <c r="A8" s="4" t="s">
        <v>5</v>
      </c>
      <c r="B8" s="16" t="s">
        <v>4807</v>
      </c>
      <c r="C8" s="16" t="s">
        <v>153</v>
      </c>
      <c r="D8" s="16">
        <v>20.0</v>
      </c>
      <c r="E8" s="16" t="s">
        <v>4808</v>
      </c>
    </row>
    <row r="9">
      <c r="A9" s="4" t="s">
        <v>5</v>
      </c>
      <c r="B9" s="16" t="s">
        <v>4807</v>
      </c>
      <c r="C9" s="16" t="s">
        <v>4809</v>
      </c>
      <c r="D9" s="16">
        <v>38.2</v>
      </c>
      <c r="E9" s="16" t="s">
        <v>4808</v>
      </c>
    </row>
    <row r="10">
      <c r="A10" s="4" t="s">
        <v>5</v>
      </c>
      <c r="B10" s="16" t="s">
        <v>4810</v>
      </c>
      <c r="C10" s="16" t="s">
        <v>153</v>
      </c>
      <c r="D10" s="16">
        <v>20.0</v>
      </c>
      <c r="E10" s="16" t="s">
        <v>4808</v>
      </c>
    </row>
    <row r="11">
      <c r="A11" s="4" t="s">
        <v>5</v>
      </c>
      <c r="B11" s="16" t="s">
        <v>4810</v>
      </c>
      <c r="C11" s="16" t="s">
        <v>4809</v>
      </c>
      <c r="D11" s="16">
        <v>38.2</v>
      </c>
      <c r="E11" s="16" t="s">
        <v>4808</v>
      </c>
    </row>
    <row r="12">
      <c r="A12" s="4" t="s">
        <v>7</v>
      </c>
      <c r="B12" s="16" t="s">
        <v>4807</v>
      </c>
      <c r="C12" s="16" t="s">
        <v>153</v>
      </c>
      <c r="D12" s="16">
        <v>20.0</v>
      </c>
      <c r="E12" s="16" t="s">
        <v>4808</v>
      </c>
    </row>
    <row r="13">
      <c r="A13" s="4" t="s">
        <v>7</v>
      </c>
      <c r="B13" s="16" t="s">
        <v>4807</v>
      </c>
      <c r="C13" s="16" t="s">
        <v>4809</v>
      </c>
      <c r="D13" s="16">
        <v>38.2</v>
      </c>
      <c r="E13" s="16" t="s">
        <v>4808</v>
      </c>
    </row>
    <row r="14">
      <c r="A14" s="4" t="s">
        <v>7</v>
      </c>
      <c r="B14" s="16" t="s">
        <v>4810</v>
      </c>
      <c r="C14" s="16" t="s">
        <v>153</v>
      </c>
      <c r="D14" s="16">
        <v>20.0</v>
      </c>
      <c r="E14" s="16" t="s">
        <v>4808</v>
      </c>
    </row>
    <row r="15">
      <c r="A15" s="4" t="s">
        <v>7</v>
      </c>
      <c r="B15" s="16" t="s">
        <v>4810</v>
      </c>
      <c r="C15" s="16" t="s">
        <v>4809</v>
      </c>
      <c r="D15" s="16">
        <v>38.2</v>
      </c>
      <c r="E15" s="16" t="s">
        <v>4808</v>
      </c>
    </row>
    <row r="16">
      <c r="A16" s="4" t="s">
        <v>11</v>
      </c>
      <c r="B16" s="16" t="s">
        <v>4807</v>
      </c>
      <c r="C16" s="16" t="s">
        <v>153</v>
      </c>
      <c r="D16" s="16">
        <v>20.0</v>
      </c>
      <c r="E16" s="16" t="s">
        <v>4811</v>
      </c>
    </row>
    <row r="17">
      <c r="A17" s="4" t="s">
        <v>11</v>
      </c>
      <c r="B17" s="16" t="s">
        <v>4807</v>
      </c>
      <c r="C17" s="16" t="s">
        <v>4809</v>
      </c>
      <c r="D17" s="16">
        <v>38.2</v>
      </c>
      <c r="E17" s="16" t="s">
        <v>4811</v>
      </c>
    </row>
    <row r="18">
      <c r="A18" s="4" t="s">
        <v>11</v>
      </c>
      <c r="B18" s="16" t="s">
        <v>4810</v>
      </c>
      <c r="C18" s="16" t="s">
        <v>153</v>
      </c>
      <c r="D18" s="16">
        <v>20.0</v>
      </c>
      <c r="E18" s="16" t="s">
        <v>4811</v>
      </c>
    </row>
    <row r="19">
      <c r="A19" s="4" t="s">
        <v>11</v>
      </c>
      <c r="B19" s="16" t="s">
        <v>4810</v>
      </c>
      <c r="C19" s="16" t="s">
        <v>4809</v>
      </c>
      <c r="D19" s="16">
        <v>38.2</v>
      </c>
      <c r="E19" s="16" t="s">
        <v>4811</v>
      </c>
    </row>
    <row r="20">
      <c r="A20" s="10" t="s">
        <v>13</v>
      </c>
      <c r="B20" s="16" t="s">
        <v>4807</v>
      </c>
      <c r="C20" s="16" t="s">
        <v>153</v>
      </c>
      <c r="D20" s="16">
        <v>20.0</v>
      </c>
      <c r="E20" s="16" t="s">
        <v>4812</v>
      </c>
    </row>
    <row r="21">
      <c r="A21" s="10" t="s">
        <v>13</v>
      </c>
      <c r="B21" s="16" t="s">
        <v>4807</v>
      </c>
      <c r="C21" s="16" t="s">
        <v>4809</v>
      </c>
      <c r="D21" s="16">
        <v>38.2</v>
      </c>
      <c r="E21" s="16" t="s">
        <v>4812</v>
      </c>
    </row>
    <row r="22">
      <c r="A22" s="10" t="s">
        <v>13</v>
      </c>
      <c r="B22" s="16" t="s">
        <v>4810</v>
      </c>
      <c r="C22" s="16" t="s">
        <v>153</v>
      </c>
      <c r="D22" s="16">
        <v>7.0</v>
      </c>
      <c r="E22" s="16" t="s">
        <v>4812</v>
      </c>
    </row>
    <row r="23">
      <c r="A23" s="10" t="s">
        <v>13</v>
      </c>
      <c r="B23" s="16" t="s">
        <v>4810</v>
      </c>
      <c r="C23" s="16" t="s">
        <v>4809</v>
      </c>
      <c r="D23" s="16">
        <v>14.0</v>
      </c>
      <c r="E23" s="16" t="s">
        <v>4812</v>
      </c>
    </row>
    <row r="24">
      <c r="A24" s="10" t="s">
        <v>15</v>
      </c>
      <c r="B24" s="16" t="s">
        <v>4807</v>
      </c>
      <c r="C24" s="16" t="s">
        <v>153</v>
      </c>
      <c r="D24" s="16">
        <v>20.0</v>
      </c>
      <c r="E24" s="16" t="s">
        <v>4813</v>
      </c>
    </row>
    <row r="25">
      <c r="A25" s="10" t="s">
        <v>15</v>
      </c>
      <c r="B25" s="16" t="s">
        <v>4807</v>
      </c>
      <c r="C25" s="16" t="s">
        <v>4809</v>
      </c>
      <c r="D25" s="16">
        <v>40.2</v>
      </c>
      <c r="E25" s="16" t="s">
        <v>4813</v>
      </c>
    </row>
    <row r="26">
      <c r="A26" s="10" t="s">
        <v>15</v>
      </c>
      <c r="B26" s="16" t="s">
        <v>4810</v>
      </c>
      <c r="C26" s="16" t="s">
        <v>153</v>
      </c>
      <c r="D26" s="16">
        <v>7.0</v>
      </c>
      <c r="E26" s="16" t="s">
        <v>4813</v>
      </c>
    </row>
    <row r="27">
      <c r="A27" s="10" t="s">
        <v>15</v>
      </c>
      <c r="B27" s="16" t="s">
        <v>4810</v>
      </c>
      <c r="C27" s="16" t="s">
        <v>4809</v>
      </c>
      <c r="D27" s="16">
        <v>14.0</v>
      </c>
      <c r="E27" s="16" t="s">
        <v>4813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4814</v>
      </c>
      <c r="B1" s="1"/>
      <c r="C1" s="1"/>
      <c r="D1" s="1"/>
      <c r="E1" s="1"/>
      <c r="F1" s="1"/>
      <c r="G1" s="1"/>
      <c r="H1" s="1"/>
    </row>
    <row r="2" ht="14.25" customHeight="1">
      <c r="A2" s="1"/>
      <c r="B2" s="1"/>
      <c r="C2" s="1"/>
      <c r="D2" s="1"/>
      <c r="E2" s="1"/>
      <c r="F2" s="1"/>
      <c r="G2" s="1"/>
      <c r="H2" s="1"/>
    </row>
    <row r="3" ht="57.0" customHeight="1">
      <c r="A3" s="13" t="s">
        <v>48</v>
      </c>
      <c r="B3" s="13" t="s">
        <v>4815</v>
      </c>
      <c r="C3" s="13" t="s">
        <v>1636</v>
      </c>
      <c r="D3" s="13" t="s">
        <v>4816</v>
      </c>
      <c r="E3" s="13" t="s">
        <v>4817</v>
      </c>
      <c r="F3" s="13" t="s">
        <v>4818</v>
      </c>
      <c r="G3" s="13" t="s">
        <v>4819</v>
      </c>
      <c r="H3" s="46" t="s">
        <v>2</v>
      </c>
    </row>
    <row r="4" ht="14.25" customHeight="1">
      <c r="A4" s="3" t="s">
        <v>3</v>
      </c>
      <c r="B4" s="3">
        <v>4.0</v>
      </c>
      <c r="C4" s="3" t="s">
        <v>4820</v>
      </c>
      <c r="D4" s="3">
        <v>1800.0</v>
      </c>
      <c r="E4" s="3">
        <v>0.0</v>
      </c>
      <c r="F4" s="81">
        <v>0.999</v>
      </c>
      <c r="G4" s="237">
        <v>0.29</v>
      </c>
      <c r="H4" s="81" t="s">
        <v>4821</v>
      </c>
    </row>
    <row r="5" ht="14.25" customHeight="1">
      <c r="A5" s="4" t="s">
        <v>3</v>
      </c>
      <c r="B5" s="4">
        <v>4.0</v>
      </c>
      <c r="C5" s="4" t="s">
        <v>4820</v>
      </c>
      <c r="D5" s="4">
        <v>1800.0</v>
      </c>
      <c r="E5" s="4">
        <v>1.0</v>
      </c>
      <c r="F5" s="82">
        <v>1.499</v>
      </c>
      <c r="G5" s="238">
        <v>0.825</v>
      </c>
      <c r="H5" s="4" t="s">
        <v>4822</v>
      </c>
    </row>
    <row r="6" ht="14.25" customHeight="1">
      <c r="A6" s="3" t="s">
        <v>3</v>
      </c>
      <c r="B6" s="3">
        <v>4.0</v>
      </c>
      <c r="C6" s="3" t="s">
        <v>4820</v>
      </c>
      <c r="D6" s="3">
        <v>1800.0</v>
      </c>
      <c r="E6" s="3">
        <v>1.5</v>
      </c>
      <c r="F6" s="81">
        <v>1.999</v>
      </c>
      <c r="G6" s="239">
        <v>0.84</v>
      </c>
      <c r="H6" s="3" t="s">
        <v>4822</v>
      </c>
    </row>
    <row r="7" ht="14.25" customHeight="1">
      <c r="A7" s="4" t="s">
        <v>3</v>
      </c>
      <c r="B7" s="4">
        <v>4.0</v>
      </c>
      <c r="C7" s="4" t="s">
        <v>4820</v>
      </c>
      <c r="D7" s="4">
        <v>1800.0</v>
      </c>
      <c r="E7" s="4">
        <v>2.0</v>
      </c>
      <c r="F7" s="82">
        <v>2.999</v>
      </c>
      <c r="G7" s="238">
        <v>0.84</v>
      </c>
      <c r="H7" s="4" t="s">
        <v>4822</v>
      </c>
    </row>
    <row r="8" ht="14.25" customHeight="1">
      <c r="A8" s="3" t="s">
        <v>3</v>
      </c>
      <c r="B8" s="3">
        <v>4.0</v>
      </c>
      <c r="C8" s="3" t="s">
        <v>4820</v>
      </c>
      <c r="D8" s="3">
        <v>1800.0</v>
      </c>
      <c r="E8" s="3">
        <v>3.0</v>
      </c>
      <c r="F8" s="81">
        <v>4.999</v>
      </c>
      <c r="G8" s="239">
        <v>0.875</v>
      </c>
      <c r="H8" s="3" t="s">
        <v>4822</v>
      </c>
    </row>
    <row r="9" ht="14.25" customHeight="1">
      <c r="A9" s="4" t="s">
        <v>3</v>
      </c>
      <c r="B9" s="4">
        <v>4.0</v>
      </c>
      <c r="C9" s="4" t="s">
        <v>4820</v>
      </c>
      <c r="D9" s="4">
        <v>1800.0</v>
      </c>
      <c r="E9" s="4">
        <v>5.0</v>
      </c>
      <c r="F9" s="82">
        <v>7.499</v>
      </c>
      <c r="G9" s="238">
        <v>0.875</v>
      </c>
      <c r="H9" s="4" t="s">
        <v>4822</v>
      </c>
    </row>
    <row r="10" ht="14.25" customHeight="1">
      <c r="A10" s="3" t="s">
        <v>3</v>
      </c>
      <c r="B10" s="3">
        <v>4.0</v>
      </c>
      <c r="C10" s="3" t="s">
        <v>4820</v>
      </c>
      <c r="D10" s="3">
        <v>1800.0</v>
      </c>
      <c r="E10" s="3">
        <v>7.5</v>
      </c>
      <c r="F10" s="81">
        <v>9.999</v>
      </c>
      <c r="G10" s="239">
        <v>0.895</v>
      </c>
      <c r="H10" s="3" t="s">
        <v>4822</v>
      </c>
    </row>
    <row r="11" ht="14.25" customHeight="1">
      <c r="A11" s="4" t="s">
        <v>3</v>
      </c>
      <c r="B11" s="4">
        <v>4.0</v>
      </c>
      <c r="C11" s="4" t="s">
        <v>4820</v>
      </c>
      <c r="D11" s="4">
        <v>1800.0</v>
      </c>
      <c r="E11" s="4">
        <v>10.0</v>
      </c>
      <c r="F11" s="82">
        <v>14.999</v>
      </c>
      <c r="G11" s="238">
        <v>0.895</v>
      </c>
      <c r="H11" s="4" t="s">
        <v>4822</v>
      </c>
    </row>
    <row r="12" ht="14.25" customHeight="1">
      <c r="A12" s="3" t="s">
        <v>3</v>
      </c>
      <c r="B12" s="3">
        <v>4.0</v>
      </c>
      <c r="C12" s="3" t="s">
        <v>4820</v>
      </c>
      <c r="D12" s="3">
        <v>1800.0</v>
      </c>
      <c r="E12" s="3">
        <v>15.0</v>
      </c>
      <c r="F12" s="81">
        <v>19.999</v>
      </c>
      <c r="G12" s="239">
        <v>0.91</v>
      </c>
      <c r="H12" s="3" t="s">
        <v>4822</v>
      </c>
    </row>
    <row r="13" ht="14.25" customHeight="1">
      <c r="A13" s="4" t="s">
        <v>3</v>
      </c>
      <c r="B13" s="4">
        <v>4.0</v>
      </c>
      <c r="C13" s="4" t="s">
        <v>4820</v>
      </c>
      <c r="D13" s="4">
        <v>1800.0</v>
      </c>
      <c r="E13" s="4">
        <v>20.0</v>
      </c>
      <c r="F13" s="82">
        <v>24.999</v>
      </c>
      <c r="G13" s="238">
        <v>0.91</v>
      </c>
      <c r="H13" s="4" t="s">
        <v>4822</v>
      </c>
    </row>
    <row r="14" ht="14.25" customHeight="1">
      <c r="A14" s="3" t="s">
        <v>3</v>
      </c>
      <c r="B14" s="3">
        <v>4.0</v>
      </c>
      <c r="C14" s="3" t="s">
        <v>4820</v>
      </c>
      <c r="D14" s="3">
        <v>1800.0</v>
      </c>
      <c r="E14" s="3">
        <v>25.0</v>
      </c>
      <c r="F14" s="81">
        <v>29.999</v>
      </c>
      <c r="G14" s="239">
        <v>0.924</v>
      </c>
      <c r="H14" s="3" t="s">
        <v>4822</v>
      </c>
    </row>
    <row r="15" ht="14.25" customHeight="1">
      <c r="A15" s="4" t="s">
        <v>3</v>
      </c>
      <c r="B15" s="4">
        <v>4.0</v>
      </c>
      <c r="C15" s="4" t="s">
        <v>4820</v>
      </c>
      <c r="D15" s="4">
        <v>1800.0</v>
      </c>
      <c r="E15" s="4">
        <v>30.0</v>
      </c>
      <c r="F15" s="82">
        <v>39.999</v>
      </c>
      <c r="G15" s="238">
        <v>0.924</v>
      </c>
      <c r="H15" s="4" t="s">
        <v>4822</v>
      </c>
    </row>
    <row r="16" ht="14.25" customHeight="1">
      <c r="A16" s="3" t="s">
        <v>3</v>
      </c>
      <c r="B16" s="3">
        <v>4.0</v>
      </c>
      <c r="C16" s="3" t="s">
        <v>4820</v>
      </c>
      <c r="D16" s="3">
        <v>1800.0</v>
      </c>
      <c r="E16" s="3">
        <v>40.0</v>
      </c>
      <c r="F16" s="81">
        <v>49.999</v>
      </c>
      <c r="G16" s="239">
        <v>0.93</v>
      </c>
      <c r="H16" s="3" t="s">
        <v>4822</v>
      </c>
    </row>
    <row r="17" ht="14.25" customHeight="1">
      <c r="A17" s="4" t="s">
        <v>3</v>
      </c>
      <c r="B17" s="4">
        <v>4.0</v>
      </c>
      <c r="C17" s="4" t="s">
        <v>4820</v>
      </c>
      <c r="D17" s="4">
        <v>1800.0</v>
      </c>
      <c r="E17" s="4">
        <v>50.0</v>
      </c>
      <c r="F17" s="82">
        <v>59.999</v>
      </c>
      <c r="G17" s="238">
        <v>0.93</v>
      </c>
      <c r="H17" s="4" t="s">
        <v>4822</v>
      </c>
    </row>
    <row r="18" ht="14.25" customHeight="1">
      <c r="A18" s="3" t="s">
        <v>3</v>
      </c>
      <c r="B18" s="3">
        <v>4.0</v>
      </c>
      <c r="C18" s="3" t="s">
        <v>4820</v>
      </c>
      <c r="D18" s="3">
        <v>1800.0</v>
      </c>
      <c r="E18" s="3">
        <v>60.0</v>
      </c>
      <c r="F18" s="81">
        <v>74.999</v>
      </c>
      <c r="G18" s="239">
        <v>0.936</v>
      </c>
      <c r="H18" s="3" t="s">
        <v>4822</v>
      </c>
    </row>
    <row r="19" ht="14.25" customHeight="1">
      <c r="A19" s="4" t="s">
        <v>3</v>
      </c>
      <c r="B19" s="4">
        <v>4.0</v>
      </c>
      <c r="C19" s="4" t="s">
        <v>4820</v>
      </c>
      <c r="D19" s="4">
        <v>1800.0</v>
      </c>
      <c r="E19" s="4">
        <v>75.0</v>
      </c>
      <c r="F19" s="82">
        <v>99.999</v>
      </c>
      <c r="G19" s="238">
        <v>0.941</v>
      </c>
      <c r="H19" s="4" t="s">
        <v>4822</v>
      </c>
    </row>
    <row r="20" ht="14.25" customHeight="1">
      <c r="A20" s="3" t="s">
        <v>3</v>
      </c>
      <c r="B20" s="3">
        <v>4.0</v>
      </c>
      <c r="C20" s="3" t="s">
        <v>4820</v>
      </c>
      <c r="D20" s="3">
        <v>1800.0</v>
      </c>
      <c r="E20" s="3">
        <v>100.0</v>
      </c>
      <c r="F20" s="81">
        <v>124.999</v>
      </c>
      <c r="G20" s="239">
        <v>0.945</v>
      </c>
      <c r="H20" s="3" t="s">
        <v>4822</v>
      </c>
    </row>
    <row r="21" ht="14.25" customHeight="1">
      <c r="A21" s="4" t="s">
        <v>3</v>
      </c>
      <c r="B21" s="4">
        <v>4.0</v>
      </c>
      <c r="C21" s="4" t="s">
        <v>4820</v>
      </c>
      <c r="D21" s="4">
        <v>1800.0</v>
      </c>
      <c r="E21" s="4">
        <v>125.0</v>
      </c>
      <c r="F21" s="82">
        <v>149.999</v>
      </c>
      <c r="G21" s="238">
        <v>0.945</v>
      </c>
      <c r="H21" s="4" t="s">
        <v>4822</v>
      </c>
    </row>
    <row r="22" ht="14.25" customHeight="1">
      <c r="A22" s="3" t="s">
        <v>3</v>
      </c>
      <c r="B22" s="3">
        <v>4.0</v>
      </c>
      <c r="C22" s="3" t="s">
        <v>4820</v>
      </c>
      <c r="D22" s="3">
        <v>1800.0</v>
      </c>
      <c r="E22" s="3">
        <v>150.0</v>
      </c>
      <c r="F22" s="81">
        <v>199.999</v>
      </c>
      <c r="G22" s="239">
        <v>0.95</v>
      </c>
      <c r="H22" s="3" t="s">
        <v>4822</v>
      </c>
    </row>
    <row r="23" ht="14.25" customHeight="1">
      <c r="A23" s="4" t="s">
        <v>3</v>
      </c>
      <c r="B23" s="4">
        <v>4.0</v>
      </c>
      <c r="C23" s="4" t="s">
        <v>4820</v>
      </c>
      <c r="D23" s="4">
        <v>1800.0</v>
      </c>
      <c r="E23" s="4">
        <v>200.0</v>
      </c>
      <c r="F23" s="4">
        <v>9999.0</v>
      </c>
      <c r="G23" s="238">
        <v>0.95</v>
      </c>
      <c r="H23" s="4" t="s">
        <v>4822</v>
      </c>
    </row>
    <row r="24" ht="14.25" customHeight="1">
      <c r="A24" s="3" t="s">
        <v>5</v>
      </c>
      <c r="B24" s="3">
        <v>4.0</v>
      </c>
      <c r="C24" s="3" t="s">
        <v>4820</v>
      </c>
      <c r="D24" s="3">
        <v>1800.0</v>
      </c>
      <c r="E24" s="3">
        <v>0.0</v>
      </c>
      <c r="F24" s="81">
        <v>0.999</v>
      </c>
      <c r="G24" s="237">
        <v>0.29</v>
      </c>
      <c r="H24" s="81" t="s">
        <v>4821</v>
      </c>
    </row>
    <row r="25" ht="14.25" customHeight="1">
      <c r="A25" s="4" t="s">
        <v>5</v>
      </c>
      <c r="B25" s="4">
        <v>4.0</v>
      </c>
      <c r="C25" s="4" t="s">
        <v>4820</v>
      </c>
      <c r="D25" s="4">
        <v>1800.0</v>
      </c>
      <c r="E25" s="4">
        <v>1.0</v>
      </c>
      <c r="F25" s="82">
        <v>1.499</v>
      </c>
      <c r="G25" s="238">
        <v>0.825</v>
      </c>
      <c r="H25" s="4" t="s">
        <v>4822</v>
      </c>
    </row>
    <row r="26" ht="14.25" customHeight="1">
      <c r="A26" s="3" t="s">
        <v>5</v>
      </c>
      <c r="B26" s="3">
        <v>4.0</v>
      </c>
      <c r="C26" s="3" t="s">
        <v>4820</v>
      </c>
      <c r="D26" s="3">
        <v>1800.0</v>
      </c>
      <c r="E26" s="3">
        <v>1.5</v>
      </c>
      <c r="F26" s="81">
        <v>1.999</v>
      </c>
      <c r="G26" s="239">
        <v>0.84</v>
      </c>
      <c r="H26" s="3" t="s">
        <v>4822</v>
      </c>
    </row>
    <row r="27" ht="14.25" customHeight="1">
      <c r="A27" s="4" t="s">
        <v>5</v>
      </c>
      <c r="B27" s="4">
        <v>4.0</v>
      </c>
      <c r="C27" s="4" t="s">
        <v>4820</v>
      </c>
      <c r="D27" s="4">
        <v>1800.0</v>
      </c>
      <c r="E27" s="4">
        <v>2.0</v>
      </c>
      <c r="F27" s="82">
        <v>2.999</v>
      </c>
      <c r="G27" s="238">
        <v>0.84</v>
      </c>
      <c r="H27" s="4" t="s">
        <v>4822</v>
      </c>
    </row>
    <row r="28" ht="14.25" customHeight="1">
      <c r="A28" s="3" t="s">
        <v>5</v>
      </c>
      <c r="B28" s="3">
        <v>4.0</v>
      </c>
      <c r="C28" s="3" t="s">
        <v>4820</v>
      </c>
      <c r="D28" s="3">
        <v>1800.0</v>
      </c>
      <c r="E28" s="3">
        <v>3.0</v>
      </c>
      <c r="F28" s="81">
        <v>4.999</v>
      </c>
      <c r="G28" s="239">
        <v>0.875</v>
      </c>
      <c r="H28" s="3" t="s">
        <v>4822</v>
      </c>
    </row>
    <row r="29" ht="14.25" customHeight="1">
      <c r="A29" s="4" t="s">
        <v>5</v>
      </c>
      <c r="B29" s="4">
        <v>4.0</v>
      </c>
      <c r="C29" s="4" t="s">
        <v>4820</v>
      </c>
      <c r="D29" s="4">
        <v>1800.0</v>
      </c>
      <c r="E29" s="4">
        <v>5.0</v>
      </c>
      <c r="F29" s="82">
        <v>7.499</v>
      </c>
      <c r="G29" s="238">
        <v>0.875</v>
      </c>
      <c r="H29" s="4" t="s">
        <v>4822</v>
      </c>
    </row>
    <row r="30" ht="14.25" customHeight="1">
      <c r="A30" s="3" t="s">
        <v>5</v>
      </c>
      <c r="B30" s="3">
        <v>4.0</v>
      </c>
      <c r="C30" s="3" t="s">
        <v>4820</v>
      </c>
      <c r="D30" s="3">
        <v>1800.0</v>
      </c>
      <c r="E30" s="3">
        <v>7.5</v>
      </c>
      <c r="F30" s="81">
        <v>9.999</v>
      </c>
      <c r="G30" s="239">
        <v>0.895</v>
      </c>
      <c r="H30" s="3" t="s">
        <v>4822</v>
      </c>
    </row>
    <row r="31" ht="14.25" customHeight="1">
      <c r="A31" s="4" t="s">
        <v>5</v>
      </c>
      <c r="B31" s="4">
        <v>4.0</v>
      </c>
      <c r="C31" s="4" t="s">
        <v>4820</v>
      </c>
      <c r="D31" s="4">
        <v>1800.0</v>
      </c>
      <c r="E31" s="4">
        <v>10.0</v>
      </c>
      <c r="F31" s="82">
        <v>14.999</v>
      </c>
      <c r="G31" s="238">
        <v>0.895</v>
      </c>
      <c r="H31" s="4" t="s">
        <v>4822</v>
      </c>
    </row>
    <row r="32" ht="14.25" customHeight="1">
      <c r="A32" s="3" t="s">
        <v>5</v>
      </c>
      <c r="B32" s="3">
        <v>4.0</v>
      </c>
      <c r="C32" s="3" t="s">
        <v>4820</v>
      </c>
      <c r="D32" s="3">
        <v>1800.0</v>
      </c>
      <c r="E32" s="3">
        <v>15.0</v>
      </c>
      <c r="F32" s="81">
        <v>19.999</v>
      </c>
      <c r="G32" s="239">
        <v>0.91</v>
      </c>
      <c r="H32" s="3" t="s">
        <v>4822</v>
      </c>
    </row>
    <row r="33" ht="14.25" customHeight="1">
      <c r="A33" s="4" t="s">
        <v>5</v>
      </c>
      <c r="B33" s="4">
        <v>4.0</v>
      </c>
      <c r="C33" s="4" t="s">
        <v>4820</v>
      </c>
      <c r="D33" s="4">
        <v>1800.0</v>
      </c>
      <c r="E33" s="4">
        <v>20.0</v>
      </c>
      <c r="F33" s="82">
        <v>24.999</v>
      </c>
      <c r="G33" s="238">
        <v>0.91</v>
      </c>
      <c r="H33" s="4" t="s">
        <v>4822</v>
      </c>
    </row>
    <row r="34" ht="14.25" customHeight="1">
      <c r="A34" s="3" t="s">
        <v>5</v>
      </c>
      <c r="B34" s="3">
        <v>4.0</v>
      </c>
      <c r="C34" s="3" t="s">
        <v>4820</v>
      </c>
      <c r="D34" s="3">
        <v>1800.0</v>
      </c>
      <c r="E34" s="3">
        <v>25.0</v>
      </c>
      <c r="F34" s="81">
        <v>29.999</v>
      </c>
      <c r="G34" s="239">
        <v>0.924</v>
      </c>
      <c r="H34" s="3" t="s">
        <v>4822</v>
      </c>
    </row>
    <row r="35" ht="14.25" customHeight="1">
      <c r="A35" s="4" t="s">
        <v>5</v>
      </c>
      <c r="B35" s="4">
        <v>4.0</v>
      </c>
      <c r="C35" s="4" t="s">
        <v>4820</v>
      </c>
      <c r="D35" s="4">
        <v>1800.0</v>
      </c>
      <c r="E35" s="4">
        <v>30.0</v>
      </c>
      <c r="F35" s="82">
        <v>39.999</v>
      </c>
      <c r="G35" s="238">
        <v>0.924</v>
      </c>
      <c r="H35" s="4" t="s">
        <v>4822</v>
      </c>
    </row>
    <row r="36" ht="14.25" customHeight="1">
      <c r="A36" s="3" t="s">
        <v>5</v>
      </c>
      <c r="B36" s="3">
        <v>4.0</v>
      </c>
      <c r="C36" s="3" t="s">
        <v>4820</v>
      </c>
      <c r="D36" s="3">
        <v>1800.0</v>
      </c>
      <c r="E36" s="3">
        <v>40.0</v>
      </c>
      <c r="F36" s="81">
        <v>49.999</v>
      </c>
      <c r="G36" s="239">
        <v>0.93</v>
      </c>
      <c r="H36" s="3" t="s">
        <v>4822</v>
      </c>
    </row>
    <row r="37" ht="14.25" customHeight="1">
      <c r="A37" s="4" t="s">
        <v>5</v>
      </c>
      <c r="B37" s="4">
        <v>4.0</v>
      </c>
      <c r="C37" s="4" t="s">
        <v>4820</v>
      </c>
      <c r="D37" s="4">
        <v>1800.0</v>
      </c>
      <c r="E37" s="4">
        <v>50.0</v>
      </c>
      <c r="F37" s="82">
        <v>59.999</v>
      </c>
      <c r="G37" s="238">
        <v>0.93</v>
      </c>
      <c r="H37" s="4" t="s">
        <v>4822</v>
      </c>
    </row>
    <row r="38" ht="14.25" customHeight="1">
      <c r="A38" s="3" t="s">
        <v>5</v>
      </c>
      <c r="B38" s="3">
        <v>4.0</v>
      </c>
      <c r="C38" s="3" t="s">
        <v>4820</v>
      </c>
      <c r="D38" s="3">
        <v>1800.0</v>
      </c>
      <c r="E38" s="3">
        <v>60.0</v>
      </c>
      <c r="F38" s="81">
        <v>74.999</v>
      </c>
      <c r="G38" s="239">
        <v>0.936</v>
      </c>
      <c r="H38" s="3" t="s">
        <v>4822</v>
      </c>
    </row>
    <row r="39" ht="14.25" customHeight="1">
      <c r="A39" s="4" t="s">
        <v>5</v>
      </c>
      <c r="B39" s="4">
        <v>4.0</v>
      </c>
      <c r="C39" s="4" t="s">
        <v>4820</v>
      </c>
      <c r="D39" s="4">
        <v>1800.0</v>
      </c>
      <c r="E39" s="4">
        <v>75.0</v>
      </c>
      <c r="F39" s="82">
        <v>99.999</v>
      </c>
      <c r="G39" s="238">
        <v>0.941</v>
      </c>
      <c r="H39" s="4" t="s">
        <v>4822</v>
      </c>
    </row>
    <row r="40" ht="14.25" customHeight="1">
      <c r="A40" s="3" t="s">
        <v>5</v>
      </c>
      <c r="B40" s="3">
        <v>4.0</v>
      </c>
      <c r="C40" s="3" t="s">
        <v>4820</v>
      </c>
      <c r="D40" s="3">
        <v>1800.0</v>
      </c>
      <c r="E40" s="3">
        <v>100.0</v>
      </c>
      <c r="F40" s="81">
        <v>124.999</v>
      </c>
      <c r="G40" s="239">
        <v>0.945</v>
      </c>
      <c r="H40" s="3" t="s">
        <v>4822</v>
      </c>
    </row>
    <row r="41" ht="14.25" customHeight="1">
      <c r="A41" s="4" t="s">
        <v>5</v>
      </c>
      <c r="B41" s="4">
        <v>4.0</v>
      </c>
      <c r="C41" s="4" t="s">
        <v>4820</v>
      </c>
      <c r="D41" s="4">
        <v>1800.0</v>
      </c>
      <c r="E41" s="4">
        <v>125.0</v>
      </c>
      <c r="F41" s="82">
        <v>149.999</v>
      </c>
      <c r="G41" s="238">
        <v>0.945</v>
      </c>
      <c r="H41" s="4" t="s">
        <v>4822</v>
      </c>
    </row>
    <row r="42" ht="14.25" customHeight="1">
      <c r="A42" s="3" t="s">
        <v>5</v>
      </c>
      <c r="B42" s="3">
        <v>4.0</v>
      </c>
      <c r="C42" s="3" t="s">
        <v>4820</v>
      </c>
      <c r="D42" s="3">
        <v>1800.0</v>
      </c>
      <c r="E42" s="3">
        <v>150.0</v>
      </c>
      <c r="F42" s="81">
        <v>199.999</v>
      </c>
      <c r="G42" s="239">
        <v>0.95</v>
      </c>
      <c r="H42" s="3" t="s">
        <v>4822</v>
      </c>
    </row>
    <row r="43" ht="14.25" customHeight="1">
      <c r="A43" s="4" t="s">
        <v>5</v>
      </c>
      <c r="B43" s="4">
        <v>4.0</v>
      </c>
      <c r="C43" s="4" t="s">
        <v>4820</v>
      </c>
      <c r="D43" s="4">
        <v>1800.0</v>
      </c>
      <c r="E43" s="4">
        <v>200.0</v>
      </c>
      <c r="F43" s="4">
        <v>9999.0</v>
      </c>
      <c r="G43" s="238">
        <v>0.95</v>
      </c>
      <c r="H43" s="4" t="s">
        <v>4822</v>
      </c>
    </row>
    <row r="44" ht="14.25" customHeight="1">
      <c r="A44" s="3" t="s">
        <v>7</v>
      </c>
      <c r="B44" s="3">
        <v>4.0</v>
      </c>
      <c r="C44" s="3" t="s">
        <v>4820</v>
      </c>
      <c r="D44" s="3">
        <v>1800.0</v>
      </c>
      <c r="E44" s="3">
        <v>0.0</v>
      </c>
      <c r="F44" s="81">
        <v>0.999</v>
      </c>
      <c r="G44" s="237">
        <v>0.29</v>
      </c>
      <c r="H44" s="81" t="s">
        <v>4821</v>
      </c>
    </row>
    <row r="45" ht="14.25" customHeight="1">
      <c r="A45" s="4" t="s">
        <v>7</v>
      </c>
      <c r="B45" s="4">
        <v>4.0</v>
      </c>
      <c r="C45" s="4" t="s">
        <v>4820</v>
      </c>
      <c r="D45" s="4">
        <v>1800.0</v>
      </c>
      <c r="E45" s="4">
        <v>1.0</v>
      </c>
      <c r="F45" s="82">
        <v>1.499</v>
      </c>
      <c r="G45" s="238">
        <v>0.825</v>
      </c>
      <c r="H45" s="4" t="s">
        <v>4822</v>
      </c>
    </row>
    <row r="46" ht="14.25" customHeight="1">
      <c r="A46" s="3" t="s">
        <v>7</v>
      </c>
      <c r="B46" s="3">
        <v>4.0</v>
      </c>
      <c r="C46" s="3" t="s">
        <v>4820</v>
      </c>
      <c r="D46" s="3">
        <v>1800.0</v>
      </c>
      <c r="E46" s="3">
        <v>1.5</v>
      </c>
      <c r="F46" s="81">
        <v>1.999</v>
      </c>
      <c r="G46" s="239">
        <v>0.84</v>
      </c>
      <c r="H46" s="3" t="s">
        <v>4822</v>
      </c>
    </row>
    <row r="47" ht="14.25" customHeight="1">
      <c r="A47" s="4" t="s">
        <v>7</v>
      </c>
      <c r="B47" s="4">
        <v>4.0</v>
      </c>
      <c r="C47" s="4" t="s">
        <v>4820</v>
      </c>
      <c r="D47" s="4">
        <v>1800.0</v>
      </c>
      <c r="E47" s="4">
        <v>2.0</v>
      </c>
      <c r="F47" s="82">
        <v>2.999</v>
      </c>
      <c r="G47" s="238">
        <v>0.84</v>
      </c>
      <c r="H47" s="4" t="s">
        <v>4822</v>
      </c>
    </row>
    <row r="48" ht="14.25" customHeight="1">
      <c r="A48" s="3" t="s">
        <v>7</v>
      </c>
      <c r="B48" s="3">
        <v>4.0</v>
      </c>
      <c r="C48" s="3" t="s">
        <v>4820</v>
      </c>
      <c r="D48" s="3">
        <v>1800.0</v>
      </c>
      <c r="E48" s="3">
        <v>3.0</v>
      </c>
      <c r="F48" s="81">
        <v>4.999</v>
      </c>
      <c r="G48" s="239">
        <v>0.875</v>
      </c>
      <c r="H48" s="3" t="s">
        <v>4822</v>
      </c>
    </row>
    <row r="49" ht="14.25" customHeight="1">
      <c r="A49" s="4" t="s">
        <v>7</v>
      </c>
      <c r="B49" s="4">
        <v>4.0</v>
      </c>
      <c r="C49" s="4" t="s">
        <v>4820</v>
      </c>
      <c r="D49" s="4">
        <v>1800.0</v>
      </c>
      <c r="E49" s="4">
        <v>5.0</v>
      </c>
      <c r="F49" s="82">
        <v>7.499</v>
      </c>
      <c r="G49" s="238">
        <v>0.875</v>
      </c>
      <c r="H49" s="4" t="s">
        <v>4822</v>
      </c>
    </row>
    <row r="50" ht="14.25" customHeight="1">
      <c r="A50" s="3" t="s">
        <v>7</v>
      </c>
      <c r="B50" s="3">
        <v>4.0</v>
      </c>
      <c r="C50" s="3" t="s">
        <v>4820</v>
      </c>
      <c r="D50" s="3">
        <v>1800.0</v>
      </c>
      <c r="E50" s="3">
        <v>7.5</v>
      </c>
      <c r="F50" s="81">
        <v>9.999</v>
      </c>
      <c r="G50" s="239">
        <v>0.895</v>
      </c>
      <c r="H50" s="3" t="s">
        <v>4822</v>
      </c>
    </row>
    <row r="51" ht="14.25" customHeight="1">
      <c r="A51" s="4" t="s">
        <v>7</v>
      </c>
      <c r="B51" s="4">
        <v>4.0</v>
      </c>
      <c r="C51" s="4" t="s">
        <v>4820</v>
      </c>
      <c r="D51" s="4">
        <v>1800.0</v>
      </c>
      <c r="E51" s="4">
        <v>10.0</v>
      </c>
      <c r="F51" s="82">
        <v>14.999</v>
      </c>
      <c r="G51" s="238">
        <v>0.895</v>
      </c>
      <c r="H51" s="4" t="s">
        <v>4822</v>
      </c>
    </row>
    <row r="52" ht="14.25" customHeight="1">
      <c r="A52" s="3" t="s">
        <v>7</v>
      </c>
      <c r="B52" s="3">
        <v>4.0</v>
      </c>
      <c r="C52" s="3" t="s">
        <v>4820</v>
      </c>
      <c r="D52" s="3">
        <v>1800.0</v>
      </c>
      <c r="E52" s="3">
        <v>15.0</v>
      </c>
      <c r="F52" s="81">
        <v>19.999</v>
      </c>
      <c r="G52" s="239">
        <v>0.91</v>
      </c>
      <c r="H52" s="3" t="s">
        <v>4822</v>
      </c>
    </row>
    <row r="53" ht="14.25" customHeight="1">
      <c r="A53" s="4" t="s">
        <v>7</v>
      </c>
      <c r="B53" s="4">
        <v>4.0</v>
      </c>
      <c r="C53" s="4" t="s">
        <v>4820</v>
      </c>
      <c r="D53" s="4">
        <v>1800.0</v>
      </c>
      <c r="E53" s="4">
        <v>20.0</v>
      </c>
      <c r="F53" s="82">
        <v>24.999</v>
      </c>
      <c r="G53" s="238">
        <v>0.91</v>
      </c>
      <c r="H53" s="4" t="s">
        <v>4822</v>
      </c>
    </row>
    <row r="54" ht="14.25" customHeight="1">
      <c r="A54" s="3" t="s">
        <v>7</v>
      </c>
      <c r="B54" s="3">
        <v>4.0</v>
      </c>
      <c r="C54" s="3" t="s">
        <v>4820</v>
      </c>
      <c r="D54" s="3">
        <v>1800.0</v>
      </c>
      <c r="E54" s="3">
        <v>25.0</v>
      </c>
      <c r="F54" s="81">
        <v>29.999</v>
      </c>
      <c r="G54" s="239">
        <v>0.924</v>
      </c>
      <c r="H54" s="3" t="s">
        <v>4822</v>
      </c>
    </row>
    <row r="55" ht="14.25" customHeight="1">
      <c r="A55" s="4" t="s">
        <v>7</v>
      </c>
      <c r="B55" s="4">
        <v>4.0</v>
      </c>
      <c r="C55" s="4" t="s">
        <v>4820</v>
      </c>
      <c r="D55" s="4">
        <v>1800.0</v>
      </c>
      <c r="E55" s="4">
        <v>30.0</v>
      </c>
      <c r="F55" s="82">
        <v>39.999</v>
      </c>
      <c r="G55" s="238">
        <v>0.924</v>
      </c>
      <c r="H55" s="4" t="s">
        <v>4822</v>
      </c>
    </row>
    <row r="56" ht="14.25" customHeight="1">
      <c r="A56" s="3" t="s">
        <v>7</v>
      </c>
      <c r="B56" s="3">
        <v>4.0</v>
      </c>
      <c r="C56" s="3" t="s">
        <v>4820</v>
      </c>
      <c r="D56" s="3">
        <v>1800.0</v>
      </c>
      <c r="E56" s="3">
        <v>40.0</v>
      </c>
      <c r="F56" s="81">
        <v>49.999</v>
      </c>
      <c r="G56" s="239">
        <v>0.93</v>
      </c>
      <c r="H56" s="3" t="s">
        <v>4822</v>
      </c>
    </row>
    <row r="57" ht="14.25" customHeight="1">
      <c r="A57" s="4" t="s">
        <v>7</v>
      </c>
      <c r="B57" s="4">
        <v>4.0</v>
      </c>
      <c r="C57" s="4" t="s">
        <v>4820</v>
      </c>
      <c r="D57" s="4">
        <v>1800.0</v>
      </c>
      <c r="E57" s="4">
        <v>50.0</v>
      </c>
      <c r="F57" s="82">
        <v>59.999</v>
      </c>
      <c r="G57" s="238">
        <v>0.93</v>
      </c>
      <c r="H57" s="4" t="s">
        <v>4822</v>
      </c>
    </row>
    <row r="58" ht="14.25" customHeight="1">
      <c r="A58" s="3" t="s">
        <v>7</v>
      </c>
      <c r="B58" s="3">
        <v>4.0</v>
      </c>
      <c r="C58" s="3" t="s">
        <v>4820</v>
      </c>
      <c r="D58" s="3">
        <v>1800.0</v>
      </c>
      <c r="E58" s="3">
        <v>60.0</v>
      </c>
      <c r="F58" s="81">
        <v>74.999</v>
      </c>
      <c r="G58" s="239">
        <v>0.936</v>
      </c>
      <c r="H58" s="3" t="s">
        <v>4822</v>
      </c>
    </row>
    <row r="59" ht="14.25" customHeight="1">
      <c r="A59" s="4" t="s">
        <v>7</v>
      </c>
      <c r="B59" s="4">
        <v>4.0</v>
      </c>
      <c r="C59" s="4" t="s">
        <v>4820</v>
      </c>
      <c r="D59" s="4">
        <v>1800.0</v>
      </c>
      <c r="E59" s="4">
        <v>75.0</v>
      </c>
      <c r="F59" s="82">
        <v>99.999</v>
      </c>
      <c r="G59" s="238">
        <v>0.941</v>
      </c>
      <c r="H59" s="4" t="s">
        <v>4822</v>
      </c>
    </row>
    <row r="60" ht="14.25" customHeight="1">
      <c r="A60" s="3" t="s">
        <v>7</v>
      </c>
      <c r="B60" s="3">
        <v>4.0</v>
      </c>
      <c r="C60" s="3" t="s">
        <v>4820</v>
      </c>
      <c r="D60" s="3">
        <v>1800.0</v>
      </c>
      <c r="E60" s="3">
        <v>100.0</v>
      </c>
      <c r="F60" s="81">
        <v>124.999</v>
      </c>
      <c r="G60" s="239">
        <v>0.945</v>
      </c>
      <c r="H60" s="3" t="s">
        <v>4822</v>
      </c>
    </row>
    <row r="61" ht="14.25" customHeight="1">
      <c r="A61" s="4" t="s">
        <v>7</v>
      </c>
      <c r="B61" s="4">
        <v>4.0</v>
      </c>
      <c r="C61" s="4" t="s">
        <v>4820</v>
      </c>
      <c r="D61" s="4">
        <v>1800.0</v>
      </c>
      <c r="E61" s="4">
        <v>125.0</v>
      </c>
      <c r="F61" s="82">
        <v>149.999</v>
      </c>
      <c r="G61" s="238">
        <v>0.945</v>
      </c>
      <c r="H61" s="4" t="s">
        <v>4822</v>
      </c>
    </row>
    <row r="62" ht="14.25" customHeight="1">
      <c r="A62" s="3" t="s">
        <v>7</v>
      </c>
      <c r="B62" s="3">
        <v>4.0</v>
      </c>
      <c r="C62" s="3" t="s">
        <v>4820</v>
      </c>
      <c r="D62" s="3">
        <v>1800.0</v>
      </c>
      <c r="E62" s="3">
        <v>150.0</v>
      </c>
      <c r="F62" s="81">
        <v>199.999</v>
      </c>
      <c r="G62" s="239">
        <v>0.95</v>
      </c>
      <c r="H62" s="3" t="s">
        <v>4822</v>
      </c>
    </row>
    <row r="63" ht="14.25" customHeight="1">
      <c r="A63" s="4" t="s">
        <v>7</v>
      </c>
      <c r="B63" s="4">
        <v>4.0</v>
      </c>
      <c r="C63" s="4" t="s">
        <v>4820</v>
      </c>
      <c r="D63" s="4">
        <v>1800.0</v>
      </c>
      <c r="E63" s="4">
        <v>200.0</v>
      </c>
      <c r="F63" s="4">
        <v>9999.0</v>
      </c>
      <c r="G63" s="238">
        <v>0.95</v>
      </c>
      <c r="H63" s="4" t="s">
        <v>4822</v>
      </c>
    </row>
    <row r="64" ht="14.25" customHeight="1">
      <c r="A64" s="3" t="s">
        <v>11</v>
      </c>
      <c r="B64" s="3">
        <v>4.0</v>
      </c>
      <c r="C64" s="3" t="s">
        <v>4820</v>
      </c>
      <c r="D64" s="3">
        <v>1800.0</v>
      </c>
      <c r="E64" s="3">
        <v>0.0</v>
      </c>
      <c r="F64" s="81">
        <v>0.999</v>
      </c>
      <c r="G64" s="237">
        <v>0.29</v>
      </c>
      <c r="H64" s="81" t="s">
        <v>4821</v>
      </c>
    </row>
    <row r="65" ht="14.25" customHeight="1">
      <c r="A65" s="4" t="s">
        <v>11</v>
      </c>
      <c r="B65" s="4">
        <v>4.0</v>
      </c>
      <c r="C65" s="4" t="s">
        <v>4820</v>
      </c>
      <c r="D65" s="4">
        <v>1800.0</v>
      </c>
      <c r="E65" s="4">
        <v>1.0</v>
      </c>
      <c r="F65" s="82">
        <v>1.499</v>
      </c>
      <c r="G65" s="238">
        <v>0.825</v>
      </c>
      <c r="H65" s="4" t="s">
        <v>4823</v>
      </c>
    </row>
    <row r="66" ht="14.25" customHeight="1">
      <c r="A66" s="3" t="s">
        <v>11</v>
      </c>
      <c r="B66" s="3">
        <v>4.0</v>
      </c>
      <c r="C66" s="3" t="s">
        <v>4820</v>
      </c>
      <c r="D66" s="3">
        <v>1800.0</v>
      </c>
      <c r="E66" s="3">
        <v>1.5</v>
      </c>
      <c r="F66" s="81">
        <v>1.999</v>
      </c>
      <c r="G66" s="239">
        <v>0.84</v>
      </c>
      <c r="H66" s="3" t="s">
        <v>4823</v>
      </c>
    </row>
    <row r="67" ht="14.25" customHeight="1">
      <c r="A67" s="4" t="s">
        <v>11</v>
      </c>
      <c r="B67" s="4">
        <v>4.0</v>
      </c>
      <c r="C67" s="4" t="s">
        <v>4820</v>
      </c>
      <c r="D67" s="4">
        <v>1800.0</v>
      </c>
      <c r="E67" s="4">
        <v>2.0</v>
      </c>
      <c r="F67" s="82">
        <v>2.999</v>
      </c>
      <c r="G67" s="238">
        <v>0.84</v>
      </c>
      <c r="H67" s="4" t="s">
        <v>4823</v>
      </c>
    </row>
    <row r="68" ht="14.25" customHeight="1">
      <c r="A68" s="3" t="s">
        <v>11</v>
      </c>
      <c r="B68" s="3">
        <v>4.0</v>
      </c>
      <c r="C68" s="3" t="s">
        <v>4820</v>
      </c>
      <c r="D68" s="3">
        <v>1800.0</v>
      </c>
      <c r="E68" s="3">
        <v>3.0</v>
      </c>
      <c r="F68" s="81">
        <v>4.999</v>
      </c>
      <c r="G68" s="239">
        <v>0.875</v>
      </c>
      <c r="H68" s="3" t="s">
        <v>4823</v>
      </c>
    </row>
    <row r="69" ht="14.25" customHeight="1">
      <c r="A69" s="4" t="s">
        <v>11</v>
      </c>
      <c r="B69" s="4">
        <v>4.0</v>
      </c>
      <c r="C69" s="4" t="s">
        <v>4820</v>
      </c>
      <c r="D69" s="4">
        <v>1800.0</v>
      </c>
      <c r="E69" s="4">
        <v>5.0</v>
      </c>
      <c r="F69" s="82">
        <v>7.499</v>
      </c>
      <c r="G69" s="238">
        <v>0.875</v>
      </c>
      <c r="H69" s="4" t="s">
        <v>4823</v>
      </c>
    </row>
    <row r="70" ht="14.25" customHeight="1">
      <c r="A70" s="3" t="s">
        <v>11</v>
      </c>
      <c r="B70" s="3">
        <v>4.0</v>
      </c>
      <c r="C70" s="3" t="s">
        <v>4820</v>
      </c>
      <c r="D70" s="3">
        <v>1800.0</v>
      </c>
      <c r="E70" s="3">
        <v>7.5</v>
      </c>
      <c r="F70" s="81">
        <v>9.999</v>
      </c>
      <c r="G70" s="239">
        <v>0.895</v>
      </c>
      <c r="H70" s="3" t="s">
        <v>4823</v>
      </c>
    </row>
    <row r="71" ht="14.25" customHeight="1">
      <c r="A71" s="4" t="s">
        <v>11</v>
      </c>
      <c r="B71" s="4">
        <v>4.0</v>
      </c>
      <c r="C71" s="4" t="s">
        <v>4820</v>
      </c>
      <c r="D71" s="4">
        <v>1800.0</v>
      </c>
      <c r="E71" s="4">
        <v>10.0</v>
      </c>
      <c r="F71" s="82">
        <v>14.999</v>
      </c>
      <c r="G71" s="238">
        <v>0.895</v>
      </c>
      <c r="H71" s="4" t="s">
        <v>4823</v>
      </c>
    </row>
    <row r="72" ht="14.25" customHeight="1">
      <c r="A72" s="3" t="s">
        <v>11</v>
      </c>
      <c r="B72" s="3">
        <v>4.0</v>
      </c>
      <c r="C72" s="3" t="s">
        <v>4820</v>
      </c>
      <c r="D72" s="3">
        <v>1800.0</v>
      </c>
      <c r="E72" s="3">
        <v>15.0</v>
      </c>
      <c r="F72" s="81">
        <v>19.999</v>
      </c>
      <c r="G72" s="239">
        <v>0.91</v>
      </c>
      <c r="H72" s="3" t="s">
        <v>4823</v>
      </c>
    </row>
    <row r="73" ht="14.25" customHeight="1">
      <c r="A73" s="4" t="s">
        <v>11</v>
      </c>
      <c r="B73" s="4">
        <v>4.0</v>
      </c>
      <c r="C73" s="4" t="s">
        <v>4820</v>
      </c>
      <c r="D73" s="4">
        <v>1800.0</v>
      </c>
      <c r="E73" s="4">
        <v>20.0</v>
      </c>
      <c r="F73" s="82">
        <v>24.999</v>
      </c>
      <c r="G73" s="238">
        <v>0.91</v>
      </c>
      <c r="H73" s="4" t="s">
        <v>4823</v>
      </c>
    </row>
    <row r="74" ht="14.25" customHeight="1">
      <c r="A74" s="3" t="s">
        <v>11</v>
      </c>
      <c r="B74" s="3">
        <v>4.0</v>
      </c>
      <c r="C74" s="3" t="s">
        <v>4820</v>
      </c>
      <c r="D74" s="3">
        <v>1800.0</v>
      </c>
      <c r="E74" s="3">
        <v>25.0</v>
      </c>
      <c r="F74" s="81">
        <v>29.999</v>
      </c>
      <c r="G74" s="239">
        <v>0.924</v>
      </c>
      <c r="H74" s="3" t="s">
        <v>4823</v>
      </c>
    </row>
    <row r="75" ht="14.25" customHeight="1">
      <c r="A75" s="4" t="s">
        <v>11</v>
      </c>
      <c r="B75" s="4">
        <v>4.0</v>
      </c>
      <c r="C75" s="4" t="s">
        <v>4820</v>
      </c>
      <c r="D75" s="4">
        <v>1800.0</v>
      </c>
      <c r="E75" s="4">
        <v>30.0</v>
      </c>
      <c r="F75" s="82">
        <v>39.999</v>
      </c>
      <c r="G75" s="238">
        <v>0.924</v>
      </c>
      <c r="H75" s="4" t="s">
        <v>4823</v>
      </c>
    </row>
    <row r="76" ht="14.25" customHeight="1">
      <c r="A76" s="3" t="s">
        <v>11</v>
      </c>
      <c r="B76" s="3">
        <v>4.0</v>
      </c>
      <c r="C76" s="3" t="s">
        <v>4820</v>
      </c>
      <c r="D76" s="3">
        <v>1800.0</v>
      </c>
      <c r="E76" s="3">
        <v>40.0</v>
      </c>
      <c r="F76" s="81">
        <v>49.999</v>
      </c>
      <c r="G76" s="239">
        <v>0.93</v>
      </c>
      <c r="H76" s="3" t="s">
        <v>4823</v>
      </c>
    </row>
    <row r="77" ht="14.25" customHeight="1">
      <c r="A77" s="4" t="s">
        <v>11</v>
      </c>
      <c r="B77" s="4">
        <v>4.0</v>
      </c>
      <c r="C77" s="4" t="s">
        <v>4820</v>
      </c>
      <c r="D77" s="4">
        <v>1800.0</v>
      </c>
      <c r="E77" s="4">
        <v>50.0</v>
      </c>
      <c r="F77" s="82">
        <v>59.999</v>
      </c>
      <c r="G77" s="238">
        <v>0.93</v>
      </c>
      <c r="H77" s="4" t="s">
        <v>4823</v>
      </c>
    </row>
    <row r="78" ht="14.25" customHeight="1">
      <c r="A78" s="3" t="s">
        <v>11</v>
      </c>
      <c r="B78" s="3">
        <v>4.0</v>
      </c>
      <c r="C78" s="3" t="s">
        <v>4820</v>
      </c>
      <c r="D78" s="3">
        <v>1800.0</v>
      </c>
      <c r="E78" s="3">
        <v>60.0</v>
      </c>
      <c r="F78" s="81">
        <v>74.999</v>
      </c>
      <c r="G78" s="239">
        <v>0.936</v>
      </c>
      <c r="H78" s="3" t="s">
        <v>4823</v>
      </c>
    </row>
    <row r="79" ht="14.25" customHeight="1">
      <c r="A79" s="4" t="s">
        <v>11</v>
      </c>
      <c r="B79" s="4">
        <v>4.0</v>
      </c>
      <c r="C79" s="4" t="s">
        <v>4820</v>
      </c>
      <c r="D79" s="4">
        <v>1800.0</v>
      </c>
      <c r="E79" s="4">
        <v>75.0</v>
      </c>
      <c r="F79" s="82">
        <v>99.999</v>
      </c>
      <c r="G79" s="238">
        <v>0.941</v>
      </c>
      <c r="H79" s="4" t="s">
        <v>4823</v>
      </c>
    </row>
    <row r="80" ht="14.25" customHeight="1">
      <c r="A80" s="3" t="s">
        <v>11</v>
      </c>
      <c r="B80" s="3">
        <v>4.0</v>
      </c>
      <c r="C80" s="3" t="s">
        <v>4820</v>
      </c>
      <c r="D80" s="3">
        <v>1800.0</v>
      </c>
      <c r="E80" s="3">
        <v>100.0</v>
      </c>
      <c r="F80" s="81">
        <v>124.999</v>
      </c>
      <c r="G80" s="239">
        <v>0.945</v>
      </c>
      <c r="H80" s="3" t="s">
        <v>4823</v>
      </c>
    </row>
    <row r="81" ht="14.25" customHeight="1">
      <c r="A81" s="4" t="s">
        <v>11</v>
      </c>
      <c r="B81" s="4">
        <v>4.0</v>
      </c>
      <c r="C81" s="4" t="s">
        <v>4820</v>
      </c>
      <c r="D81" s="4">
        <v>1800.0</v>
      </c>
      <c r="E81" s="4">
        <v>125.0</v>
      </c>
      <c r="F81" s="82">
        <v>149.999</v>
      </c>
      <c r="G81" s="238">
        <v>0.945</v>
      </c>
      <c r="H81" s="4" t="s">
        <v>4823</v>
      </c>
    </row>
    <row r="82" ht="14.25" customHeight="1">
      <c r="A82" s="3" t="s">
        <v>11</v>
      </c>
      <c r="B82" s="3">
        <v>4.0</v>
      </c>
      <c r="C82" s="3" t="s">
        <v>4820</v>
      </c>
      <c r="D82" s="3">
        <v>1800.0</v>
      </c>
      <c r="E82" s="3">
        <v>150.0</v>
      </c>
      <c r="F82" s="81">
        <v>199.999</v>
      </c>
      <c r="G82" s="239">
        <v>0.95</v>
      </c>
      <c r="H82" s="3" t="s">
        <v>4823</v>
      </c>
    </row>
    <row r="83" ht="14.25" customHeight="1">
      <c r="A83" s="4" t="s">
        <v>11</v>
      </c>
      <c r="B83" s="4">
        <v>4.0</v>
      </c>
      <c r="C83" s="4" t="s">
        <v>4820</v>
      </c>
      <c r="D83" s="4">
        <v>1800.0</v>
      </c>
      <c r="E83" s="4">
        <v>200.0</v>
      </c>
      <c r="F83" s="4">
        <v>9999.0</v>
      </c>
      <c r="G83" s="238">
        <v>0.95</v>
      </c>
      <c r="H83" s="4" t="s">
        <v>4823</v>
      </c>
    </row>
    <row r="84" ht="14.25" customHeight="1">
      <c r="A84" s="3" t="s">
        <v>13</v>
      </c>
      <c r="B84" s="3">
        <v>4.0</v>
      </c>
      <c r="C84" s="3" t="s">
        <v>4820</v>
      </c>
      <c r="D84" s="3">
        <v>1800.0</v>
      </c>
      <c r="E84" s="3">
        <v>0.0</v>
      </c>
      <c r="F84" s="81">
        <v>0.999</v>
      </c>
      <c r="G84" s="237">
        <v>0.29</v>
      </c>
      <c r="H84" s="81" t="s">
        <v>4821</v>
      </c>
    </row>
    <row r="85" ht="14.25" customHeight="1">
      <c r="A85" s="4" t="s">
        <v>13</v>
      </c>
      <c r="B85" s="4">
        <v>4.0</v>
      </c>
      <c r="C85" s="4" t="s">
        <v>4820</v>
      </c>
      <c r="D85" s="4">
        <v>1800.0</v>
      </c>
      <c r="E85" s="4">
        <v>1.0</v>
      </c>
      <c r="F85" s="82">
        <v>1.499</v>
      </c>
      <c r="G85" s="238">
        <v>0.855</v>
      </c>
      <c r="H85" s="4" t="s">
        <v>4824</v>
      </c>
    </row>
    <row r="86" ht="14.25" customHeight="1">
      <c r="A86" s="3" t="s">
        <v>13</v>
      </c>
      <c r="B86" s="3">
        <v>4.0</v>
      </c>
      <c r="C86" s="3" t="s">
        <v>4820</v>
      </c>
      <c r="D86" s="3">
        <v>1800.0</v>
      </c>
      <c r="E86" s="3">
        <v>1.5</v>
      </c>
      <c r="F86" s="81">
        <v>1.999</v>
      </c>
      <c r="G86" s="239">
        <v>0.865</v>
      </c>
      <c r="H86" s="3" t="s">
        <v>4824</v>
      </c>
    </row>
    <row r="87" ht="14.25" customHeight="1">
      <c r="A87" s="4" t="s">
        <v>13</v>
      </c>
      <c r="B87" s="4">
        <v>4.0</v>
      </c>
      <c r="C87" s="4" t="s">
        <v>4820</v>
      </c>
      <c r="D87" s="4">
        <v>1800.0</v>
      </c>
      <c r="E87" s="4">
        <v>2.0</v>
      </c>
      <c r="F87" s="82">
        <v>2.999</v>
      </c>
      <c r="G87" s="238">
        <v>0.865</v>
      </c>
      <c r="H87" s="4" t="s">
        <v>4824</v>
      </c>
    </row>
    <row r="88" ht="14.25" customHeight="1">
      <c r="A88" s="3" t="s">
        <v>13</v>
      </c>
      <c r="B88" s="3">
        <v>4.0</v>
      </c>
      <c r="C88" s="3" t="s">
        <v>4820</v>
      </c>
      <c r="D88" s="3">
        <v>1800.0</v>
      </c>
      <c r="E88" s="3">
        <v>3.0</v>
      </c>
      <c r="F88" s="81">
        <v>4.999</v>
      </c>
      <c r="G88" s="239">
        <v>0.895</v>
      </c>
      <c r="H88" s="3" t="s">
        <v>4824</v>
      </c>
    </row>
    <row r="89" ht="14.25" customHeight="1">
      <c r="A89" s="4" t="s">
        <v>13</v>
      </c>
      <c r="B89" s="4">
        <v>4.0</v>
      </c>
      <c r="C89" s="4" t="s">
        <v>4820</v>
      </c>
      <c r="D89" s="4">
        <v>1800.0</v>
      </c>
      <c r="E89" s="4">
        <v>5.0</v>
      </c>
      <c r="F89" s="82">
        <v>7.499</v>
      </c>
      <c r="G89" s="238">
        <v>0.895</v>
      </c>
      <c r="H89" s="4" t="s">
        <v>4824</v>
      </c>
    </row>
    <row r="90" ht="14.25" customHeight="1">
      <c r="A90" s="3" t="s">
        <v>13</v>
      </c>
      <c r="B90" s="3">
        <v>4.0</v>
      </c>
      <c r="C90" s="3" t="s">
        <v>4820</v>
      </c>
      <c r="D90" s="3">
        <v>1800.0</v>
      </c>
      <c r="E90" s="3">
        <v>7.5</v>
      </c>
      <c r="F90" s="81">
        <v>9.999</v>
      </c>
      <c r="G90" s="239">
        <v>0.917</v>
      </c>
      <c r="H90" s="3" t="s">
        <v>4824</v>
      </c>
    </row>
    <row r="91" ht="14.25" customHeight="1">
      <c r="A91" s="4" t="s">
        <v>13</v>
      </c>
      <c r="B91" s="4">
        <v>4.0</v>
      </c>
      <c r="C91" s="4" t="s">
        <v>4820</v>
      </c>
      <c r="D91" s="4">
        <v>1800.0</v>
      </c>
      <c r="E91" s="4">
        <v>10.0</v>
      </c>
      <c r="F91" s="82">
        <v>14.999</v>
      </c>
      <c r="G91" s="238">
        <v>0.917</v>
      </c>
      <c r="H91" s="4" t="s">
        <v>4824</v>
      </c>
    </row>
    <row r="92" ht="14.25" customHeight="1">
      <c r="A92" s="3" t="s">
        <v>13</v>
      </c>
      <c r="B92" s="3">
        <v>4.0</v>
      </c>
      <c r="C92" s="3" t="s">
        <v>4820</v>
      </c>
      <c r="D92" s="3">
        <v>1800.0</v>
      </c>
      <c r="E92" s="3">
        <v>15.0</v>
      </c>
      <c r="F92" s="81">
        <v>19.999</v>
      </c>
      <c r="G92" s="239">
        <v>0.924</v>
      </c>
      <c r="H92" s="3" t="s">
        <v>4824</v>
      </c>
    </row>
    <row r="93" ht="14.25" customHeight="1">
      <c r="A93" s="4" t="s">
        <v>13</v>
      </c>
      <c r="B93" s="4">
        <v>4.0</v>
      </c>
      <c r="C93" s="4" t="s">
        <v>4820</v>
      </c>
      <c r="D93" s="4">
        <v>1800.0</v>
      </c>
      <c r="E93" s="4">
        <v>20.0</v>
      </c>
      <c r="F93" s="82">
        <v>24.9999</v>
      </c>
      <c r="G93" s="238">
        <v>0.93</v>
      </c>
      <c r="H93" s="4" t="s">
        <v>4824</v>
      </c>
    </row>
    <row r="94" ht="14.25" customHeight="1">
      <c r="A94" s="3" t="s">
        <v>13</v>
      </c>
      <c r="B94" s="3">
        <v>4.0</v>
      </c>
      <c r="C94" s="3" t="s">
        <v>4820</v>
      </c>
      <c r="D94" s="3">
        <v>1800.0</v>
      </c>
      <c r="E94" s="3">
        <v>25.0</v>
      </c>
      <c r="F94" s="81">
        <v>29.999</v>
      </c>
      <c r="G94" s="239">
        <v>0.936</v>
      </c>
      <c r="H94" s="3" t="s">
        <v>4824</v>
      </c>
    </row>
    <row r="95" ht="14.25" customHeight="1">
      <c r="A95" s="4" t="s">
        <v>13</v>
      </c>
      <c r="B95" s="4">
        <v>4.0</v>
      </c>
      <c r="C95" s="4" t="s">
        <v>4820</v>
      </c>
      <c r="D95" s="4">
        <v>1800.0</v>
      </c>
      <c r="E95" s="4">
        <v>30.0</v>
      </c>
      <c r="F95" s="82">
        <v>39.999</v>
      </c>
      <c r="G95" s="238">
        <v>0.936</v>
      </c>
      <c r="H95" s="4" t="s">
        <v>4824</v>
      </c>
    </row>
    <row r="96" ht="14.25" customHeight="1">
      <c r="A96" s="3" t="s">
        <v>13</v>
      </c>
      <c r="B96" s="3">
        <v>4.0</v>
      </c>
      <c r="C96" s="3" t="s">
        <v>4820</v>
      </c>
      <c r="D96" s="3">
        <v>1800.0</v>
      </c>
      <c r="E96" s="3">
        <v>40.0</v>
      </c>
      <c r="F96" s="81">
        <v>49.999</v>
      </c>
      <c r="G96" s="239">
        <v>0.941</v>
      </c>
      <c r="H96" s="3" t="s">
        <v>4824</v>
      </c>
    </row>
    <row r="97" ht="14.25" customHeight="1">
      <c r="A97" s="4" t="s">
        <v>13</v>
      </c>
      <c r="B97" s="4">
        <v>4.0</v>
      </c>
      <c r="C97" s="4" t="s">
        <v>4820</v>
      </c>
      <c r="D97" s="4">
        <v>1800.0</v>
      </c>
      <c r="E97" s="4">
        <v>50.0</v>
      </c>
      <c r="F97" s="82">
        <v>59.999</v>
      </c>
      <c r="G97" s="238">
        <v>0.945</v>
      </c>
      <c r="H97" s="4" t="s">
        <v>4824</v>
      </c>
    </row>
    <row r="98" ht="14.25" customHeight="1">
      <c r="A98" s="3" t="s">
        <v>13</v>
      </c>
      <c r="B98" s="3">
        <v>4.0</v>
      </c>
      <c r="C98" s="3" t="s">
        <v>4820</v>
      </c>
      <c r="D98" s="3">
        <v>1800.0</v>
      </c>
      <c r="E98" s="3">
        <v>60.0</v>
      </c>
      <c r="F98" s="81">
        <v>74.999</v>
      </c>
      <c r="G98" s="239">
        <v>0.95</v>
      </c>
      <c r="H98" s="3" t="s">
        <v>4824</v>
      </c>
    </row>
    <row r="99" ht="14.25" customHeight="1">
      <c r="A99" s="4" t="s">
        <v>13</v>
      </c>
      <c r="B99" s="4">
        <v>4.0</v>
      </c>
      <c r="C99" s="4" t="s">
        <v>4820</v>
      </c>
      <c r="D99" s="4">
        <v>1800.0</v>
      </c>
      <c r="E99" s="4">
        <v>75.0</v>
      </c>
      <c r="F99" s="82">
        <v>99.999</v>
      </c>
      <c r="G99" s="238">
        <v>0.954</v>
      </c>
      <c r="H99" s="4" t="s">
        <v>4824</v>
      </c>
    </row>
    <row r="100" ht="14.25" customHeight="1">
      <c r="A100" s="3" t="s">
        <v>13</v>
      </c>
      <c r="B100" s="3">
        <v>4.0</v>
      </c>
      <c r="C100" s="3" t="s">
        <v>4820</v>
      </c>
      <c r="D100" s="3">
        <v>1800.0</v>
      </c>
      <c r="E100" s="3">
        <v>100.0</v>
      </c>
      <c r="F100" s="81">
        <v>124.999</v>
      </c>
      <c r="G100" s="239">
        <v>0.954</v>
      </c>
      <c r="H100" s="3" t="s">
        <v>4824</v>
      </c>
    </row>
    <row r="101" ht="14.25" customHeight="1">
      <c r="A101" s="4" t="s">
        <v>13</v>
      </c>
      <c r="B101" s="4">
        <v>4.0</v>
      </c>
      <c r="C101" s="4" t="s">
        <v>4820</v>
      </c>
      <c r="D101" s="4">
        <v>1800.0</v>
      </c>
      <c r="E101" s="4">
        <v>125.0</v>
      </c>
      <c r="F101" s="82">
        <v>149.999</v>
      </c>
      <c r="G101" s="238">
        <v>0.954</v>
      </c>
      <c r="H101" s="4" t="s">
        <v>4824</v>
      </c>
    </row>
    <row r="102" ht="14.25" customHeight="1">
      <c r="A102" s="3" t="s">
        <v>13</v>
      </c>
      <c r="B102" s="3">
        <v>4.0</v>
      </c>
      <c r="C102" s="3" t="s">
        <v>4820</v>
      </c>
      <c r="D102" s="3">
        <v>1800.0</v>
      </c>
      <c r="E102" s="3">
        <v>150.0</v>
      </c>
      <c r="F102" s="81">
        <v>199.999</v>
      </c>
      <c r="G102" s="239">
        <v>0.958</v>
      </c>
      <c r="H102" s="3" t="s">
        <v>4824</v>
      </c>
    </row>
    <row r="103" ht="14.25" customHeight="1">
      <c r="A103" s="4" t="s">
        <v>13</v>
      </c>
      <c r="B103" s="4">
        <v>4.0</v>
      </c>
      <c r="C103" s="4" t="s">
        <v>4820</v>
      </c>
      <c r="D103" s="4">
        <v>1800.0</v>
      </c>
      <c r="E103" s="4">
        <v>200.0</v>
      </c>
      <c r="F103" s="82">
        <v>249.999</v>
      </c>
      <c r="G103" s="238">
        <v>0.962</v>
      </c>
      <c r="H103" s="4" t="s">
        <v>4824</v>
      </c>
    </row>
    <row r="104" ht="14.25" customHeight="1">
      <c r="A104" s="3" t="s">
        <v>13</v>
      </c>
      <c r="B104" s="3">
        <v>4.0</v>
      </c>
      <c r="C104" s="3" t="s">
        <v>4820</v>
      </c>
      <c r="D104" s="3">
        <v>1800.0</v>
      </c>
      <c r="E104" s="3">
        <v>250.0</v>
      </c>
      <c r="F104" s="81">
        <v>299.999</v>
      </c>
      <c r="G104" s="239">
        <v>0.962</v>
      </c>
      <c r="H104" s="3" t="s">
        <v>4824</v>
      </c>
    </row>
    <row r="105" ht="14.25" customHeight="1">
      <c r="A105" s="4" t="s">
        <v>13</v>
      </c>
      <c r="B105" s="4">
        <v>4.0</v>
      </c>
      <c r="C105" s="4" t="s">
        <v>4820</v>
      </c>
      <c r="D105" s="4">
        <v>1800.0</v>
      </c>
      <c r="E105" s="4">
        <v>300.0</v>
      </c>
      <c r="F105" s="82">
        <v>349.999</v>
      </c>
      <c r="G105" s="238">
        <v>0.962</v>
      </c>
      <c r="H105" s="4" t="s">
        <v>4824</v>
      </c>
    </row>
    <row r="106" ht="14.25" customHeight="1">
      <c r="A106" s="3" t="s">
        <v>13</v>
      </c>
      <c r="B106" s="3">
        <v>4.0</v>
      </c>
      <c r="C106" s="3" t="s">
        <v>4820</v>
      </c>
      <c r="D106" s="3">
        <v>1800.0</v>
      </c>
      <c r="E106" s="3">
        <v>350.0</v>
      </c>
      <c r="F106" s="81">
        <v>399.999</v>
      </c>
      <c r="G106" s="239">
        <v>0.962</v>
      </c>
      <c r="H106" s="3" t="s">
        <v>4824</v>
      </c>
    </row>
    <row r="107" ht="14.25" customHeight="1">
      <c r="A107" s="4" t="s">
        <v>13</v>
      </c>
      <c r="B107" s="4">
        <v>4.0</v>
      </c>
      <c r="C107" s="4" t="s">
        <v>4820</v>
      </c>
      <c r="D107" s="4">
        <v>1800.0</v>
      </c>
      <c r="E107" s="4">
        <v>400.0</v>
      </c>
      <c r="F107" s="82">
        <v>449.999</v>
      </c>
      <c r="G107" s="238">
        <v>0.962</v>
      </c>
      <c r="H107" s="4" t="s">
        <v>4824</v>
      </c>
    </row>
    <row r="108" ht="14.25" customHeight="1">
      <c r="A108" s="3" t="s">
        <v>13</v>
      </c>
      <c r="B108" s="3">
        <v>4.0</v>
      </c>
      <c r="C108" s="3" t="s">
        <v>4820</v>
      </c>
      <c r="D108" s="3">
        <v>1800.0</v>
      </c>
      <c r="E108" s="3">
        <v>450.0</v>
      </c>
      <c r="F108" s="81">
        <v>499.999</v>
      </c>
      <c r="G108" s="239">
        <v>0.962</v>
      </c>
      <c r="H108" s="3" t="s">
        <v>4824</v>
      </c>
    </row>
    <row r="109" ht="14.25" customHeight="1">
      <c r="A109" s="4" t="s">
        <v>13</v>
      </c>
      <c r="B109" s="4">
        <v>4.0</v>
      </c>
      <c r="C109" s="4" t="s">
        <v>4820</v>
      </c>
      <c r="D109" s="4">
        <v>1800.0</v>
      </c>
      <c r="E109" s="4">
        <v>500.0</v>
      </c>
      <c r="F109" s="4">
        <v>9999.0</v>
      </c>
      <c r="G109" s="238">
        <v>0.962</v>
      </c>
      <c r="H109" s="4" t="s">
        <v>4824</v>
      </c>
    </row>
    <row r="110" ht="14.25" customHeight="1">
      <c r="A110" s="3" t="s">
        <v>15</v>
      </c>
      <c r="B110" s="3">
        <v>4.0</v>
      </c>
      <c r="C110" s="3" t="s">
        <v>4820</v>
      </c>
      <c r="D110" s="3">
        <v>1800.0</v>
      </c>
      <c r="E110" s="3">
        <v>0.0</v>
      </c>
      <c r="F110" s="81">
        <v>0.08333</v>
      </c>
      <c r="G110" s="240">
        <v>0.29</v>
      </c>
      <c r="H110" s="81" t="s">
        <v>4825</v>
      </c>
    </row>
    <row r="111" ht="14.25" customHeight="1">
      <c r="A111" s="3" t="s">
        <v>15</v>
      </c>
      <c r="B111" s="3">
        <v>4.0</v>
      </c>
      <c r="C111" s="3" t="s">
        <v>4820</v>
      </c>
      <c r="D111" s="3">
        <v>1800.0</v>
      </c>
      <c r="E111" s="81">
        <v>0.08334</v>
      </c>
      <c r="F111" s="81">
        <v>0.999</v>
      </c>
      <c r="G111" s="240">
        <v>0.7</v>
      </c>
      <c r="H111" s="81" t="s">
        <v>4826</v>
      </c>
    </row>
    <row r="112" ht="14.25" customHeight="1">
      <c r="A112" s="4" t="s">
        <v>15</v>
      </c>
      <c r="B112" s="4">
        <v>4.0</v>
      </c>
      <c r="C112" s="4" t="s">
        <v>4820</v>
      </c>
      <c r="D112" s="4">
        <v>1800.0</v>
      </c>
      <c r="E112" s="4">
        <v>1.0</v>
      </c>
      <c r="F112" s="82">
        <v>1.499</v>
      </c>
      <c r="G112" s="238">
        <v>0.855</v>
      </c>
      <c r="H112" s="4"/>
    </row>
    <row r="113" ht="14.25" customHeight="1">
      <c r="A113" s="3" t="s">
        <v>15</v>
      </c>
      <c r="B113" s="3">
        <v>4.0</v>
      </c>
      <c r="C113" s="3" t="s">
        <v>4820</v>
      </c>
      <c r="D113" s="3">
        <v>1800.0</v>
      </c>
      <c r="E113" s="3">
        <v>1.5</v>
      </c>
      <c r="F113" s="81">
        <v>1.999</v>
      </c>
      <c r="G113" s="239">
        <v>0.865</v>
      </c>
      <c r="H113" s="3"/>
    </row>
    <row r="114" ht="14.25" customHeight="1">
      <c r="A114" s="4" t="s">
        <v>15</v>
      </c>
      <c r="B114" s="4">
        <v>4.0</v>
      </c>
      <c r="C114" s="4" t="s">
        <v>4820</v>
      </c>
      <c r="D114" s="4">
        <v>1800.0</v>
      </c>
      <c r="E114" s="4">
        <v>2.0</v>
      </c>
      <c r="F114" s="82">
        <v>2.999</v>
      </c>
      <c r="G114" s="238">
        <v>0.865</v>
      </c>
      <c r="H114" s="4"/>
    </row>
    <row r="115" ht="14.25" customHeight="1">
      <c r="A115" s="3" t="s">
        <v>15</v>
      </c>
      <c r="B115" s="3">
        <v>4.0</v>
      </c>
      <c r="C115" s="3" t="s">
        <v>4820</v>
      </c>
      <c r="D115" s="3">
        <v>1800.0</v>
      </c>
      <c r="E115" s="3">
        <v>3.0</v>
      </c>
      <c r="F115" s="81">
        <v>4.999</v>
      </c>
      <c r="G115" s="239">
        <v>0.895</v>
      </c>
      <c r="H115" s="3"/>
    </row>
    <row r="116" ht="14.25" customHeight="1">
      <c r="A116" s="4" t="s">
        <v>15</v>
      </c>
      <c r="B116" s="4">
        <v>4.0</v>
      </c>
      <c r="C116" s="4" t="s">
        <v>4820</v>
      </c>
      <c r="D116" s="4">
        <v>1800.0</v>
      </c>
      <c r="E116" s="4">
        <v>5.0</v>
      </c>
      <c r="F116" s="82">
        <v>7.499</v>
      </c>
      <c r="G116" s="238">
        <v>0.895</v>
      </c>
      <c r="H116" s="4"/>
    </row>
    <row r="117" ht="14.25" customHeight="1">
      <c r="A117" s="3" t="s">
        <v>15</v>
      </c>
      <c r="B117" s="3">
        <v>4.0</v>
      </c>
      <c r="C117" s="3" t="s">
        <v>4820</v>
      </c>
      <c r="D117" s="3">
        <v>1800.0</v>
      </c>
      <c r="E117" s="3">
        <v>7.5</v>
      </c>
      <c r="F117" s="81">
        <v>9.999</v>
      </c>
      <c r="G117" s="239">
        <v>0.917</v>
      </c>
      <c r="H117" s="3"/>
    </row>
    <row r="118" ht="14.25" customHeight="1">
      <c r="A118" s="4" t="s">
        <v>15</v>
      </c>
      <c r="B118" s="4">
        <v>4.0</v>
      </c>
      <c r="C118" s="4" t="s">
        <v>4820</v>
      </c>
      <c r="D118" s="4">
        <v>1800.0</v>
      </c>
      <c r="E118" s="4">
        <v>10.0</v>
      </c>
      <c r="F118" s="82">
        <v>14.999</v>
      </c>
      <c r="G118" s="238">
        <v>0.917</v>
      </c>
      <c r="H118" s="4"/>
    </row>
    <row r="119" ht="14.25" customHeight="1">
      <c r="A119" s="3" t="s">
        <v>15</v>
      </c>
      <c r="B119" s="3">
        <v>4.0</v>
      </c>
      <c r="C119" s="3" t="s">
        <v>4820</v>
      </c>
      <c r="D119" s="3">
        <v>1800.0</v>
      </c>
      <c r="E119" s="3">
        <v>15.0</v>
      </c>
      <c r="F119" s="81">
        <v>19.999</v>
      </c>
      <c r="G119" s="239">
        <v>0.924</v>
      </c>
      <c r="H119" s="3"/>
    </row>
    <row r="120" ht="14.25" customHeight="1">
      <c r="A120" s="4" t="s">
        <v>15</v>
      </c>
      <c r="B120" s="4">
        <v>4.0</v>
      </c>
      <c r="C120" s="4" t="s">
        <v>4820</v>
      </c>
      <c r="D120" s="4">
        <v>1800.0</v>
      </c>
      <c r="E120" s="4">
        <v>20.0</v>
      </c>
      <c r="F120" s="82">
        <v>24.999</v>
      </c>
      <c r="G120" s="238">
        <v>0.93</v>
      </c>
      <c r="H120" s="4"/>
    </row>
    <row r="121" ht="14.25" customHeight="1">
      <c r="A121" s="3" t="s">
        <v>15</v>
      </c>
      <c r="B121" s="3">
        <v>4.0</v>
      </c>
      <c r="C121" s="3" t="s">
        <v>4820</v>
      </c>
      <c r="D121" s="3">
        <v>1800.0</v>
      </c>
      <c r="E121" s="3">
        <v>25.0</v>
      </c>
      <c r="F121" s="81">
        <v>29.999</v>
      </c>
      <c r="G121" s="239">
        <v>0.936</v>
      </c>
      <c r="H121" s="3"/>
    </row>
    <row r="122" ht="14.25" customHeight="1">
      <c r="A122" s="4" t="s">
        <v>15</v>
      </c>
      <c r="B122" s="4">
        <v>4.0</v>
      </c>
      <c r="C122" s="4" t="s">
        <v>4820</v>
      </c>
      <c r="D122" s="4">
        <v>1800.0</v>
      </c>
      <c r="E122" s="4">
        <v>30.0</v>
      </c>
      <c r="F122" s="82">
        <v>39.999</v>
      </c>
      <c r="G122" s="238">
        <v>0.936</v>
      </c>
      <c r="H122" s="4"/>
    </row>
    <row r="123" ht="14.25" customHeight="1">
      <c r="A123" s="3" t="s">
        <v>15</v>
      </c>
      <c r="B123" s="3">
        <v>4.0</v>
      </c>
      <c r="C123" s="3" t="s">
        <v>4820</v>
      </c>
      <c r="D123" s="3">
        <v>1800.0</v>
      </c>
      <c r="E123" s="3">
        <v>40.0</v>
      </c>
      <c r="F123" s="81">
        <v>49.999</v>
      </c>
      <c r="G123" s="239">
        <v>0.941</v>
      </c>
      <c r="H123" s="3"/>
    </row>
    <row r="124" ht="14.25" customHeight="1">
      <c r="A124" s="4" t="s">
        <v>15</v>
      </c>
      <c r="B124" s="4">
        <v>4.0</v>
      </c>
      <c r="C124" s="4" t="s">
        <v>4820</v>
      </c>
      <c r="D124" s="4">
        <v>1800.0</v>
      </c>
      <c r="E124" s="4">
        <v>50.0</v>
      </c>
      <c r="F124" s="82">
        <v>59.999</v>
      </c>
      <c r="G124" s="238">
        <v>0.945</v>
      </c>
      <c r="H124" s="4"/>
    </row>
    <row r="125" ht="14.25" customHeight="1">
      <c r="A125" s="3" t="s">
        <v>15</v>
      </c>
      <c r="B125" s="3">
        <v>4.0</v>
      </c>
      <c r="C125" s="3" t="s">
        <v>4820</v>
      </c>
      <c r="D125" s="3">
        <v>1800.0</v>
      </c>
      <c r="E125" s="3">
        <v>60.0</v>
      </c>
      <c r="F125" s="81">
        <v>74.999</v>
      </c>
      <c r="G125" s="239">
        <v>0.95</v>
      </c>
      <c r="H125" s="3"/>
    </row>
    <row r="126" ht="14.25" customHeight="1">
      <c r="A126" s="4" t="s">
        <v>15</v>
      </c>
      <c r="B126" s="4">
        <v>4.0</v>
      </c>
      <c r="C126" s="4" t="s">
        <v>4820</v>
      </c>
      <c r="D126" s="4">
        <v>1800.0</v>
      </c>
      <c r="E126" s="4">
        <v>75.0</v>
      </c>
      <c r="F126" s="82">
        <v>99.999</v>
      </c>
      <c r="G126" s="238">
        <v>0.954</v>
      </c>
      <c r="H126" s="4"/>
    </row>
    <row r="127" ht="14.25" customHeight="1">
      <c r="A127" s="3" t="s">
        <v>15</v>
      </c>
      <c r="B127" s="3">
        <v>4.0</v>
      </c>
      <c r="C127" s="3" t="s">
        <v>4820</v>
      </c>
      <c r="D127" s="3">
        <v>1800.0</v>
      </c>
      <c r="E127" s="3">
        <v>100.0</v>
      </c>
      <c r="F127" s="81">
        <v>124.999</v>
      </c>
      <c r="G127" s="239">
        <v>0.954</v>
      </c>
      <c r="H127" s="3"/>
    </row>
    <row r="128" ht="14.25" customHeight="1">
      <c r="A128" s="4" t="s">
        <v>15</v>
      </c>
      <c r="B128" s="4">
        <v>4.0</v>
      </c>
      <c r="C128" s="4" t="s">
        <v>4820</v>
      </c>
      <c r="D128" s="4">
        <v>1800.0</v>
      </c>
      <c r="E128" s="4">
        <v>125.0</v>
      </c>
      <c r="F128" s="82">
        <v>149.999</v>
      </c>
      <c r="G128" s="238">
        <v>0.954</v>
      </c>
      <c r="H128" s="4"/>
    </row>
    <row r="129" ht="14.25" customHeight="1">
      <c r="A129" s="3" t="s">
        <v>15</v>
      </c>
      <c r="B129" s="3">
        <v>4.0</v>
      </c>
      <c r="C129" s="3" t="s">
        <v>4820</v>
      </c>
      <c r="D129" s="3">
        <v>1800.0</v>
      </c>
      <c r="E129" s="3">
        <v>150.0</v>
      </c>
      <c r="F129" s="81">
        <v>199.999</v>
      </c>
      <c r="G129" s="239">
        <v>0.958</v>
      </c>
      <c r="H129" s="3"/>
    </row>
    <row r="130" ht="14.25" customHeight="1">
      <c r="A130" s="4" t="s">
        <v>15</v>
      </c>
      <c r="B130" s="4">
        <v>4.0</v>
      </c>
      <c r="C130" s="4" t="s">
        <v>4820</v>
      </c>
      <c r="D130" s="4">
        <v>1800.0</v>
      </c>
      <c r="E130" s="4">
        <v>200.0</v>
      </c>
      <c r="F130" s="82">
        <v>249.999</v>
      </c>
      <c r="G130" s="238">
        <v>0.962</v>
      </c>
      <c r="H130" s="4"/>
    </row>
    <row r="131" ht="14.25" customHeight="1">
      <c r="A131" s="3" t="s">
        <v>15</v>
      </c>
      <c r="B131" s="3">
        <v>4.0</v>
      </c>
      <c r="C131" s="3" t="s">
        <v>4820</v>
      </c>
      <c r="D131" s="3">
        <v>1800.0</v>
      </c>
      <c r="E131" s="3">
        <v>250.0</v>
      </c>
      <c r="F131" s="81">
        <v>299.999</v>
      </c>
      <c r="G131" s="239">
        <v>0.95</v>
      </c>
      <c r="H131" s="3"/>
    </row>
    <row r="132" ht="14.25" customHeight="1">
      <c r="A132" s="4" t="s">
        <v>15</v>
      </c>
      <c r="B132" s="4">
        <v>4.0</v>
      </c>
      <c r="C132" s="4" t="s">
        <v>4820</v>
      </c>
      <c r="D132" s="4">
        <v>1800.0</v>
      </c>
      <c r="E132" s="4">
        <v>300.0</v>
      </c>
      <c r="F132" s="82">
        <v>349.999</v>
      </c>
      <c r="G132" s="238">
        <v>0.954</v>
      </c>
      <c r="H132" s="4"/>
    </row>
    <row r="133" ht="14.25" customHeight="1">
      <c r="A133" s="3" t="s">
        <v>15</v>
      </c>
      <c r="B133" s="3">
        <v>4.0</v>
      </c>
      <c r="C133" s="3" t="s">
        <v>4820</v>
      </c>
      <c r="D133" s="3">
        <v>1800.0</v>
      </c>
      <c r="E133" s="3">
        <v>350.0</v>
      </c>
      <c r="F133" s="81">
        <v>399.999</v>
      </c>
      <c r="G133" s="239">
        <v>0.954</v>
      </c>
      <c r="H133" s="3"/>
    </row>
    <row r="134" ht="14.25" customHeight="1">
      <c r="A134" s="4" t="s">
        <v>15</v>
      </c>
      <c r="B134" s="4">
        <v>4.0</v>
      </c>
      <c r="C134" s="4" t="s">
        <v>4820</v>
      </c>
      <c r="D134" s="4">
        <v>1800.0</v>
      </c>
      <c r="E134" s="4">
        <v>400.0</v>
      </c>
      <c r="F134" s="82">
        <v>449.999</v>
      </c>
      <c r="G134" s="238">
        <v>0.954</v>
      </c>
      <c r="H134" s="4"/>
    </row>
    <row r="135" ht="14.25" customHeight="1">
      <c r="A135" s="3" t="s">
        <v>15</v>
      </c>
      <c r="B135" s="3">
        <v>4.0</v>
      </c>
      <c r="C135" s="3" t="s">
        <v>4820</v>
      </c>
      <c r="D135" s="3">
        <v>1800.0</v>
      </c>
      <c r="E135" s="3">
        <v>450.0</v>
      </c>
      <c r="F135" s="81">
        <v>499.999</v>
      </c>
      <c r="G135" s="239">
        <v>0.954</v>
      </c>
      <c r="H135" s="3"/>
    </row>
    <row r="136" ht="14.25" customHeight="1">
      <c r="A136" s="4" t="s">
        <v>15</v>
      </c>
      <c r="B136" s="4">
        <v>4.0</v>
      </c>
      <c r="C136" s="4" t="s">
        <v>4820</v>
      </c>
      <c r="D136" s="4">
        <v>1800.0</v>
      </c>
      <c r="E136" s="4">
        <v>500.0</v>
      </c>
      <c r="F136" s="4">
        <v>9999.0</v>
      </c>
      <c r="G136" s="238">
        <v>0.954</v>
      </c>
      <c r="H136" s="4"/>
    </row>
    <row r="137" ht="14.25" customHeight="1">
      <c r="A137" s="9" t="s">
        <v>4827</v>
      </c>
      <c r="B137" s="9">
        <v>4.0</v>
      </c>
      <c r="C137" s="9" t="s">
        <v>4820</v>
      </c>
      <c r="D137" s="9">
        <v>1800.0</v>
      </c>
      <c r="E137" s="9">
        <v>0.0</v>
      </c>
      <c r="F137" s="9">
        <v>9999.0</v>
      </c>
      <c r="G137" s="241">
        <v>0.615</v>
      </c>
      <c r="H137" s="9" t="s">
        <v>4828</v>
      </c>
    </row>
    <row r="138" ht="14.25" customHeight="1">
      <c r="A138" s="9" t="s">
        <v>4829</v>
      </c>
      <c r="B138" s="9">
        <v>4.0</v>
      </c>
      <c r="C138" s="9" t="s">
        <v>4820</v>
      </c>
      <c r="D138" s="9">
        <v>1800.0</v>
      </c>
      <c r="E138" s="9">
        <v>0.0</v>
      </c>
      <c r="F138" s="9">
        <v>9999.0</v>
      </c>
      <c r="G138" s="241">
        <v>0.8461</v>
      </c>
      <c r="H138" s="9" t="s">
        <v>4830</v>
      </c>
    </row>
    <row r="139" ht="14.25" customHeight="1">
      <c r="A139" s="188" t="s">
        <v>23</v>
      </c>
      <c r="B139" s="3">
        <v>4.0</v>
      </c>
      <c r="C139" s="3" t="s">
        <v>4820</v>
      </c>
      <c r="D139" s="3">
        <v>1800.0</v>
      </c>
      <c r="E139" s="3">
        <v>0.0</v>
      </c>
      <c r="F139" s="81">
        <v>0.08333</v>
      </c>
      <c r="G139" s="240">
        <v>0.29</v>
      </c>
      <c r="H139" s="81" t="s">
        <v>4825</v>
      </c>
    </row>
    <row r="140" ht="14.25" customHeight="1">
      <c r="A140" s="188" t="s">
        <v>23</v>
      </c>
      <c r="B140" s="3">
        <v>4.0</v>
      </c>
      <c r="C140" s="3" t="s">
        <v>4820</v>
      </c>
      <c r="D140" s="3">
        <v>1800.0</v>
      </c>
      <c r="E140" s="81">
        <v>0.08334</v>
      </c>
      <c r="F140" s="81">
        <v>0.999</v>
      </c>
      <c r="G140" s="240">
        <v>0.7</v>
      </c>
      <c r="H140" s="81" t="s">
        <v>4826</v>
      </c>
    </row>
    <row r="141" ht="14.25" customHeight="1">
      <c r="A141" s="188" t="s">
        <v>23</v>
      </c>
      <c r="B141" s="4">
        <v>4.0</v>
      </c>
      <c r="C141" s="4" t="s">
        <v>4820</v>
      </c>
      <c r="D141" s="4">
        <v>1800.0</v>
      </c>
      <c r="E141" s="4">
        <v>1.0</v>
      </c>
      <c r="F141" s="82">
        <v>1.499</v>
      </c>
      <c r="G141" s="238">
        <v>0.855</v>
      </c>
      <c r="H141" s="4"/>
    </row>
    <row r="142" ht="14.25" customHeight="1">
      <c r="A142" s="188" t="s">
        <v>23</v>
      </c>
      <c r="B142" s="3">
        <v>4.0</v>
      </c>
      <c r="C142" s="3" t="s">
        <v>4820</v>
      </c>
      <c r="D142" s="3">
        <v>1800.0</v>
      </c>
      <c r="E142" s="3">
        <v>1.5</v>
      </c>
      <c r="F142" s="81">
        <v>1.999</v>
      </c>
      <c r="G142" s="239">
        <v>0.865</v>
      </c>
      <c r="H142" s="3"/>
    </row>
    <row r="143" ht="14.25" customHeight="1">
      <c r="A143" s="188" t="s">
        <v>23</v>
      </c>
      <c r="B143" s="4">
        <v>4.0</v>
      </c>
      <c r="C143" s="4" t="s">
        <v>4820</v>
      </c>
      <c r="D143" s="4">
        <v>1800.0</v>
      </c>
      <c r="E143" s="4">
        <v>2.0</v>
      </c>
      <c r="F143" s="82">
        <v>2.999</v>
      </c>
      <c r="G143" s="238">
        <v>0.865</v>
      </c>
      <c r="H143" s="4"/>
    </row>
    <row r="144" ht="14.25" customHeight="1">
      <c r="A144" s="188" t="s">
        <v>23</v>
      </c>
      <c r="B144" s="3">
        <v>4.0</v>
      </c>
      <c r="C144" s="3" t="s">
        <v>4820</v>
      </c>
      <c r="D144" s="3">
        <v>1800.0</v>
      </c>
      <c r="E144" s="3">
        <v>3.0</v>
      </c>
      <c r="F144" s="81">
        <v>4.999</v>
      </c>
      <c r="G144" s="239">
        <v>0.895</v>
      </c>
      <c r="H144" s="3"/>
    </row>
    <row r="145" ht="14.25" customHeight="1">
      <c r="A145" s="188" t="s">
        <v>23</v>
      </c>
      <c r="B145" s="4">
        <v>4.0</v>
      </c>
      <c r="C145" s="4" t="s">
        <v>4820</v>
      </c>
      <c r="D145" s="4">
        <v>1800.0</v>
      </c>
      <c r="E145" s="4">
        <v>5.0</v>
      </c>
      <c r="F145" s="82">
        <v>7.499</v>
      </c>
      <c r="G145" s="238">
        <v>0.895</v>
      </c>
      <c r="H145" s="4"/>
    </row>
    <row r="146" ht="14.25" customHeight="1">
      <c r="A146" s="188" t="s">
        <v>23</v>
      </c>
      <c r="B146" s="3">
        <v>4.0</v>
      </c>
      <c r="C146" s="3" t="s">
        <v>4820</v>
      </c>
      <c r="D146" s="3">
        <v>1800.0</v>
      </c>
      <c r="E146" s="3">
        <v>7.5</v>
      </c>
      <c r="F146" s="81">
        <v>9.999</v>
      </c>
      <c r="G146" s="239">
        <v>0.917</v>
      </c>
      <c r="H146" s="3"/>
    </row>
    <row r="147" ht="14.25" customHeight="1">
      <c r="A147" s="188" t="s">
        <v>23</v>
      </c>
      <c r="B147" s="4">
        <v>4.0</v>
      </c>
      <c r="C147" s="4" t="s">
        <v>4820</v>
      </c>
      <c r="D147" s="4">
        <v>1800.0</v>
      </c>
      <c r="E147" s="4">
        <v>10.0</v>
      </c>
      <c r="F147" s="82">
        <v>14.999</v>
      </c>
      <c r="G147" s="238">
        <v>0.917</v>
      </c>
      <c r="H147" s="4"/>
    </row>
    <row r="148" ht="14.25" customHeight="1">
      <c r="A148" s="188" t="s">
        <v>23</v>
      </c>
      <c r="B148" s="3">
        <v>4.0</v>
      </c>
      <c r="C148" s="3" t="s">
        <v>4820</v>
      </c>
      <c r="D148" s="3">
        <v>1800.0</v>
      </c>
      <c r="E148" s="3">
        <v>15.0</v>
      </c>
      <c r="F148" s="81">
        <v>19.999</v>
      </c>
      <c r="G148" s="239">
        <v>0.924</v>
      </c>
      <c r="H148" s="3"/>
    </row>
    <row r="149" ht="14.25" customHeight="1">
      <c r="A149" s="188" t="s">
        <v>23</v>
      </c>
      <c r="B149" s="4">
        <v>4.0</v>
      </c>
      <c r="C149" s="4" t="s">
        <v>4820</v>
      </c>
      <c r="D149" s="4">
        <v>1800.0</v>
      </c>
      <c r="E149" s="4">
        <v>20.0</v>
      </c>
      <c r="F149" s="82">
        <v>24.999</v>
      </c>
      <c r="G149" s="238">
        <v>0.93</v>
      </c>
      <c r="H149" s="4"/>
    </row>
    <row r="150" ht="14.25" customHeight="1">
      <c r="A150" s="188" t="s">
        <v>23</v>
      </c>
      <c r="B150" s="3">
        <v>4.0</v>
      </c>
      <c r="C150" s="3" t="s">
        <v>4820</v>
      </c>
      <c r="D150" s="3">
        <v>1800.0</v>
      </c>
      <c r="E150" s="3">
        <v>25.0</v>
      </c>
      <c r="F150" s="81">
        <v>29.999</v>
      </c>
      <c r="G150" s="239">
        <v>0.936</v>
      </c>
      <c r="H150" s="3"/>
    </row>
    <row r="151" ht="14.25" customHeight="1">
      <c r="A151" s="188" t="s">
        <v>23</v>
      </c>
      <c r="B151" s="4">
        <v>4.0</v>
      </c>
      <c r="C151" s="4" t="s">
        <v>4820</v>
      </c>
      <c r="D151" s="4">
        <v>1800.0</v>
      </c>
      <c r="E151" s="4">
        <v>30.0</v>
      </c>
      <c r="F151" s="82">
        <v>39.999</v>
      </c>
      <c r="G151" s="238">
        <v>0.936</v>
      </c>
      <c r="H151" s="4"/>
    </row>
    <row r="152" ht="14.25" customHeight="1">
      <c r="A152" s="188" t="s">
        <v>23</v>
      </c>
      <c r="B152" s="3">
        <v>4.0</v>
      </c>
      <c r="C152" s="3" t="s">
        <v>4820</v>
      </c>
      <c r="D152" s="3">
        <v>1800.0</v>
      </c>
      <c r="E152" s="3">
        <v>40.0</v>
      </c>
      <c r="F152" s="81">
        <v>49.999</v>
      </c>
      <c r="G152" s="239">
        <v>0.941</v>
      </c>
      <c r="H152" s="3"/>
    </row>
    <row r="153" ht="14.25" customHeight="1">
      <c r="A153" s="188" t="s">
        <v>23</v>
      </c>
      <c r="B153" s="4">
        <v>4.0</v>
      </c>
      <c r="C153" s="4" t="s">
        <v>4820</v>
      </c>
      <c r="D153" s="4">
        <v>1800.0</v>
      </c>
      <c r="E153" s="4">
        <v>50.0</v>
      </c>
      <c r="F153" s="82">
        <v>59.999</v>
      </c>
      <c r="G153" s="238">
        <v>0.945</v>
      </c>
      <c r="H153" s="4"/>
    </row>
    <row r="154" ht="14.25" customHeight="1">
      <c r="A154" s="188" t="s">
        <v>23</v>
      </c>
      <c r="B154" s="3">
        <v>4.0</v>
      </c>
      <c r="C154" s="3" t="s">
        <v>4820</v>
      </c>
      <c r="D154" s="3">
        <v>1800.0</v>
      </c>
      <c r="E154" s="3">
        <v>60.0</v>
      </c>
      <c r="F154" s="81">
        <v>74.999</v>
      </c>
      <c r="G154" s="239">
        <v>0.95</v>
      </c>
      <c r="H154" s="3"/>
    </row>
    <row r="155" ht="14.25" customHeight="1">
      <c r="A155" s="188" t="s">
        <v>23</v>
      </c>
      <c r="B155" s="4">
        <v>4.0</v>
      </c>
      <c r="C155" s="4" t="s">
        <v>4820</v>
      </c>
      <c r="D155" s="4">
        <v>1800.0</v>
      </c>
      <c r="E155" s="4">
        <v>75.0</v>
      </c>
      <c r="F155" s="82">
        <v>99.999</v>
      </c>
      <c r="G155" s="238">
        <v>0.954</v>
      </c>
      <c r="H155" s="4"/>
    </row>
    <row r="156" ht="14.25" customHeight="1">
      <c r="A156" s="188" t="s">
        <v>23</v>
      </c>
      <c r="B156" s="3">
        <v>4.0</v>
      </c>
      <c r="C156" s="3" t="s">
        <v>4820</v>
      </c>
      <c r="D156" s="3">
        <v>1800.0</v>
      </c>
      <c r="E156" s="3">
        <v>100.0</v>
      </c>
      <c r="F156" s="81">
        <v>124.999</v>
      </c>
      <c r="G156" s="239">
        <v>0.954</v>
      </c>
      <c r="H156" s="3"/>
    </row>
    <row r="157" ht="14.25" customHeight="1">
      <c r="A157" s="188" t="s">
        <v>23</v>
      </c>
      <c r="B157" s="4">
        <v>4.0</v>
      </c>
      <c r="C157" s="4" t="s">
        <v>4820</v>
      </c>
      <c r="D157" s="4">
        <v>1800.0</v>
      </c>
      <c r="E157" s="4">
        <v>125.0</v>
      </c>
      <c r="F157" s="82">
        <v>149.999</v>
      </c>
      <c r="G157" s="238">
        <v>0.954</v>
      </c>
      <c r="H157" s="4"/>
    </row>
    <row r="158" ht="14.25" customHeight="1">
      <c r="A158" s="188" t="s">
        <v>23</v>
      </c>
      <c r="B158" s="3">
        <v>4.0</v>
      </c>
      <c r="C158" s="3" t="s">
        <v>4820</v>
      </c>
      <c r="D158" s="3">
        <v>1800.0</v>
      </c>
      <c r="E158" s="3">
        <v>150.0</v>
      </c>
      <c r="F158" s="81">
        <v>199.999</v>
      </c>
      <c r="G158" s="239">
        <v>0.958</v>
      </c>
      <c r="H158" s="3"/>
    </row>
    <row r="159" ht="14.25" customHeight="1">
      <c r="A159" s="188" t="s">
        <v>23</v>
      </c>
      <c r="B159" s="4">
        <v>4.0</v>
      </c>
      <c r="C159" s="4" t="s">
        <v>4820</v>
      </c>
      <c r="D159" s="4">
        <v>1800.0</v>
      </c>
      <c r="E159" s="4">
        <v>200.0</v>
      </c>
      <c r="F159" s="82">
        <v>249.999</v>
      </c>
      <c r="G159" s="238">
        <v>0.962</v>
      </c>
      <c r="H159" s="4"/>
    </row>
    <row r="160" ht="14.25" customHeight="1">
      <c r="A160" s="188" t="s">
        <v>23</v>
      </c>
      <c r="B160" s="3">
        <v>4.0</v>
      </c>
      <c r="C160" s="3" t="s">
        <v>4820</v>
      </c>
      <c r="D160" s="3">
        <v>1800.0</v>
      </c>
      <c r="E160" s="3">
        <v>250.0</v>
      </c>
      <c r="F160" s="81">
        <v>299.999</v>
      </c>
      <c r="G160" s="239">
        <v>0.95</v>
      </c>
      <c r="H160" s="3"/>
    </row>
    <row r="161" ht="14.25" customHeight="1">
      <c r="A161" s="188" t="s">
        <v>23</v>
      </c>
      <c r="B161" s="4">
        <v>4.0</v>
      </c>
      <c r="C161" s="4" t="s">
        <v>4820</v>
      </c>
      <c r="D161" s="4">
        <v>1800.0</v>
      </c>
      <c r="E161" s="4">
        <v>300.0</v>
      </c>
      <c r="F161" s="82">
        <v>349.999</v>
      </c>
      <c r="G161" s="238">
        <v>0.954</v>
      </c>
      <c r="H161" s="4"/>
    </row>
    <row r="162" ht="14.25" customHeight="1">
      <c r="A162" s="188" t="s">
        <v>23</v>
      </c>
      <c r="B162" s="3">
        <v>4.0</v>
      </c>
      <c r="C162" s="3" t="s">
        <v>4820</v>
      </c>
      <c r="D162" s="3">
        <v>1800.0</v>
      </c>
      <c r="E162" s="3">
        <v>350.0</v>
      </c>
      <c r="F162" s="81">
        <v>399.999</v>
      </c>
      <c r="G162" s="239">
        <v>0.954</v>
      </c>
      <c r="H162" s="3"/>
    </row>
    <row r="163" ht="14.25" customHeight="1">
      <c r="A163" s="188" t="s">
        <v>23</v>
      </c>
      <c r="B163" s="4">
        <v>4.0</v>
      </c>
      <c r="C163" s="4" t="s">
        <v>4820</v>
      </c>
      <c r="D163" s="4">
        <v>1800.0</v>
      </c>
      <c r="E163" s="4">
        <v>400.0</v>
      </c>
      <c r="F163" s="82">
        <v>449.999</v>
      </c>
      <c r="G163" s="238">
        <v>0.954</v>
      </c>
      <c r="H163" s="4"/>
    </row>
    <row r="164" ht="14.25" customHeight="1">
      <c r="A164" s="188" t="s">
        <v>23</v>
      </c>
      <c r="B164" s="3">
        <v>4.0</v>
      </c>
      <c r="C164" s="3" t="s">
        <v>4820</v>
      </c>
      <c r="D164" s="3">
        <v>1800.0</v>
      </c>
      <c r="E164" s="3">
        <v>450.0</v>
      </c>
      <c r="F164" s="81">
        <v>499.999</v>
      </c>
      <c r="G164" s="239">
        <v>0.954</v>
      </c>
      <c r="H164" s="3"/>
    </row>
    <row r="165" ht="14.25" customHeight="1">
      <c r="A165" s="188" t="s">
        <v>23</v>
      </c>
      <c r="B165" s="4">
        <v>4.0</v>
      </c>
      <c r="C165" s="4" t="s">
        <v>4820</v>
      </c>
      <c r="D165" s="4">
        <v>1800.0</v>
      </c>
      <c r="E165" s="4">
        <v>500.0</v>
      </c>
      <c r="F165" s="4">
        <v>9999.0</v>
      </c>
      <c r="G165" s="238">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4831</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4832</v>
      </c>
      <c r="C3" s="46" t="s">
        <v>4833</v>
      </c>
      <c r="D3" s="46" t="s">
        <v>4834</v>
      </c>
      <c r="E3" s="46" t="s">
        <v>4835</v>
      </c>
      <c r="F3" s="46" t="s">
        <v>4836</v>
      </c>
      <c r="G3" s="46" t="s">
        <v>4837</v>
      </c>
      <c r="H3" s="46" t="s">
        <v>4838</v>
      </c>
      <c r="I3" s="46" t="s">
        <v>4839</v>
      </c>
      <c r="J3" s="46" t="s">
        <v>4840</v>
      </c>
      <c r="K3" s="46" t="s">
        <v>4841</v>
      </c>
      <c r="L3" s="242" t="s">
        <v>4842</v>
      </c>
      <c r="M3" s="242" t="s">
        <v>4843</v>
      </c>
      <c r="N3" s="46" t="s">
        <v>4844</v>
      </c>
    </row>
    <row r="4" ht="14.25" customHeight="1">
      <c r="A4" s="8" t="s">
        <v>4845</v>
      </c>
      <c r="B4" s="8">
        <v>0.906115</v>
      </c>
      <c r="C4" s="8">
        <v>0.029227</v>
      </c>
      <c r="D4" s="8">
        <v>-3.647E-4</v>
      </c>
      <c r="E4" s="8">
        <v>-9.709E-4</v>
      </c>
      <c r="F4" s="8">
        <v>-9.05E-5</v>
      </c>
      <c r="G4" s="8">
        <v>2.527E-4</v>
      </c>
      <c r="H4" s="8">
        <v>5.0</v>
      </c>
      <c r="I4" s="8">
        <v>10.0</v>
      </c>
      <c r="J4" s="8">
        <v>17.78</v>
      </c>
      <c r="K4" s="8">
        <v>46.11</v>
      </c>
      <c r="L4" s="8"/>
      <c r="M4" s="8"/>
      <c r="N4" s="8" t="s">
        <v>4846</v>
      </c>
    </row>
    <row r="5" ht="14.25" customHeight="1">
      <c r="A5" s="8" t="s">
        <v>4847</v>
      </c>
      <c r="B5" s="8">
        <v>0.3617105</v>
      </c>
      <c r="C5" s="8">
        <v>-0.0229833</v>
      </c>
      <c r="D5" s="8">
        <v>9.519E-4</v>
      </c>
      <c r="E5" s="8">
        <v>0.0131889</v>
      </c>
      <c r="F5" s="8">
        <v>3.752E-4</v>
      </c>
      <c r="G5" s="8">
        <v>-7.059E-4</v>
      </c>
      <c r="H5" s="8">
        <v>5.0</v>
      </c>
      <c r="I5" s="8">
        <v>10.0</v>
      </c>
      <c r="J5" s="8">
        <v>17.78</v>
      </c>
      <c r="K5" s="8">
        <v>46.11</v>
      </c>
      <c r="L5" s="8"/>
      <c r="M5" s="8"/>
      <c r="N5" s="8" t="s">
        <v>4846</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4846</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4846</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4846</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4846</v>
      </c>
    </row>
    <row r="10" ht="14.25" customHeight="1">
      <c r="A10" s="8" t="s">
        <v>4848</v>
      </c>
      <c r="B10" s="8">
        <v>0.9061171</v>
      </c>
      <c r="C10" s="8">
        <v>0.0292267</v>
      </c>
      <c r="D10" s="8">
        <v>-3.665E-4</v>
      </c>
      <c r="E10" s="8">
        <v>-9.698E-4</v>
      </c>
      <c r="F10" s="8">
        <v>-9.07E-5</v>
      </c>
      <c r="G10" s="8">
        <v>2.535E-4</v>
      </c>
      <c r="H10" s="8">
        <v>5.0</v>
      </c>
      <c r="I10" s="8">
        <v>10.0</v>
      </c>
      <c r="J10" s="8">
        <v>17.78</v>
      </c>
      <c r="K10" s="8">
        <v>46.11</v>
      </c>
      <c r="L10" s="8"/>
      <c r="M10" s="8"/>
      <c r="N10" s="8" t="s">
        <v>4846</v>
      </c>
    </row>
    <row r="11" ht="14.25" customHeight="1">
      <c r="A11" s="8" t="s">
        <v>4849</v>
      </c>
      <c r="B11" s="8">
        <v>0.3617782</v>
      </c>
      <c r="C11" s="8">
        <v>-0.0230016</v>
      </c>
      <c r="D11" s="8">
        <v>9.672E-4</v>
      </c>
      <c r="E11" s="8">
        <v>0.0131801</v>
      </c>
      <c r="F11" s="8">
        <v>3.761E-4</v>
      </c>
      <c r="G11" s="8">
        <v>-7.121E-4</v>
      </c>
      <c r="H11" s="8">
        <v>5.0</v>
      </c>
      <c r="I11" s="8">
        <v>10.0</v>
      </c>
      <c r="J11" s="8">
        <v>17.78</v>
      </c>
      <c r="K11" s="8">
        <v>46.11</v>
      </c>
      <c r="L11" s="8"/>
      <c r="M11" s="8"/>
      <c r="N11" s="8" t="s">
        <v>4846</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4846</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4846</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4846</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4846</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4846</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4846</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4846</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4846</v>
      </c>
    </row>
    <row r="20" ht="14.25" customHeight="1">
      <c r="A20" s="8" t="s">
        <v>4850</v>
      </c>
      <c r="B20" s="8">
        <v>1.0433811</v>
      </c>
      <c r="C20" s="8">
        <v>0.0407077</v>
      </c>
      <c r="D20" s="8">
        <v>4.506E-4</v>
      </c>
      <c r="E20" s="8">
        <v>-0.0041514</v>
      </c>
      <c r="F20" s="8">
        <v>-8.86E-5</v>
      </c>
      <c r="G20" s="8">
        <v>-3.467E-4</v>
      </c>
      <c r="H20" s="8">
        <v>5.0</v>
      </c>
      <c r="I20" s="8">
        <v>10.0</v>
      </c>
      <c r="J20" s="8">
        <v>12.7</v>
      </c>
      <c r="K20" s="8">
        <v>51.67</v>
      </c>
      <c r="L20" s="8"/>
      <c r="M20" s="8"/>
      <c r="N20" s="8" t="s">
        <v>4846</v>
      </c>
    </row>
    <row r="21" ht="14.25" customHeight="1">
      <c r="A21" s="8" t="s">
        <v>4851</v>
      </c>
      <c r="B21" s="8">
        <v>0.5961915</v>
      </c>
      <c r="C21" s="8">
        <v>-0.0099496</v>
      </c>
      <c r="D21" s="8">
        <v>7.888E-4</v>
      </c>
      <c r="E21" s="8">
        <v>4.506E-4</v>
      </c>
      <c r="F21" s="8">
        <v>4.875E-4</v>
      </c>
      <c r="G21" s="8">
        <v>-7.623E-4</v>
      </c>
      <c r="H21" s="8">
        <v>5.0</v>
      </c>
      <c r="I21" s="8">
        <v>10.0</v>
      </c>
      <c r="J21" s="8">
        <v>12.7</v>
      </c>
      <c r="K21" s="8">
        <v>51.67</v>
      </c>
      <c r="L21" s="8"/>
      <c r="M21" s="8"/>
      <c r="N21" s="8" t="s">
        <v>4846</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4846</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4846</v>
      </c>
    </row>
    <row r="24" ht="14.25" customHeight="1">
      <c r="A24" s="8" t="s">
        <v>4852</v>
      </c>
      <c r="B24" s="8">
        <v>0.7446451</v>
      </c>
      <c r="C24" s="8">
        <v>0.0114858</v>
      </c>
      <c r="D24" s="8">
        <v>1.48E-5</v>
      </c>
      <c r="E24" s="8">
        <v>0.022401</v>
      </c>
      <c r="F24" s="8">
        <v>-6.88E-4</v>
      </c>
      <c r="G24" s="8">
        <v>9.839E-4</v>
      </c>
      <c r="H24" s="8">
        <v>5.0</v>
      </c>
      <c r="I24" s="8">
        <v>10.0</v>
      </c>
      <c r="J24" s="8">
        <v>24.0</v>
      </c>
      <c r="K24" s="8">
        <v>35.0</v>
      </c>
      <c r="L24" s="8"/>
      <c r="M24" s="8"/>
      <c r="N24" s="8" t="s">
        <v>4853</v>
      </c>
    </row>
    <row r="25" ht="14.25" customHeight="1">
      <c r="A25" s="8" t="s">
        <v>4854</v>
      </c>
      <c r="B25" s="8">
        <v>0.772877</v>
      </c>
      <c r="C25" s="8">
        <v>0.022101</v>
      </c>
      <c r="D25" s="8">
        <v>-7.99E-5</v>
      </c>
      <c r="E25" s="8">
        <v>-0.0070045</v>
      </c>
      <c r="F25" s="8">
        <v>4.763E-4</v>
      </c>
      <c r="G25" s="8">
        <v>-0.0010612</v>
      </c>
      <c r="H25" s="8">
        <v>5.0</v>
      </c>
      <c r="I25" s="8">
        <v>10.0</v>
      </c>
      <c r="J25" s="8">
        <v>24.0</v>
      </c>
      <c r="K25" s="8">
        <v>35.0</v>
      </c>
      <c r="L25" s="8"/>
      <c r="M25" s="8"/>
      <c r="N25" s="8" t="s">
        <v>4853</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4855</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4855</v>
      </c>
    </row>
    <row r="28" ht="14.25" customHeight="1">
      <c r="A28" s="8" t="s">
        <v>4469</v>
      </c>
      <c r="B28" s="8">
        <v>0.766956</v>
      </c>
      <c r="C28" s="8">
        <v>0.0107756</v>
      </c>
      <c r="D28" s="243">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4856</v>
      </c>
      <c r="B30" s="8">
        <v>0.297145</v>
      </c>
      <c r="C30" s="8">
        <v>0.0430933</v>
      </c>
      <c r="D30" s="8">
        <v>-7.48766E-4</v>
      </c>
      <c r="E30" s="8">
        <v>0.00597727</v>
      </c>
      <c r="F30" s="8">
        <v>4.82112E-4</v>
      </c>
      <c r="G30" s="8">
        <v>-9.56448E-4</v>
      </c>
      <c r="H30" s="8">
        <v>12.77778</v>
      </c>
      <c r="I30" s="8">
        <v>23.88889</v>
      </c>
      <c r="J30" s="8">
        <v>21.11111</v>
      </c>
      <c r="K30" s="8">
        <v>46.11111</v>
      </c>
      <c r="L30" s="8"/>
      <c r="M30" s="8"/>
      <c r="N30" s="8" t="s">
        <v>4857</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4858</v>
      </c>
    </row>
    <row r="32" ht="14.25" customHeight="1">
      <c r="A32" s="8" t="s">
        <v>4859</v>
      </c>
      <c r="B32" s="8">
        <v>0.342414409</v>
      </c>
      <c r="C32" s="8">
        <v>0.034885008</v>
      </c>
      <c r="D32" s="8">
        <v>-6.237E-4</v>
      </c>
      <c r="E32" s="8">
        <v>0.004977216</v>
      </c>
      <c r="F32" s="8">
        <v>4.37951E-4</v>
      </c>
      <c r="G32" s="8">
        <v>-7.28028E-4</v>
      </c>
      <c r="H32" s="8">
        <v>12.77778</v>
      </c>
      <c r="I32" s="8">
        <v>23.88889</v>
      </c>
      <c r="J32" s="8">
        <v>18.3</v>
      </c>
      <c r="K32" s="8">
        <v>46.11111</v>
      </c>
      <c r="L32" s="8"/>
      <c r="M32" s="8"/>
      <c r="N32" s="8" t="s">
        <v>4860</v>
      </c>
    </row>
    <row r="33" ht="14.25" customHeight="1">
      <c r="A33" s="8" t="s">
        <v>4861</v>
      </c>
      <c r="B33" s="8">
        <v>-0.536161</v>
      </c>
      <c r="C33" s="8">
        <v>0.105138</v>
      </c>
      <c r="D33" s="8">
        <v>-0.00172659</v>
      </c>
      <c r="E33" s="8">
        <v>0.0149848</v>
      </c>
      <c r="F33" s="8">
        <v>6.59948E-4</v>
      </c>
      <c r="G33" s="8">
        <v>-0.0017385</v>
      </c>
      <c r="H33" s="8">
        <v>16.5556</v>
      </c>
      <c r="I33" s="8">
        <v>22.1111</v>
      </c>
      <c r="J33" s="8">
        <v>23.7778</v>
      </c>
      <c r="K33" s="8">
        <v>47.66</v>
      </c>
      <c r="L33" s="8"/>
      <c r="M33" s="8"/>
      <c r="N33" s="8" t="s">
        <v>4862</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4863</v>
      </c>
    </row>
    <row r="35" ht="14.25" customHeight="1">
      <c r="A35" s="8" t="s">
        <v>4864</v>
      </c>
      <c r="B35" s="8">
        <v>0.3617782</v>
      </c>
      <c r="C35" s="8">
        <v>-0.0230016</v>
      </c>
      <c r="D35" s="8">
        <v>9.672E-4</v>
      </c>
      <c r="E35" s="8">
        <v>0.0131801</v>
      </c>
      <c r="F35" s="8">
        <v>3.761E-4</v>
      </c>
      <c r="G35" s="8">
        <v>-7.121E-4</v>
      </c>
      <c r="H35" s="8">
        <v>5.0</v>
      </c>
      <c r="I35" s="8">
        <v>10.0</v>
      </c>
      <c r="J35" s="8">
        <v>17.78</v>
      </c>
      <c r="K35" s="8">
        <v>46.11</v>
      </c>
      <c r="L35" s="8"/>
      <c r="M35" s="8"/>
      <c r="N35" s="8" t="s">
        <v>4865</v>
      </c>
    </row>
    <row r="36" ht="14.25" customHeight="1">
      <c r="A36" s="8" t="s">
        <v>4866</v>
      </c>
      <c r="B36" s="8">
        <v>0.766956</v>
      </c>
      <c r="C36" s="8">
        <v>0.0107756</v>
      </c>
      <c r="D36" s="8">
        <v>-4.14703E-5</v>
      </c>
      <c r="E36" s="8">
        <v>0.00134961</v>
      </c>
      <c r="F36" s="8">
        <v>-2.61144E-4</v>
      </c>
      <c r="G36" s="8">
        <v>4.57488E-4</v>
      </c>
      <c r="H36" s="8">
        <v>12.77778</v>
      </c>
      <c r="I36" s="8">
        <v>23.88889</v>
      </c>
      <c r="J36" s="8">
        <v>21.11111</v>
      </c>
      <c r="K36" s="8">
        <v>46.11111</v>
      </c>
      <c r="L36" s="8"/>
      <c r="M36" s="8"/>
      <c r="N36" s="8" t="s">
        <v>4867</v>
      </c>
    </row>
    <row r="37" ht="14.25" customHeight="1">
      <c r="A37" s="8" t="s">
        <v>4868</v>
      </c>
      <c r="B37" s="8">
        <v>0.9061171</v>
      </c>
      <c r="C37" s="8">
        <v>0.0292267</v>
      </c>
      <c r="D37" s="8">
        <v>-3.665E-4</v>
      </c>
      <c r="E37" s="8">
        <v>-9.698E-4</v>
      </c>
      <c r="F37" s="8">
        <v>-9.07E-5</v>
      </c>
      <c r="G37" s="8">
        <v>2.535E-4</v>
      </c>
      <c r="H37" s="8">
        <v>5.0</v>
      </c>
      <c r="I37" s="8">
        <v>10.0</v>
      </c>
      <c r="J37" s="8">
        <v>17.78</v>
      </c>
      <c r="K37" s="8">
        <v>46.11</v>
      </c>
      <c r="L37" s="8"/>
      <c r="M37" s="8"/>
      <c r="N37" s="8" t="s">
        <v>4865</v>
      </c>
    </row>
    <row r="38" ht="14.25" customHeight="1">
      <c r="A38" s="8" t="s">
        <v>4869</v>
      </c>
      <c r="B38" s="8">
        <v>0.906115</v>
      </c>
      <c r="C38" s="8">
        <v>0.0292277</v>
      </c>
      <c r="D38" s="8">
        <v>-3.647E-4</v>
      </c>
      <c r="E38" s="8">
        <v>-9.709E-4</v>
      </c>
      <c r="F38" s="8">
        <v>-9.05E-5</v>
      </c>
      <c r="G38" s="8">
        <v>2.527E-4</v>
      </c>
      <c r="H38" s="8">
        <v>5.0</v>
      </c>
      <c r="I38" s="8">
        <v>10.0</v>
      </c>
      <c r="J38" s="8">
        <v>17.78</v>
      </c>
      <c r="K38" s="8">
        <v>46.11</v>
      </c>
      <c r="L38" s="8"/>
      <c r="M38" s="8"/>
      <c r="N38" s="8" t="s">
        <v>4870</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4863</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4858</v>
      </c>
    </row>
    <row r="41" ht="14.25" customHeight="1">
      <c r="A41" s="9" t="s">
        <v>4432</v>
      </c>
      <c r="B41" s="9">
        <v>0.867905</v>
      </c>
      <c r="C41" s="9">
        <v>0.0142459</v>
      </c>
      <c r="D41" s="9">
        <v>5.5436E-4</v>
      </c>
      <c r="E41" s="9">
        <v>-0.0075575</v>
      </c>
      <c r="F41" s="244">
        <v>3.3E-5</v>
      </c>
      <c r="G41" s="9">
        <v>-1.918E-4</v>
      </c>
      <c r="H41" s="9">
        <v>13.0</v>
      </c>
      <c r="I41" s="9">
        <v>24.0</v>
      </c>
      <c r="J41" s="9">
        <v>24.0</v>
      </c>
      <c r="K41" s="9">
        <v>46.0</v>
      </c>
      <c r="L41" s="9"/>
      <c r="M41" s="9"/>
      <c r="N41" s="9" t="s">
        <v>4801</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4801</v>
      </c>
    </row>
    <row r="43" ht="14.25" customHeight="1">
      <c r="A43" s="9" t="s">
        <v>4372</v>
      </c>
      <c r="B43" s="244">
        <v>0.94418</v>
      </c>
      <c r="C43" s="244">
        <v>0.0337102</v>
      </c>
      <c r="D43" s="244">
        <v>9.75564E-5</v>
      </c>
      <c r="E43" s="244">
        <v>-0.00322114</v>
      </c>
      <c r="F43" s="244">
        <v>-4.91832E-5</v>
      </c>
      <c r="G43" s="244">
        <v>-1.77584E-4</v>
      </c>
      <c r="H43" s="9">
        <v>5.0</v>
      </c>
      <c r="I43" s="9">
        <v>10.0</v>
      </c>
      <c r="J43" s="9">
        <v>24.0</v>
      </c>
      <c r="K43" s="9">
        <v>35.0</v>
      </c>
      <c r="L43" s="9"/>
      <c r="M43" s="9"/>
      <c r="N43" s="9" t="s">
        <v>4801</v>
      </c>
    </row>
    <row r="44" ht="14.25" customHeight="1">
      <c r="A44" s="9" t="s">
        <v>4373</v>
      </c>
      <c r="B44" s="244">
        <v>0.727393</v>
      </c>
      <c r="C44" s="244">
        <v>-0.0118922</v>
      </c>
      <c r="D44" s="244">
        <v>5.41177E-4</v>
      </c>
      <c r="E44" s="244">
        <v>0.00187934</v>
      </c>
      <c r="F44" s="244">
        <v>4.73461E-4</v>
      </c>
      <c r="G44" s="244">
        <v>-7.11472E-4</v>
      </c>
      <c r="H44" s="9">
        <v>5.0</v>
      </c>
      <c r="I44" s="9">
        <v>10.0</v>
      </c>
      <c r="J44" s="9">
        <v>24.0</v>
      </c>
      <c r="K44" s="9">
        <v>35.0</v>
      </c>
      <c r="L44" s="9"/>
      <c r="M44" s="9"/>
      <c r="N44" s="9" t="s">
        <v>4801</v>
      </c>
    </row>
    <row r="45" ht="14.25" customHeight="1">
      <c r="A45" s="9" t="s">
        <v>4375</v>
      </c>
      <c r="B45" s="244">
        <v>1.03031</v>
      </c>
      <c r="C45" s="244">
        <v>0.0334698</v>
      </c>
      <c r="D45" s="244">
        <v>2.3639E-4</v>
      </c>
      <c r="E45" s="244">
        <v>-0.00729587</v>
      </c>
      <c r="F45" s="244">
        <v>-2.3166E-5</v>
      </c>
      <c r="G45" s="244">
        <v>-1.48943E-4</v>
      </c>
      <c r="H45" s="9">
        <v>5.0</v>
      </c>
      <c r="I45" s="9">
        <v>10.0</v>
      </c>
      <c r="J45" s="9">
        <v>24.0</v>
      </c>
      <c r="K45" s="9">
        <v>35.0</v>
      </c>
      <c r="L45" s="9"/>
      <c r="M45" s="9"/>
      <c r="N45" s="9" t="s">
        <v>4801</v>
      </c>
    </row>
    <row r="46" ht="14.25" customHeight="1">
      <c r="A46" s="9" t="s">
        <v>4376</v>
      </c>
      <c r="B46" s="244">
        <v>0.499699</v>
      </c>
      <c r="C46" s="244">
        <v>-0.0130841</v>
      </c>
      <c r="D46" s="244">
        <v>2.66425E-4</v>
      </c>
      <c r="E46" s="244">
        <v>0.0165925</v>
      </c>
      <c r="F46" s="244">
        <v>1.85393E-4</v>
      </c>
      <c r="G46" s="244">
        <v>-3.75646E-4</v>
      </c>
      <c r="H46" s="9">
        <v>5.0</v>
      </c>
      <c r="I46" s="9">
        <v>10.0</v>
      </c>
      <c r="J46" s="9">
        <v>24.0</v>
      </c>
      <c r="K46" s="9">
        <v>35.0</v>
      </c>
      <c r="L46" s="9"/>
      <c r="M46" s="9"/>
      <c r="N46" s="9" t="s">
        <v>4801</v>
      </c>
    </row>
    <row r="47" ht="14.25" customHeight="1">
      <c r="A47" s="9" t="s">
        <v>4378</v>
      </c>
      <c r="B47" s="244">
        <v>0.812998</v>
      </c>
      <c r="C47" s="244">
        <v>-0.0142532</v>
      </c>
      <c r="D47" s="244">
        <v>-0.00161799</v>
      </c>
      <c r="E47" s="244">
        <v>0.0263844</v>
      </c>
      <c r="F47" s="244">
        <v>-9.1543E-4</v>
      </c>
      <c r="G47" s="244">
        <v>0.00169601</v>
      </c>
      <c r="H47" s="9">
        <v>5.0</v>
      </c>
      <c r="I47" s="9">
        <v>10.0</v>
      </c>
      <c r="J47" s="9">
        <v>24.0</v>
      </c>
      <c r="K47" s="9">
        <v>35.0</v>
      </c>
      <c r="L47" s="9"/>
      <c r="M47" s="9"/>
      <c r="N47" s="9" t="s">
        <v>4801</v>
      </c>
    </row>
    <row r="48" ht="14.25" customHeight="1">
      <c r="A48" s="9" t="s">
        <v>4379</v>
      </c>
      <c r="B48" s="244">
        <v>0.638103</v>
      </c>
      <c r="C48" s="244">
        <v>0.00630158</v>
      </c>
      <c r="D48" s="244">
        <v>9.2327E-4</v>
      </c>
      <c r="E48" s="244">
        <v>-0.00455294</v>
      </c>
      <c r="F48" s="244">
        <v>8.25682E-4</v>
      </c>
      <c r="G48" s="244">
        <v>-0.00156152</v>
      </c>
      <c r="H48" s="9">
        <v>5.0</v>
      </c>
      <c r="I48" s="9">
        <v>10.0</v>
      </c>
      <c r="J48" s="9">
        <v>24.0</v>
      </c>
      <c r="K48" s="9">
        <v>35.0</v>
      </c>
      <c r="L48" s="9"/>
      <c r="M48" s="9"/>
      <c r="N48" s="9" t="s">
        <v>4801</v>
      </c>
    </row>
    <row r="49" ht="14.25" customHeight="1">
      <c r="A49" s="9" t="s">
        <v>4381</v>
      </c>
      <c r="B49" s="244">
        <v>0.707908</v>
      </c>
      <c r="C49" s="244">
        <v>-0.00200657</v>
      </c>
      <c r="D49" s="244">
        <v>-0.00259605</v>
      </c>
      <c r="E49" s="244">
        <v>0.0300588</v>
      </c>
      <c r="F49" s="244">
        <v>-0.00105643</v>
      </c>
      <c r="G49" s="244">
        <v>0.0020457</v>
      </c>
      <c r="H49" s="9">
        <v>5.0</v>
      </c>
      <c r="I49" s="9">
        <v>10.0</v>
      </c>
      <c r="J49" s="9">
        <v>24.0</v>
      </c>
      <c r="K49" s="9">
        <v>35.0</v>
      </c>
      <c r="L49" s="9"/>
      <c r="M49" s="9"/>
      <c r="N49" s="9" t="s">
        <v>4801</v>
      </c>
    </row>
    <row r="50" ht="14.25" customHeight="1">
      <c r="A50" s="9" t="s">
        <v>4382</v>
      </c>
      <c r="B50" s="244">
        <v>0.560523</v>
      </c>
      <c r="C50" s="244">
        <v>-0.0137816</v>
      </c>
      <c r="D50" s="244">
        <v>6.56424E-5</v>
      </c>
      <c r="E50" s="244">
        <v>0.0132194</v>
      </c>
      <c r="F50" s="244">
        <v>2.68596E-4</v>
      </c>
      <c r="G50" s="244">
        <v>-5.01131E-4</v>
      </c>
      <c r="H50" s="9">
        <v>5.0</v>
      </c>
      <c r="I50" s="9">
        <v>10.0</v>
      </c>
      <c r="J50" s="9">
        <v>24.0</v>
      </c>
      <c r="K50" s="9">
        <v>35.0</v>
      </c>
      <c r="L50" s="9"/>
      <c r="M50" s="9"/>
      <c r="N50" s="9" t="s">
        <v>4801</v>
      </c>
    </row>
    <row r="51" ht="14.25" customHeight="1">
      <c r="A51" s="5" t="s">
        <v>4871</v>
      </c>
      <c r="B51" s="5">
        <v>0.906115</v>
      </c>
      <c r="C51" s="5">
        <v>0.0292277</v>
      </c>
      <c r="D51" s="5">
        <v>-3.647E-4</v>
      </c>
      <c r="E51" s="5">
        <v>-9.709E-4</v>
      </c>
      <c r="F51" s="5">
        <v>-9.05E-5</v>
      </c>
      <c r="G51" s="5">
        <v>2.527E-4</v>
      </c>
      <c r="H51" s="5">
        <v>0.0</v>
      </c>
      <c r="I51" s="5">
        <v>20.0</v>
      </c>
      <c r="J51" s="5">
        <v>0.0</v>
      </c>
      <c r="K51" s="5">
        <v>50.0</v>
      </c>
      <c r="L51" s="5"/>
      <c r="M51" s="5"/>
      <c r="N51" s="5" t="s">
        <v>4872</v>
      </c>
    </row>
    <row r="52" ht="14.25" customHeight="1">
      <c r="A52" s="5" t="s">
        <v>4873</v>
      </c>
      <c r="B52" s="5">
        <v>0.3617105</v>
      </c>
      <c r="C52" s="5">
        <v>-0.0229833</v>
      </c>
      <c r="D52" s="5">
        <v>-9.519E-4</v>
      </c>
      <c r="E52" s="5">
        <v>0.0131889</v>
      </c>
      <c r="F52" s="5">
        <v>3.752E-4</v>
      </c>
      <c r="G52" s="5">
        <v>-7.059E-4</v>
      </c>
      <c r="H52" s="5">
        <v>0.0</v>
      </c>
      <c r="I52" s="5">
        <v>20.0</v>
      </c>
      <c r="J52" s="5">
        <v>0.0</v>
      </c>
      <c r="K52" s="5">
        <v>50.0</v>
      </c>
      <c r="L52" s="5"/>
      <c r="M52" s="5"/>
      <c r="N52" s="5" t="s">
        <v>4874</v>
      </c>
    </row>
    <row r="53" ht="14.25" customHeight="1">
      <c r="A53" s="146" t="s">
        <v>4360</v>
      </c>
      <c r="B53" s="245">
        <v>1.02138</v>
      </c>
      <c r="C53" s="245">
        <v>0.037021</v>
      </c>
      <c r="D53" s="245">
        <v>2.33E-4</v>
      </c>
      <c r="E53" s="245">
        <v>-0.003893</v>
      </c>
      <c r="F53" s="245">
        <v>-6.5E-5</v>
      </c>
      <c r="G53" s="245">
        <v>-2.69E-4</v>
      </c>
      <c r="H53" s="5">
        <v>4.44</v>
      </c>
      <c r="I53" s="5">
        <v>12.22</v>
      </c>
      <c r="J53" s="5">
        <v>23.89</v>
      </c>
      <c r="K53" s="5">
        <v>46.11</v>
      </c>
      <c r="L53" s="5">
        <v>0.82</v>
      </c>
      <c r="M53" s="5">
        <v>1.3</v>
      </c>
      <c r="N53" s="5" t="s">
        <v>4875</v>
      </c>
    </row>
    <row r="54" ht="14.25" customHeight="1">
      <c r="A54" s="146" t="s">
        <v>4337</v>
      </c>
      <c r="B54" s="245">
        <v>1.12603</v>
      </c>
      <c r="C54" s="245">
        <v>0.041571</v>
      </c>
      <c r="D54" s="245">
        <v>2.53E-4</v>
      </c>
      <c r="E54" s="245">
        <v>-0.010526</v>
      </c>
      <c r="F54" s="245">
        <v>1.0E-5</v>
      </c>
      <c r="G54" s="245">
        <v>-2.56E-4</v>
      </c>
      <c r="H54" s="5">
        <v>4.44</v>
      </c>
      <c r="I54" s="5">
        <v>12.22</v>
      </c>
      <c r="J54" s="5">
        <v>23.89</v>
      </c>
      <c r="K54" s="5">
        <v>46.11</v>
      </c>
      <c r="L54" s="5">
        <v>0.82</v>
      </c>
      <c r="M54" s="5">
        <v>1.3</v>
      </c>
      <c r="N54" s="5" t="s">
        <v>4875</v>
      </c>
    </row>
    <row r="55" ht="14.25" customHeight="1">
      <c r="A55" s="146" t="s">
        <v>4876</v>
      </c>
      <c r="B55" s="245">
        <v>0.985959</v>
      </c>
      <c r="C55" s="245">
        <v>0.049487</v>
      </c>
      <c r="D55" s="245">
        <v>-2.98E-4</v>
      </c>
      <c r="E55" s="245">
        <v>-0.003737</v>
      </c>
      <c r="F55" s="245">
        <v>-4.5E-5</v>
      </c>
      <c r="G55" s="245">
        <v>-5.02E-4</v>
      </c>
      <c r="H55" s="5">
        <v>4.44</v>
      </c>
      <c r="I55" s="5">
        <v>12.22</v>
      </c>
      <c r="J55" s="5">
        <v>23.89</v>
      </c>
      <c r="K55" s="5">
        <v>46.11</v>
      </c>
      <c r="L55" s="5">
        <v>0.82</v>
      </c>
      <c r="M55" s="5">
        <v>1.3</v>
      </c>
      <c r="N55" s="5" t="s">
        <v>4875</v>
      </c>
    </row>
    <row r="56" ht="14.25" customHeight="1">
      <c r="A56" s="146" t="s">
        <v>4361</v>
      </c>
      <c r="B56" s="245">
        <v>0.702194</v>
      </c>
      <c r="C56" s="245">
        <v>-0.004466</v>
      </c>
      <c r="D56" s="245">
        <v>5.35E-4</v>
      </c>
      <c r="E56" s="245">
        <v>-0.005506</v>
      </c>
      <c r="F56" s="245">
        <v>5.44E-4</v>
      </c>
      <c r="G56" s="245">
        <v>-7.29E-4</v>
      </c>
      <c r="H56" s="5">
        <v>4.44</v>
      </c>
      <c r="I56" s="5">
        <v>12.22</v>
      </c>
      <c r="J56" s="5">
        <v>23.89</v>
      </c>
      <c r="K56" s="5">
        <v>46.11</v>
      </c>
      <c r="L56" s="5">
        <v>0.69</v>
      </c>
      <c r="M56" s="5">
        <v>1.45</v>
      </c>
      <c r="N56" s="5" t="s">
        <v>4875</v>
      </c>
    </row>
    <row r="57" ht="14.25" customHeight="1">
      <c r="A57" s="146" t="s">
        <v>4338</v>
      </c>
      <c r="B57" s="245">
        <v>0.542784</v>
      </c>
      <c r="C57" s="245">
        <v>-0.013907</v>
      </c>
      <c r="D57" s="245">
        <v>4.76E-4</v>
      </c>
      <c r="E57" s="245">
        <v>0.012197</v>
      </c>
      <c r="F57" s="245">
        <v>1.49E-4</v>
      </c>
      <c r="G57" s="245">
        <v>-3.34E-4</v>
      </c>
      <c r="H57" s="5">
        <v>4.44</v>
      </c>
      <c r="I57" s="5">
        <v>12.22</v>
      </c>
      <c r="J57" s="5">
        <v>23.89</v>
      </c>
      <c r="K57" s="5">
        <v>46.11</v>
      </c>
      <c r="L57" s="5">
        <v>0.72</v>
      </c>
      <c r="M57" s="5">
        <v>1.3</v>
      </c>
      <c r="N57" s="5" t="s">
        <v>4875</v>
      </c>
    </row>
    <row r="58" ht="14.25" customHeight="1">
      <c r="A58" s="146" t="s">
        <v>4877</v>
      </c>
      <c r="B58" s="245">
        <v>0.570624</v>
      </c>
      <c r="C58" s="245">
        <v>0.011954</v>
      </c>
      <c r="D58" s="245">
        <v>-5.22E-4</v>
      </c>
      <c r="E58" s="245">
        <v>-3.2E-5</v>
      </c>
      <c r="F58" s="245">
        <v>4.21E-4</v>
      </c>
      <c r="G58" s="245">
        <v>-6.06E-4</v>
      </c>
      <c r="H58" s="5">
        <v>4.44</v>
      </c>
      <c r="I58" s="5">
        <v>12.22</v>
      </c>
      <c r="J58" s="5">
        <v>23.89</v>
      </c>
      <c r="K58" s="5">
        <v>46.11</v>
      </c>
      <c r="L58" s="5">
        <v>0.7</v>
      </c>
      <c r="M58" s="5">
        <v>1.38</v>
      </c>
      <c r="N58" s="5" t="s">
        <v>4875</v>
      </c>
    </row>
    <row r="59" ht="14.25" customHeight="1">
      <c r="A59" s="146" t="s">
        <v>4342</v>
      </c>
      <c r="B59" s="245">
        <v>0.96744</v>
      </c>
      <c r="C59" s="245">
        <v>0.037082</v>
      </c>
      <c r="D59" s="245">
        <v>4.34E-4</v>
      </c>
      <c r="E59" s="245">
        <v>-0.005837</v>
      </c>
      <c r="F59" s="245">
        <v>-4.9E-5</v>
      </c>
      <c r="G59" s="245">
        <v>-2.74E-4</v>
      </c>
      <c r="H59" s="5">
        <v>4.44</v>
      </c>
      <c r="I59" s="5">
        <v>12.22</v>
      </c>
      <c r="J59" s="5">
        <v>15.56</v>
      </c>
      <c r="K59" s="5">
        <v>29.44</v>
      </c>
      <c r="L59" s="5">
        <v>0.89</v>
      </c>
      <c r="M59" s="5">
        <v>1.33</v>
      </c>
      <c r="N59" s="5" t="s">
        <v>4875</v>
      </c>
    </row>
    <row r="60" ht="14.25" customHeight="1">
      <c r="A60" s="146" t="s">
        <v>4369</v>
      </c>
      <c r="B60" s="245">
        <v>0.364691</v>
      </c>
      <c r="C60" s="245">
        <v>-0.030521</v>
      </c>
      <c r="D60" s="245">
        <v>-0.00193</v>
      </c>
      <c r="E60" s="245">
        <v>0.066374</v>
      </c>
      <c r="F60" s="245">
        <v>-0.001892</v>
      </c>
      <c r="G60" s="245">
        <v>0.003111</v>
      </c>
      <c r="H60" s="5">
        <v>4.44</v>
      </c>
      <c r="I60" s="5">
        <v>12.22</v>
      </c>
      <c r="J60" s="5">
        <v>15.56</v>
      </c>
      <c r="K60" s="5">
        <v>29.44</v>
      </c>
      <c r="L60" s="5">
        <v>0.87</v>
      </c>
      <c r="M60" s="5">
        <v>0.91</v>
      </c>
      <c r="N60" s="5" t="s">
        <v>4875</v>
      </c>
    </row>
    <row r="61" ht="14.25" customHeight="1">
      <c r="A61" s="146" t="s">
        <v>4878</v>
      </c>
      <c r="B61" s="245">
        <v>0.899926</v>
      </c>
      <c r="C61" s="245">
        <v>0.030102</v>
      </c>
      <c r="D61" s="245">
        <v>-3.32E-4</v>
      </c>
      <c r="E61" s="245">
        <v>-0.001743</v>
      </c>
      <c r="F61" s="245">
        <v>-9.2E-5</v>
      </c>
      <c r="G61" s="245">
        <v>2.29E-4</v>
      </c>
      <c r="H61" s="5">
        <v>4.44</v>
      </c>
      <c r="I61" s="5">
        <v>12.22</v>
      </c>
      <c r="J61" s="5">
        <v>15.56</v>
      </c>
      <c r="K61" s="5">
        <v>29.44</v>
      </c>
      <c r="L61" s="5">
        <v>0.93</v>
      </c>
      <c r="M61" s="5">
        <v>1.21</v>
      </c>
      <c r="N61" s="5" t="s">
        <v>4875</v>
      </c>
    </row>
    <row r="62" ht="14.25" customHeight="1">
      <c r="A62" s="146" t="s">
        <v>4879</v>
      </c>
      <c r="B62" s="246">
        <v>1.15508</v>
      </c>
      <c r="C62" s="245">
        <v>0.036503</v>
      </c>
      <c r="D62" s="245">
        <v>-4.99E-4</v>
      </c>
      <c r="E62" s="245">
        <v>-0.001455</v>
      </c>
      <c r="F62" s="245">
        <v>-4.39E-4</v>
      </c>
      <c r="G62" s="245">
        <v>-1.72E-4</v>
      </c>
      <c r="H62" s="5">
        <v>4.44</v>
      </c>
      <c r="I62" s="5">
        <v>12.22</v>
      </c>
      <c r="J62" s="5">
        <v>15.56</v>
      </c>
      <c r="K62" s="5">
        <v>29.44</v>
      </c>
      <c r="L62" s="5">
        <v>0.86</v>
      </c>
      <c r="M62" s="5">
        <v>1.37</v>
      </c>
      <c r="N62" s="5" t="s">
        <v>4875</v>
      </c>
    </row>
    <row r="63" ht="14.25" customHeight="1">
      <c r="A63" s="146" t="s">
        <v>4880</v>
      </c>
      <c r="B63" s="245">
        <v>1.35608</v>
      </c>
      <c r="C63" s="245">
        <v>0.04875</v>
      </c>
      <c r="D63" s="245">
        <v>-8.88E-4</v>
      </c>
      <c r="E63" s="245">
        <v>-0.014525</v>
      </c>
      <c r="F63" s="245">
        <v>-2.86E-4</v>
      </c>
      <c r="G63" s="245">
        <v>-4.0E-5</v>
      </c>
      <c r="H63" s="5">
        <v>4.44</v>
      </c>
      <c r="I63" s="5">
        <v>12.22</v>
      </c>
      <c r="J63" s="5">
        <v>15.56</v>
      </c>
      <c r="K63" s="5">
        <v>29.44</v>
      </c>
      <c r="L63" s="5">
        <v>0.87</v>
      </c>
      <c r="M63" s="5">
        <v>1.52</v>
      </c>
      <c r="N63" s="5" t="s">
        <v>4875</v>
      </c>
    </row>
    <row r="64" ht="14.25" customHeight="1">
      <c r="A64" s="146" t="s">
        <v>4881</v>
      </c>
      <c r="B64" s="245">
        <v>0.854454</v>
      </c>
      <c r="C64" s="245">
        <v>0.042526</v>
      </c>
      <c r="D64" s="245">
        <v>-1.85E-4</v>
      </c>
      <c r="E64" s="245">
        <v>0.011697</v>
      </c>
      <c r="F64" s="245">
        <v>-4.97E-4</v>
      </c>
      <c r="G64" s="245">
        <v>-4.12E-4</v>
      </c>
      <c r="H64" s="5">
        <v>4.44</v>
      </c>
      <c r="I64" s="5">
        <v>12.22</v>
      </c>
      <c r="J64" s="5">
        <v>15.56</v>
      </c>
      <c r="K64" s="5">
        <v>29.44</v>
      </c>
      <c r="L64" s="5">
        <v>0.9</v>
      </c>
      <c r="M64" s="5">
        <v>1.33</v>
      </c>
      <c r="N64" s="5" t="s">
        <v>4875</v>
      </c>
    </row>
    <row r="65" ht="14.25" customHeight="1">
      <c r="A65" s="146" t="s">
        <v>4343</v>
      </c>
      <c r="B65" s="246">
        <v>0.665307</v>
      </c>
      <c r="C65" s="245">
        <v>-0.009339</v>
      </c>
      <c r="D65" s="245">
        <v>4.83E-4</v>
      </c>
      <c r="E65" s="245">
        <v>0.009492</v>
      </c>
      <c r="F65" s="245">
        <v>5.44E-4</v>
      </c>
      <c r="G65" s="245">
        <v>-8.64E-4</v>
      </c>
      <c r="H65" s="5">
        <v>4.44</v>
      </c>
      <c r="I65" s="5">
        <v>12.22</v>
      </c>
      <c r="J65" s="5">
        <v>15.56</v>
      </c>
      <c r="K65" s="5">
        <v>29.44</v>
      </c>
      <c r="L65" s="5">
        <v>0.74</v>
      </c>
      <c r="M65" s="5">
        <v>1.27</v>
      </c>
      <c r="N65" s="5" t="s">
        <v>4875</v>
      </c>
    </row>
    <row r="66" ht="14.25" customHeight="1">
      <c r="A66" s="146" t="s">
        <v>4370</v>
      </c>
      <c r="B66" s="245">
        <v>0.658643</v>
      </c>
      <c r="C66" s="245">
        <v>-0.025339</v>
      </c>
      <c r="D66" s="245">
        <v>9.91E-4</v>
      </c>
      <c r="E66" s="245">
        <v>0.012801</v>
      </c>
      <c r="F66" s="245">
        <v>1.71E-4</v>
      </c>
      <c r="G66" s="245">
        <v>-3.01E-4</v>
      </c>
      <c r="H66" s="5">
        <v>4.44</v>
      </c>
      <c r="I66" s="5">
        <v>12.22</v>
      </c>
      <c r="J66" s="5">
        <v>15.56</v>
      </c>
      <c r="K66" s="5">
        <v>29.44</v>
      </c>
      <c r="L66" s="5">
        <v>0.68</v>
      </c>
      <c r="M66" s="5">
        <v>1.05</v>
      </c>
      <c r="N66" s="5" t="s">
        <v>4875</v>
      </c>
    </row>
    <row r="67" ht="14.25" customHeight="1">
      <c r="A67" s="146" t="s">
        <v>4882</v>
      </c>
      <c r="B67" s="245">
        <v>0.428265</v>
      </c>
      <c r="C67" s="245">
        <v>-0.024071</v>
      </c>
      <c r="D67" s="245">
        <v>8.49E-4</v>
      </c>
      <c r="E67" s="245">
        <v>0.016416</v>
      </c>
      <c r="F67" s="245">
        <v>3.81E-4</v>
      </c>
      <c r="G67" s="245">
        <v>-5.9E-4</v>
      </c>
      <c r="H67" s="5">
        <v>4.44</v>
      </c>
      <c r="I67" s="5">
        <v>12.22</v>
      </c>
      <c r="J67" s="5">
        <v>15.56</v>
      </c>
      <c r="K67" s="5">
        <v>29.44</v>
      </c>
      <c r="L67" s="5">
        <v>0.5</v>
      </c>
      <c r="M67" s="5">
        <v>1.07</v>
      </c>
      <c r="N67" s="5" t="s">
        <v>4875</v>
      </c>
    </row>
    <row r="68" ht="14.25" customHeight="1">
      <c r="A68" s="146" t="s">
        <v>4883</v>
      </c>
      <c r="B68" s="245">
        <v>0.711108</v>
      </c>
      <c r="C68" s="245">
        <v>-0.023515</v>
      </c>
      <c r="D68" s="245">
        <v>0.001194</v>
      </c>
      <c r="E68" s="245">
        <v>0.017737</v>
      </c>
      <c r="F68" s="245">
        <v>1.52E-4</v>
      </c>
      <c r="G68" s="245">
        <v>-0.001159</v>
      </c>
      <c r="H68" s="5">
        <v>4.44</v>
      </c>
      <c r="I68" s="5">
        <v>12.22</v>
      </c>
      <c r="J68" s="5">
        <v>15.56</v>
      </c>
      <c r="K68" s="5">
        <v>29.44</v>
      </c>
      <c r="L68" s="5">
        <v>0.69</v>
      </c>
      <c r="M68" s="5">
        <v>1.13</v>
      </c>
      <c r="N68" s="5" t="s">
        <v>4875</v>
      </c>
    </row>
    <row r="69" ht="14.25" customHeight="1">
      <c r="A69" s="146" t="s">
        <v>4884</v>
      </c>
      <c r="B69" s="245">
        <v>0.756376</v>
      </c>
      <c r="C69" s="245">
        <v>-0.015019</v>
      </c>
      <c r="D69" s="245">
        <v>1.56E-4</v>
      </c>
      <c r="E69" s="245">
        <v>0.00246</v>
      </c>
      <c r="F69" s="245">
        <v>5.15E-4</v>
      </c>
      <c r="G69" s="245">
        <v>-6.87E-4</v>
      </c>
      <c r="H69" s="5">
        <v>4.44</v>
      </c>
      <c r="I69" s="5">
        <v>12.22</v>
      </c>
      <c r="J69" s="5">
        <v>15.56</v>
      </c>
      <c r="K69" s="5">
        <v>29.44</v>
      </c>
      <c r="L69" s="5">
        <v>0.63</v>
      </c>
      <c r="M69" s="5">
        <v>1.12</v>
      </c>
      <c r="N69" s="5" t="s">
        <v>4875</v>
      </c>
    </row>
    <row r="70" ht="14.25" customHeight="1">
      <c r="A70" s="146" t="s">
        <v>4885</v>
      </c>
      <c r="B70" s="245">
        <v>0.737625</v>
      </c>
      <c r="C70" s="245">
        <v>0.001456</v>
      </c>
      <c r="D70" s="245">
        <v>-2.23E-4</v>
      </c>
      <c r="E70" s="245">
        <v>0.007116</v>
      </c>
      <c r="F70" s="245">
        <v>2.67E-4</v>
      </c>
      <c r="G70" s="245">
        <v>-7.35E-4</v>
      </c>
      <c r="H70" s="5">
        <v>4.44</v>
      </c>
      <c r="I70" s="5">
        <v>12.22</v>
      </c>
      <c r="J70" s="5">
        <v>15.56</v>
      </c>
      <c r="K70" s="5">
        <v>29.44</v>
      </c>
      <c r="L70" s="5">
        <v>0.76</v>
      </c>
      <c r="M70" s="5">
        <v>1.08</v>
      </c>
      <c r="N70" s="5" t="s">
        <v>4875</v>
      </c>
    </row>
    <row r="71" ht="14.25" customHeight="1">
      <c r="A71" s="146" t="s">
        <v>4886</v>
      </c>
      <c r="B71" s="245">
        <v>0.942879</v>
      </c>
      <c r="C71" s="245">
        <v>0.009538</v>
      </c>
      <c r="D71" s="245">
        <v>6.84E-4</v>
      </c>
      <c r="E71" s="245">
        <v>-0.011002</v>
      </c>
      <c r="F71" s="245">
        <v>6.0E-6</v>
      </c>
      <c r="G71" s="245">
        <v>-1.0E-5</v>
      </c>
      <c r="H71" s="5">
        <v>13.89</v>
      </c>
      <c r="I71" s="5">
        <v>25.0</v>
      </c>
      <c r="J71" s="5">
        <v>23.89</v>
      </c>
      <c r="K71" s="5">
        <v>46.11</v>
      </c>
      <c r="L71" s="5">
        <v>0.71</v>
      </c>
      <c r="M71" s="5">
        <v>1.34</v>
      </c>
      <c r="N71" s="5" t="s">
        <v>4875</v>
      </c>
    </row>
    <row r="72" ht="14.25" customHeight="1">
      <c r="A72" s="146" t="s">
        <v>4412</v>
      </c>
      <c r="B72" s="245">
        <v>0.86779</v>
      </c>
      <c r="C72" s="245">
        <v>0.014245</v>
      </c>
      <c r="D72" s="245">
        <v>5.54E-4</v>
      </c>
      <c r="E72" s="245">
        <v>-0.007569</v>
      </c>
      <c r="F72" s="245">
        <v>3.2E-5</v>
      </c>
      <c r="G72" s="245">
        <v>-1.91E-4</v>
      </c>
      <c r="H72" s="5">
        <v>13.89</v>
      </c>
      <c r="I72" s="5">
        <v>25.0</v>
      </c>
      <c r="J72" s="5">
        <v>23.89</v>
      </c>
      <c r="K72" s="5">
        <v>46.11</v>
      </c>
      <c r="L72" s="5">
        <v>0.77</v>
      </c>
      <c r="M72" s="5">
        <v>1.29</v>
      </c>
      <c r="N72" s="5" t="s">
        <v>4875</v>
      </c>
    </row>
    <row r="73" ht="14.25" customHeight="1">
      <c r="A73" s="146" t="s">
        <v>4887</v>
      </c>
      <c r="B73" s="245">
        <v>0.341434</v>
      </c>
      <c r="C73" s="245">
        <v>0.03481</v>
      </c>
      <c r="D73" s="245">
        <v>-6.25E-4</v>
      </c>
      <c r="E73" s="245">
        <v>0.004941</v>
      </c>
      <c r="F73" s="245">
        <v>4.37E-4</v>
      </c>
      <c r="G73" s="245">
        <v>-7.29E-4</v>
      </c>
      <c r="H73" s="5">
        <v>13.89</v>
      </c>
      <c r="I73" s="5">
        <v>25.0</v>
      </c>
      <c r="J73" s="5">
        <v>23.89</v>
      </c>
      <c r="K73" s="5">
        <v>46.11</v>
      </c>
      <c r="L73" s="5">
        <v>0.75</v>
      </c>
      <c r="M73" s="5">
        <v>1.4</v>
      </c>
      <c r="N73" s="5" t="s">
        <v>4875</v>
      </c>
    </row>
    <row r="74" ht="14.25" customHeight="1">
      <c r="A74" s="146" t="s">
        <v>4428</v>
      </c>
      <c r="B74" s="245">
        <v>-0.199992</v>
      </c>
      <c r="C74" s="245">
        <v>-0.035686</v>
      </c>
      <c r="D74" s="245">
        <v>7.87E-4</v>
      </c>
      <c r="E74" s="245">
        <v>0.074834</v>
      </c>
      <c r="F74" s="245">
        <v>-5.16E-4</v>
      </c>
      <c r="G74" s="245">
        <v>-5.73E-4</v>
      </c>
      <c r="H74" s="5">
        <v>13.89</v>
      </c>
      <c r="I74" s="5">
        <v>25.0</v>
      </c>
      <c r="J74" s="5">
        <v>23.89</v>
      </c>
      <c r="K74" s="5">
        <v>46.11</v>
      </c>
      <c r="L74" s="5">
        <v>0.55</v>
      </c>
      <c r="M74" s="5">
        <v>1.44</v>
      </c>
      <c r="N74" s="5" t="s">
        <v>4875</v>
      </c>
    </row>
    <row r="75" ht="14.25" customHeight="1">
      <c r="A75" s="146" t="s">
        <v>4888</v>
      </c>
      <c r="B75" s="245">
        <v>-1.790474</v>
      </c>
      <c r="C75" s="245">
        <v>-0.028777</v>
      </c>
      <c r="D75" s="245">
        <v>7.63E-4</v>
      </c>
      <c r="E75" s="245">
        <v>0.153391</v>
      </c>
      <c r="F75" s="245">
        <v>-0.001482</v>
      </c>
      <c r="G75" s="245">
        <v>-7.21E-4</v>
      </c>
      <c r="H75" s="5">
        <v>13.89</v>
      </c>
      <c r="I75" s="5">
        <v>25.0</v>
      </c>
      <c r="J75" s="5">
        <v>23.89</v>
      </c>
      <c r="K75" s="5">
        <v>46.11</v>
      </c>
      <c r="L75" s="5">
        <v>0.35</v>
      </c>
      <c r="M75" s="5">
        <v>1.42</v>
      </c>
      <c r="N75" s="5" t="s">
        <v>4875</v>
      </c>
    </row>
    <row r="76" ht="14.25" customHeight="1">
      <c r="A76" s="146" t="s">
        <v>4889</v>
      </c>
      <c r="B76" s="245">
        <v>-3.060538</v>
      </c>
      <c r="C76" s="245">
        <v>-0.023207</v>
      </c>
      <c r="D76" s="245">
        <v>7.44E-4</v>
      </c>
      <c r="E76" s="245">
        <v>0.216093</v>
      </c>
      <c r="F76" s="245">
        <v>-0.002253</v>
      </c>
      <c r="G76" s="245">
        <v>-8.39E-4</v>
      </c>
      <c r="H76" s="5">
        <v>13.89</v>
      </c>
      <c r="I76" s="5">
        <v>25.0</v>
      </c>
      <c r="J76" s="5">
        <v>23.89</v>
      </c>
      <c r="K76" s="5">
        <v>46.11</v>
      </c>
      <c r="L76" s="5">
        <v>0.2</v>
      </c>
      <c r="M76" s="5">
        <v>1.4</v>
      </c>
      <c r="N76" s="5" t="s">
        <v>4875</v>
      </c>
    </row>
    <row r="77" ht="14.25" customHeight="1">
      <c r="A77" s="146" t="s">
        <v>4890</v>
      </c>
      <c r="B77" s="245">
        <v>0.686684</v>
      </c>
      <c r="C77" s="245">
        <v>-0.035826</v>
      </c>
      <c r="D77" s="245">
        <v>7.81E-4</v>
      </c>
      <c r="E77" s="245">
        <v>0.025564</v>
      </c>
      <c r="F77" s="245">
        <v>1.63E-4</v>
      </c>
      <c r="G77" s="245">
        <v>-5.59E-4</v>
      </c>
      <c r="H77" s="5">
        <v>13.89</v>
      </c>
      <c r="I77" s="5">
        <v>25.0</v>
      </c>
      <c r="J77" s="5">
        <v>23.89</v>
      </c>
      <c r="K77" s="5">
        <v>46.11</v>
      </c>
      <c r="L77" s="5">
        <v>0.65</v>
      </c>
      <c r="M77" s="5">
        <v>1.51</v>
      </c>
      <c r="N77" s="5" t="s">
        <v>4875</v>
      </c>
    </row>
    <row r="78" ht="14.25" customHeight="1">
      <c r="A78" s="146" t="s">
        <v>4891</v>
      </c>
      <c r="B78" s="245">
        <v>-1.247121</v>
      </c>
      <c r="C78" s="245">
        <v>-0.027513</v>
      </c>
      <c r="D78" s="245">
        <v>7.52E-4</v>
      </c>
      <c r="E78" s="245">
        <v>0.121123</v>
      </c>
      <c r="F78" s="245">
        <v>-0.001013</v>
      </c>
      <c r="G78" s="245">
        <v>-7.36E-4</v>
      </c>
      <c r="H78" s="5">
        <v>13.89</v>
      </c>
      <c r="I78" s="5">
        <v>25.0</v>
      </c>
      <c r="J78" s="5">
        <v>23.89</v>
      </c>
      <c r="K78" s="5">
        <v>46.11</v>
      </c>
      <c r="L78" s="5">
        <v>0.41</v>
      </c>
      <c r="M78" s="5">
        <v>1.48</v>
      </c>
      <c r="N78" s="5" t="s">
        <v>4875</v>
      </c>
    </row>
    <row r="79" ht="14.25" customHeight="1">
      <c r="A79" s="146" t="s">
        <v>4892</v>
      </c>
      <c r="B79" s="245">
        <v>-2.72492</v>
      </c>
      <c r="C79" s="245">
        <v>-0.02112</v>
      </c>
      <c r="D79" s="245">
        <v>7.3E-4</v>
      </c>
      <c r="E79" s="245">
        <v>0.194128</v>
      </c>
      <c r="F79" s="245">
        <v>-0.001911</v>
      </c>
      <c r="G79" s="245">
        <v>-8.72E-4</v>
      </c>
      <c r="H79" s="5">
        <v>13.89</v>
      </c>
      <c r="I79" s="5">
        <v>25.0</v>
      </c>
      <c r="J79" s="5">
        <v>23.89</v>
      </c>
      <c r="K79" s="5">
        <v>46.11</v>
      </c>
      <c r="L79" s="5">
        <v>0.23</v>
      </c>
      <c r="M79" s="5">
        <v>1.45</v>
      </c>
      <c r="N79" s="5" t="s">
        <v>4875</v>
      </c>
    </row>
    <row r="80" ht="14.25" customHeight="1">
      <c r="A80" s="146" t="s">
        <v>4414</v>
      </c>
      <c r="B80" s="245">
        <v>0.116709</v>
      </c>
      <c r="C80" s="245">
        <v>0.028458</v>
      </c>
      <c r="D80" s="245">
        <v>-4.11E-4</v>
      </c>
      <c r="E80" s="245">
        <v>0.021422</v>
      </c>
      <c r="F80" s="245">
        <v>1.62E-4</v>
      </c>
      <c r="G80" s="245">
        <v>-6.8E-4</v>
      </c>
      <c r="H80" s="5">
        <v>13.89</v>
      </c>
      <c r="I80" s="5">
        <v>25.0</v>
      </c>
      <c r="J80" s="5">
        <v>23.89</v>
      </c>
      <c r="K80" s="5">
        <v>46.11</v>
      </c>
      <c r="L80" s="5">
        <v>0.77</v>
      </c>
      <c r="M80" s="5">
        <v>1.33</v>
      </c>
      <c r="N80" s="5" t="s">
        <v>4875</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4893</v>
      </c>
      <c r="B1" s="1"/>
      <c r="C1" s="1"/>
      <c r="D1" s="1"/>
      <c r="E1" s="1"/>
      <c r="F1" s="1"/>
      <c r="G1" s="1"/>
      <c r="H1" s="1"/>
      <c r="I1" s="1"/>
    </row>
    <row r="2" ht="14.25" customHeight="1">
      <c r="A2" s="1"/>
      <c r="B2" s="1"/>
      <c r="C2" s="1"/>
      <c r="D2" s="1"/>
      <c r="E2" s="1"/>
      <c r="F2" s="1"/>
      <c r="G2" s="1"/>
      <c r="H2" s="1"/>
      <c r="I2" s="1"/>
    </row>
    <row r="3" ht="14.25" customHeight="1">
      <c r="A3" s="46" t="s">
        <v>1</v>
      </c>
      <c r="B3" s="46" t="s">
        <v>4832</v>
      </c>
      <c r="C3" s="46" t="s">
        <v>4833</v>
      </c>
      <c r="D3" s="46" t="s">
        <v>4834</v>
      </c>
      <c r="E3" s="46" t="s">
        <v>4838</v>
      </c>
      <c r="F3" s="46" t="s">
        <v>4839</v>
      </c>
      <c r="G3" s="242" t="s">
        <v>4842</v>
      </c>
      <c r="H3" s="242" t="s">
        <v>4843</v>
      </c>
      <c r="I3" s="46" t="s">
        <v>4844</v>
      </c>
    </row>
    <row r="4" ht="14.25" customHeight="1">
      <c r="A4" s="8" t="s">
        <v>4894</v>
      </c>
      <c r="B4" s="243">
        <v>0.141</v>
      </c>
      <c r="C4" s="243">
        <v>0.655</v>
      </c>
      <c r="D4" s="243">
        <v>0.203</v>
      </c>
      <c r="E4" s="8">
        <v>0.0</v>
      </c>
      <c r="F4" s="8">
        <v>1.0</v>
      </c>
      <c r="G4" s="8"/>
      <c r="H4" s="8"/>
      <c r="I4" s="8" t="s">
        <v>4846</v>
      </c>
    </row>
    <row r="5" ht="14.25" customHeight="1">
      <c r="A5" s="8" t="s">
        <v>4895</v>
      </c>
      <c r="B5" s="243">
        <v>0.141</v>
      </c>
      <c r="C5" s="243">
        <v>0.655</v>
      </c>
      <c r="D5" s="243">
        <v>0.203</v>
      </c>
      <c r="E5" s="8">
        <v>0.0</v>
      </c>
      <c r="F5" s="8">
        <v>1.0</v>
      </c>
      <c r="G5" s="8"/>
      <c r="H5" s="8"/>
      <c r="I5" s="8" t="s">
        <v>4846</v>
      </c>
    </row>
    <row r="6" ht="14.25" customHeight="1">
      <c r="A6" s="8" t="s">
        <v>4896</v>
      </c>
      <c r="B6" s="243">
        <v>0.141</v>
      </c>
      <c r="C6" s="243">
        <v>0.655</v>
      </c>
      <c r="D6" s="243">
        <v>0.203</v>
      </c>
      <c r="E6" s="8">
        <v>0.0</v>
      </c>
      <c r="F6" s="8">
        <v>1.0</v>
      </c>
      <c r="G6" s="8"/>
      <c r="H6" s="8"/>
      <c r="I6" s="8" t="s">
        <v>4846</v>
      </c>
    </row>
    <row r="7" ht="14.25" customHeight="1">
      <c r="A7" s="8" t="s">
        <v>4897</v>
      </c>
      <c r="B7" s="243">
        <v>0.141</v>
      </c>
      <c r="C7" s="243">
        <v>0.655</v>
      </c>
      <c r="D7" s="243">
        <v>0.203</v>
      </c>
      <c r="E7" s="8">
        <v>0.0</v>
      </c>
      <c r="F7" s="8">
        <v>1.0</v>
      </c>
      <c r="G7" s="8"/>
      <c r="H7" s="8"/>
      <c r="I7" s="8" t="s">
        <v>4846</v>
      </c>
    </row>
    <row r="8" ht="14.25" customHeight="1">
      <c r="A8" s="8" t="s">
        <v>4335</v>
      </c>
      <c r="B8" s="243">
        <v>0.141</v>
      </c>
      <c r="C8" s="243">
        <v>0.655</v>
      </c>
      <c r="D8" s="243">
        <v>0.203</v>
      </c>
      <c r="E8" s="8">
        <v>0.0</v>
      </c>
      <c r="F8" s="8">
        <v>1.0</v>
      </c>
      <c r="G8" s="8"/>
      <c r="H8" s="8"/>
      <c r="I8" s="8" t="s">
        <v>4898</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4899</v>
      </c>
      <c r="B13" s="8">
        <v>0.75</v>
      </c>
      <c r="C13" s="8">
        <v>0.25</v>
      </c>
      <c r="D13" s="8">
        <v>0.0</v>
      </c>
      <c r="E13" s="8">
        <v>0.0</v>
      </c>
      <c r="F13" s="8">
        <v>1.0</v>
      </c>
      <c r="G13" s="8"/>
      <c r="H13" s="8"/>
      <c r="I13" s="8" t="s">
        <v>4900</v>
      </c>
    </row>
    <row r="14" ht="14.25" customHeight="1">
      <c r="A14" s="8" t="s">
        <v>4426</v>
      </c>
      <c r="B14" s="8">
        <v>0.771</v>
      </c>
      <c r="C14" s="8">
        <v>0.229</v>
      </c>
      <c r="D14" s="8">
        <v>0.0</v>
      </c>
      <c r="E14" s="8">
        <v>0.0</v>
      </c>
      <c r="F14" s="8">
        <v>1.0</v>
      </c>
      <c r="G14" s="8"/>
      <c r="H14" s="8"/>
      <c r="I14" s="8" t="s">
        <v>4863</v>
      </c>
    </row>
    <row r="15" ht="14.25" customHeight="1">
      <c r="A15" s="8" t="s">
        <v>4423</v>
      </c>
      <c r="B15" s="8">
        <v>0.77136</v>
      </c>
      <c r="C15" s="8">
        <v>0.34053</v>
      </c>
      <c r="D15" s="8">
        <v>-0.11088</v>
      </c>
      <c r="E15" s="8">
        <v>0.75918</v>
      </c>
      <c r="F15" s="8">
        <v>1.13877</v>
      </c>
      <c r="G15" s="8"/>
      <c r="H15" s="8"/>
      <c r="I15" s="8" t="s">
        <v>4863</v>
      </c>
    </row>
    <row r="16" ht="14.25" customHeight="1">
      <c r="A16" s="8" t="s">
        <v>4418</v>
      </c>
      <c r="B16" s="8">
        <v>0.8</v>
      </c>
      <c r="C16" s="8">
        <v>0.2</v>
      </c>
      <c r="D16" s="8">
        <v>0.0</v>
      </c>
      <c r="E16" s="8">
        <v>0.5</v>
      </c>
      <c r="F16" s="8">
        <v>1.5</v>
      </c>
      <c r="G16" s="8"/>
      <c r="H16" s="8"/>
      <c r="I16" s="8" t="s">
        <v>4901</v>
      </c>
    </row>
    <row r="17" ht="14.25" customHeight="1">
      <c r="A17" s="8" t="s">
        <v>4420</v>
      </c>
      <c r="B17" s="8">
        <v>1.1552</v>
      </c>
      <c r="C17" s="8">
        <v>-0.1808</v>
      </c>
      <c r="D17" s="8">
        <v>0.0256</v>
      </c>
      <c r="E17" s="8">
        <v>0.5</v>
      </c>
      <c r="F17" s="8">
        <v>1.5</v>
      </c>
      <c r="G17" s="8"/>
      <c r="H17" s="8"/>
      <c r="I17" s="8" t="s">
        <v>4902</v>
      </c>
    </row>
    <row r="18" ht="14.25" customHeight="1">
      <c r="A18" s="8" t="s">
        <v>4903</v>
      </c>
      <c r="B18" s="8">
        <v>0.90949556</v>
      </c>
      <c r="C18" s="8">
        <v>0.09864773</v>
      </c>
      <c r="D18" s="8">
        <v>-0.00819488</v>
      </c>
      <c r="E18" s="8">
        <v>0.0</v>
      </c>
      <c r="F18" s="8">
        <v>1.0</v>
      </c>
      <c r="G18" s="8"/>
      <c r="H18" s="8"/>
      <c r="I18" s="8" t="s">
        <v>4904</v>
      </c>
    </row>
    <row r="19" ht="14.25" customHeight="1">
      <c r="A19" s="8" t="s">
        <v>4905</v>
      </c>
      <c r="B19" s="8">
        <v>1.156</v>
      </c>
      <c r="C19" s="8">
        <v>-0.1816</v>
      </c>
      <c r="D19" s="8">
        <v>0.0256</v>
      </c>
      <c r="E19" s="8">
        <v>0.5</v>
      </c>
      <c r="F19" s="8">
        <v>1.5</v>
      </c>
      <c r="G19" s="8"/>
      <c r="H19" s="8"/>
      <c r="I19" s="8" t="s">
        <v>4900</v>
      </c>
    </row>
    <row r="20" ht="14.25" customHeight="1">
      <c r="A20" s="8" t="s">
        <v>4906</v>
      </c>
      <c r="B20" s="8">
        <v>1.192</v>
      </c>
      <c r="C20" s="8">
        <v>-0.1917</v>
      </c>
      <c r="D20" s="8">
        <v>0.0</v>
      </c>
      <c r="E20" s="8">
        <v>0.776</v>
      </c>
      <c r="F20" s="8">
        <v>1.197</v>
      </c>
      <c r="G20" s="8"/>
      <c r="H20" s="8"/>
      <c r="I20" s="8" t="s">
        <v>4904</v>
      </c>
    </row>
    <row r="21" ht="14.25" customHeight="1">
      <c r="A21" s="8" t="s">
        <v>4907</v>
      </c>
      <c r="B21" s="8">
        <v>1.19525</v>
      </c>
      <c r="C21" s="8">
        <v>-0.306138</v>
      </c>
      <c r="D21" s="8">
        <v>0.110973</v>
      </c>
      <c r="E21" s="8">
        <v>0.75</v>
      </c>
      <c r="F21" s="8">
        <v>1.25</v>
      </c>
      <c r="G21" s="8"/>
      <c r="H21" s="8"/>
      <c r="I21" s="8" t="s">
        <v>4908</v>
      </c>
    </row>
    <row r="22" ht="14.25" customHeight="1">
      <c r="A22" s="8" t="s">
        <v>4425</v>
      </c>
      <c r="B22" s="8">
        <v>1.2055</v>
      </c>
      <c r="C22" s="8">
        <v>-0.32953</v>
      </c>
      <c r="D22" s="8">
        <v>0.12308</v>
      </c>
      <c r="E22" s="8">
        <v>0.75918</v>
      </c>
      <c r="F22" s="8">
        <v>1.13877</v>
      </c>
      <c r="G22" s="8"/>
      <c r="H22" s="8"/>
      <c r="I22" s="8" t="s">
        <v>4863</v>
      </c>
    </row>
    <row r="23" ht="14.25" customHeight="1">
      <c r="A23" s="9" t="s">
        <v>4374</v>
      </c>
      <c r="B23" s="244">
        <v>0.04412</v>
      </c>
      <c r="C23" s="244">
        <v>0.640367</v>
      </c>
      <c r="D23" s="244">
        <v>0.319555</v>
      </c>
      <c r="E23" s="9">
        <v>0.0</v>
      </c>
      <c r="F23" s="9">
        <v>1.0</v>
      </c>
      <c r="G23" s="9"/>
      <c r="H23" s="9"/>
      <c r="I23" s="9" t="s">
        <v>4801</v>
      </c>
    </row>
    <row r="24" ht="14.25" customHeight="1">
      <c r="A24" s="9" t="s">
        <v>4377</v>
      </c>
      <c r="B24" s="244">
        <v>0.081441</v>
      </c>
      <c r="C24" s="244">
        <v>0.419271</v>
      </c>
      <c r="D24" s="244">
        <v>0.499396</v>
      </c>
      <c r="E24" s="9">
        <v>0.0</v>
      </c>
      <c r="F24" s="9">
        <v>1.0</v>
      </c>
      <c r="G24" s="9"/>
      <c r="H24" s="9"/>
      <c r="I24" s="9" t="s">
        <v>4801</v>
      </c>
    </row>
    <row r="25" ht="14.25" customHeight="1">
      <c r="A25" s="9" t="s">
        <v>4380</v>
      </c>
      <c r="B25" s="244">
        <v>0.330188</v>
      </c>
      <c r="C25" s="244">
        <v>0.235543</v>
      </c>
      <c r="D25" s="244">
        <v>0.460708</v>
      </c>
      <c r="E25" s="9">
        <v>0.0</v>
      </c>
      <c r="F25" s="9">
        <v>1.0</v>
      </c>
      <c r="G25" s="9"/>
      <c r="H25" s="9"/>
      <c r="I25" s="9" t="s">
        <v>4801</v>
      </c>
    </row>
    <row r="26" ht="14.25" customHeight="1">
      <c r="A26" s="9" t="s">
        <v>4383</v>
      </c>
      <c r="B26" s="244">
        <v>0.171493</v>
      </c>
      <c r="C26" s="244">
        <v>0.588202</v>
      </c>
      <c r="D26" s="244">
        <v>0.237373</v>
      </c>
      <c r="E26" s="9">
        <v>0.0</v>
      </c>
      <c r="F26" s="9">
        <v>1.0</v>
      </c>
      <c r="G26" s="9"/>
      <c r="H26" s="9"/>
      <c r="I26" s="9" t="s">
        <v>4801</v>
      </c>
    </row>
    <row r="27" ht="14.25" customHeight="1">
      <c r="A27" s="9" t="s">
        <v>4433</v>
      </c>
      <c r="B27" s="9">
        <v>1.0</v>
      </c>
      <c r="C27" s="9">
        <v>0.0</v>
      </c>
      <c r="D27" s="9">
        <v>0.0</v>
      </c>
      <c r="E27" s="9">
        <v>0.0</v>
      </c>
      <c r="F27" s="9">
        <v>1.0</v>
      </c>
      <c r="G27" s="9"/>
      <c r="H27" s="9"/>
      <c r="I27" s="9" t="s">
        <v>4801</v>
      </c>
    </row>
    <row r="28" ht="14.25" customHeight="1">
      <c r="A28" s="9" t="s">
        <v>4435</v>
      </c>
      <c r="B28" s="9">
        <v>1.0</v>
      </c>
      <c r="C28" s="9">
        <v>0.0</v>
      </c>
      <c r="D28" s="9">
        <v>0.0</v>
      </c>
      <c r="E28" s="9">
        <v>0.0</v>
      </c>
      <c r="F28" s="9">
        <v>1.0</v>
      </c>
      <c r="G28" s="9"/>
      <c r="H28" s="9"/>
      <c r="I28" s="9" t="s">
        <v>4801</v>
      </c>
    </row>
    <row r="29" ht="14.25" customHeight="1">
      <c r="A29" s="9" t="s">
        <v>4450</v>
      </c>
      <c r="B29" s="9">
        <v>1.3824</v>
      </c>
      <c r="C29" s="9">
        <v>-0.4336</v>
      </c>
      <c r="D29" s="9">
        <v>0.0512</v>
      </c>
      <c r="E29" s="9">
        <v>0.0</v>
      </c>
      <c r="F29" s="9">
        <v>1.0</v>
      </c>
      <c r="G29" s="9"/>
      <c r="H29" s="9"/>
      <c r="I29" s="9" t="s">
        <v>4801</v>
      </c>
    </row>
    <row r="30" ht="14.25" customHeight="1">
      <c r="A30" s="186" t="s">
        <v>4362</v>
      </c>
      <c r="B30" s="231">
        <v>0.063691</v>
      </c>
      <c r="C30" s="231">
        <v>0.584888</v>
      </c>
      <c r="D30" s="231">
        <v>0.352803</v>
      </c>
      <c r="E30" s="9">
        <v>0.0</v>
      </c>
      <c r="F30" s="9">
        <v>1.0</v>
      </c>
      <c r="G30" s="5">
        <v>0.06</v>
      </c>
      <c r="H30" s="5"/>
      <c r="I30" s="5" t="s">
        <v>4875</v>
      </c>
    </row>
    <row r="31" ht="14.25" customHeight="1">
      <c r="A31" s="186" t="s">
        <v>4339</v>
      </c>
      <c r="B31" s="231">
        <v>0.114437</v>
      </c>
      <c r="C31" s="231">
        <v>0.545933</v>
      </c>
      <c r="D31" s="231">
        <v>0.342299</v>
      </c>
      <c r="E31" s="9">
        <v>0.0</v>
      </c>
      <c r="F31" s="9">
        <v>1.0</v>
      </c>
      <c r="G31" s="5">
        <v>0.11</v>
      </c>
      <c r="H31" s="5"/>
      <c r="I31" s="5" t="s">
        <v>4875</v>
      </c>
    </row>
    <row r="32" ht="14.25" customHeight="1">
      <c r="A32" s="186" t="s">
        <v>4909</v>
      </c>
      <c r="B32" s="231">
        <v>0.036487</v>
      </c>
      <c r="C32" s="231">
        <v>0.734743</v>
      </c>
      <c r="D32" s="231">
        <v>0.219947</v>
      </c>
      <c r="E32" s="9">
        <v>0.0</v>
      </c>
      <c r="F32" s="9">
        <v>1.0</v>
      </c>
      <c r="G32" s="5">
        <v>0.04</v>
      </c>
      <c r="H32" s="5"/>
      <c r="I32" s="5" t="s">
        <v>4875</v>
      </c>
    </row>
    <row r="33" ht="14.25" customHeight="1">
      <c r="A33" s="186" t="s">
        <v>4344</v>
      </c>
      <c r="B33" s="231">
        <v>0.310965</v>
      </c>
      <c r="C33" s="231">
        <v>0.322519</v>
      </c>
      <c r="D33" s="231">
        <v>0.372745</v>
      </c>
      <c r="E33" s="9">
        <v>0.1</v>
      </c>
      <c r="F33" s="9">
        <v>1.0</v>
      </c>
      <c r="G33" s="5">
        <v>0.35</v>
      </c>
      <c r="H33" s="5"/>
      <c r="I33" s="5" t="s">
        <v>4875</v>
      </c>
    </row>
    <row r="34" ht="14.25" customHeight="1">
      <c r="A34" s="186" t="s">
        <v>4349</v>
      </c>
      <c r="B34" s="231">
        <v>0.222149</v>
      </c>
      <c r="C34" s="231">
        <v>0.503156</v>
      </c>
      <c r="D34" s="231">
        <v>0.256905</v>
      </c>
      <c r="E34" s="9">
        <v>0.1</v>
      </c>
      <c r="F34" s="9">
        <v>1.0</v>
      </c>
      <c r="G34" s="5">
        <v>0.28</v>
      </c>
      <c r="H34" s="5"/>
      <c r="I34" s="5" t="s">
        <v>4875</v>
      </c>
    </row>
    <row r="35" ht="14.25" customHeight="1">
      <c r="A35" s="186" t="s">
        <v>4910</v>
      </c>
      <c r="B35" s="231">
        <v>0.0</v>
      </c>
      <c r="C35" s="231">
        <v>0.6206</v>
      </c>
      <c r="D35" s="231">
        <v>0.3893</v>
      </c>
      <c r="E35" s="9">
        <v>0.1</v>
      </c>
      <c r="F35" s="9">
        <v>1.0</v>
      </c>
      <c r="G35" s="5">
        <v>0.07</v>
      </c>
      <c r="H35" s="5"/>
      <c r="I35" s="5" t="s">
        <v>4875</v>
      </c>
    </row>
    <row r="36" ht="14.25" customHeight="1">
      <c r="A36" s="186" t="s">
        <v>4911</v>
      </c>
      <c r="B36" s="231">
        <v>0.208389</v>
      </c>
      <c r="C36" s="231">
        <v>-0.121404</v>
      </c>
      <c r="D36" s="231">
        <v>0.918455</v>
      </c>
      <c r="E36" s="9">
        <v>0.1</v>
      </c>
      <c r="F36" s="9">
        <v>1.0</v>
      </c>
      <c r="G36" s="5">
        <v>0.21</v>
      </c>
      <c r="H36" s="5"/>
      <c r="I36" s="5" t="s">
        <v>4875</v>
      </c>
    </row>
    <row r="37" ht="14.25" customHeight="1">
      <c r="A37" s="186" t="s">
        <v>4384</v>
      </c>
      <c r="B37" s="231">
        <v>0.055483</v>
      </c>
      <c r="C37" s="231">
        <v>0.451866</v>
      </c>
      <c r="D37" s="231">
        <v>0.488242</v>
      </c>
      <c r="E37" s="9">
        <v>0.1</v>
      </c>
      <c r="F37" s="9">
        <v>1.0</v>
      </c>
      <c r="G37" s="5">
        <v>0.11</v>
      </c>
      <c r="H37" s="5"/>
      <c r="I37" s="5" t="s">
        <v>4875</v>
      </c>
    </row>
    <row r="38" ht="14.25" customHeight="1">
      <c r="A38" s="186" t="s">
        <v>4385</v>
      </c>
      <c r="B38" s="231">
        <v>0.107426</v>
      </c>
      <c r="C38" s="231">
        <v>0.156775</v>
      </c>
      <c r="D38" s="231">
        <v>0.739345</v>
      </c>
      <c r="E38" s="9">
        <v>0.1</v>
      </c>
      <c r="F38" s="9">
        <v>1.0</v>
      </c>
      <c r="G38" s="5">
        <v>0.13</v>
      </c>
      <c r="H38" s="5"/>
      <c r="I38" s="5" t="s">
        <v>4875</v>
      </c>
    </row>
    <row r="39" ht="14.25" customHeight="1">
      <c r="A39" s="146" t="s">
        <v>4413</v>
      </c>
      <c r="B39" s="245">
        <v>0.8</v>
      </c>
      <c r="C39" s="245">
        <v>0.2</v>
      </c>
      <c r="D39" s="245">
        <v>0.0</v>
      </c>
      <c r="E39" s="247">
        <v>0.5</v>
      </c>
      <c r="F39" s="247">
        <v>1.5</v>
      </c>
      <c r="G39" s="5"/>
      <c r="H39" s="5"/>
      <c r="I39" s="5" t="s">
        <v>4875</v>
      </c>
    </row>
    <row r="40" ht="14.25" customHeight="1">
      <c r="A40" s="146" t="s">
        <v>4415</v>
      </c>
      <c r="B40" s="245">
        <v>1.156</v>
      </c>
      <c r="C40" s="245">
        <v>-0.1816</v>
      </c>
      <c r="D40" s="245">
        <v>0.0256</v>
      </c>
      <c r="E40" s="9">
        <v>0.0</v>
      </c>
      <c r="F40" s="9">
        <v>1.0</v>
      </c>
      <c r="G40" s="1"/>
      <c r="H40" s="1"/>
      <c r="I40" s="5" t="s">
        <v>4875</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4912</v>
      </c>
      <c r="B1" s="1"/>
      <c r="C1" s="1"/>
      <c r="D1" s="1"/>
      <c r="E1" s="1"/>
      <c r="F1" s="1"/>
      <c r="G1" s="1"/>
      <c r="H1" s="1"/>
      <c r="I1" s="1"/>
      <c r="J1" s="1"/>
    </row>
    <row r="2" ht="14.25" customHeight="1">
      <c r="A2" s="1"/>
      <c r="B2" s="1"/>
      <c r="C2" s="1"/>
      <c r="D2" s="1"/>
      <c r="E2" s="1"/>
      <c r="F2" s="1"/>
      <c r="G2" s="1"/>
      <c r="H2" s="1"/>
      <c r="I2" s="1"/>
      <c r="J2" s="1"/>
    </row>
    <row r="3" ht="14.25" customHeight="1">
      <c r="A3" s="46" t="s">
        <v>1</v>
      </c>
      <c r="B3" s="46" t="s">
        <v>4832</v>
      </c>
      <c r="C3" s="46" t="s">
        <v>4833</v>
      </c>
      <c r="D3" s="46" t="s">
        <v>4834</v>
      </c>
      <c r="E3" s="46" t="s">
        <v>4835</v>
      </c>
      <c r="F3" s="46" t="s">
        <v>4838</v>
      </c>
      <c r="G3" s="46" t="s">
        <v>4839</v>
      </c>
      <c r="H3" s="242" t="s">
        <v>4842</v>
      </c>
      <c r="I3" s="242" t="s">
        <v>4843</v>
      </c>
      <c r="J3" s="46" t="s">
        <v>4844</v>
      </c>
    </row>
    <row r="4" ht="14.25" customHeight="1">
      <c r="A4" s="16" t="s">
        <v>4406</v>
      </c>
      <c r="B4" s="8">
        <v>1.0</v>
      </c>
      <c r="C4" s="8">
        <v>0.0</v>
      </c>
      <c r="D4" s="8">
        <v>0.0</v>
      </c>
      <c r="E4" s="8">
        <v>0.0</v>
      </c>
      <c r="F4" s="8">
        <v>-100.0</v>
      </c>
      <c r="G4" s="8">
        <v>100.0</v>
      </c>
      <c r="H4" s="8"/>
      <c r="I4" s="8"/>
      <c r="J4" s="8" t="s">
        <v>4855</v>
      </c>
    </row>
    <row r="5" ht="14.25" customHeight="1">
      <c r="A5" s="8" t="s">
        <v>4404</v>
      </c>
      <c r="B5" s="8">
        <v>1.0</v>
      </c>
      <c r="C5" s="8">
        <v>0.0</v>
      </c>
      <c r="D5" s="8">
        <v>0.0</v>
      </c>
      <c r="E5" s="8">
        <v>0.0</v>
      </c>
      <c r="F5" s="8">
        <v>-100.0</v>
      </c>
      <c r="G5" s="8">
        <v>100.0</v>
      </c>
      <c r="H5" s="8"/>
      <c r="I5" s="8"/>
      <c r="J5" s="8" t="s">
        <v>4855</v>
      </c>
    </row>
    <row r="6" ht="14.25" customHeight="1">
      <c r="A6" s="8" t="s">
        <v>4799</v>
      </c>
      <c r="B6" s="8">
        <v>0.7791</v>
      </c>
      <c r="C6" s="8">
        <v>1.4745</v>
      </c>
      <c r="D6" s="8">
        <v>-2.5795</v>
      </c>
      <c r="E6" s="8">
        <v>1.3467</v>
      </c>
      <c r="F6" s="8">
        <v>0.0</v>
      </c>
      <c r="G6" s="8">
        <v>1.3</v>
      </c>
      <c r="H6" s="8"/>
      <c r="I6" s="8"/>
      <c r="J6" s="8" t="s">
        <v>4913</v>
      </c>
    </row>
    <row r="7" ht="14.25" customHeight="1">
      <c r="A7" s="8" t="s">
        <v>4794</v>
      </c>
      <c r="B7" s="8">
        <v>0.7463</v>
      </c>
      <c r="C7" s="8">
        <v>1.3196</v>
      </c>
      <c r="D7" s="8">
        <v>-2.2154</v>
      </c>
      <c r="E7" s="8">
        <v>1.1674</v>
      </c>
      <c r="F7" s="8">
        <v>0.0</v>
      </c>
      <c r="G7" s="8">
        <v>1.3</v>
      </c>
      <c r="H7" s="8"/>
      <c r="I7" s="8"/>
      <c r="J7" s="8" t="s">
        <v>4913</v>
      </c>
    </row>
    <row r="8" ht="14.25" customHeight="1">
      <c r="A8" s="8" t="s">
        <v>4793</v>
      </c>
      <c r="B8" s="8">
        <v>1.0</v>
      </c>
      <c r="C8" s="8">
        <v>0.0</v>
      </c>
      <c r="D8" s="8">
        <v>0.0</v>
      </c>
      <c r="E8" s="8">
        <v>0.0</v>
      </c>
      <c r="F8" s="8">
        <v>0.0</v>
      </c>
      <c r="G8" s="8">
        <v>1.0</v>
      </c>
      <c r="H8" s="8"/>
      <c r="I8" s="8"/>
      <c r="J8" s="8" t="s">
        <v>4914</v>
      </c>
    </row>
    <row r="9" ht="14.25" customHeight="1">
      <c r="A9" s="5" t="s">
        <v>4915</v>
      </c>
      <c r="B9" s="5">
        <v>0.0236</v>
      </c>
      <c r="C9" s="5">
        <v>6.0E-4</v>
      </c>
      <c r="D9" s="5">
        <v>0.0</v>
      </c>
      <c r="E9" s="5">
        <v>0.0</v>
      </c>
      <c r="F9" s="5">
        <v>-35.0</v>
      </c>
      <c r="G9" s="5">
        <v>20.0</v>
      </c>
      <c r="H9" s="5"/>
      <c r="I9" s="5"/>
      <c r="J9" s="5" t="s">
        <v>4916</v>
      </c>
    </row>
    <row r="10" ht="14.25" customHeight="1">
      <c r="A10" s="5" t="s">
        <v>4917</v>
      </c>
      <c r="B10" s="5">
        <v>0.026526281</v>
      </c>
      <c r="C10" s="5">
        <v>0.001078032</v>
      </c>
      <c r="D10" s="228">
        <v>6.02558E-5</v>
      </c>
      <c r="E10" s="228">
        <v>1.23732E-6</v>
      </c>
      <c r="F10" s="5">
        <v>-35.0</v>
      </c>
      <c r="G10" s="5">
        <v>20.0</v>
      </c>
      <c r="H10" s="5"/>
      <c r="I10" s="5"/>
      <c r="J10" s="5" t="s">
        <v>4916</v>
      </c>
    </row>
    <row r="11" ht="14.25" customHeight="1">
      <c r="A11" s="5" t="s">
        <v>4918</v>
      </c>
      <c r="B11" s="5">
        <v>0.0</v>
      </c>
      <c r="C11" s="5">
        <v>0.0</v>
      </c>
      <c r="D11" s="5">
        <v>0.0</v>
      </c>
      <c r="E11" s="5">
        <v>1.0</v>
      </c>
      <c r="F11" s="5">
        <v>0.0</v>
      </c>
      <c r="G11" s="5">
        <v>1.0</v>
      </c>
      <c r="H11" s="5"/>
      <c r="I11" s="5"/>
      <c r="J11" s="5" t="s">
        <v>4916</v>
      </c>
    </row>
    <row r="12" ht="14.25" customHeight="1">
      <c r="A12" s="5" t="s">
        <v>4919</v>
      </c>
      <c r="B12" s="5">
        <v>0.0236</v>
      </c>
      <c r="C12" s="5">
        <v>6.0E-4</v>
      </c>
      <c r="D12" s="5">
        <v>0.0</v>
      </c>
      <c r="E12" s="5">
        <v>0.0</v>
      </c>
      <c r="F12" s="5">
        <v>-35.0</v>
      </c>
      <c r="G12" s="5">
        <v>20.0</v>
      </c>
      <c r="H12" s="5"/>
      <c r="I12" s="5"/>
      <c r="J12" s="5" t="s">
        <v>4916</v>
      </c>
    </row>
    <row r="13" ht="14.25" customHeight="1">
      <c r="A13" s="5" t="s">
        <v>4920</v>
      </c>
      <c r="B13" s="5">
        <v>0.026526281</v>
      </c>
      <c r="C13" s="5">
        <v>0.001078032</v>
      </c>
      <c r="D13" s="228">
        <v>6.02558E-5</v>
      </c>
      <c r="E13" s="228">
        <v>1.23732E-6</v>
      </c>
      <c r="F13" s="5">
        <v>-35.0</v>
      </c>
      <c r="G13" s="5">
        <v>20.0</v>
      </c>
      <c r="H13" s="5"/>
      <c r="I13" s="5"/>
      <c r="J13" s="5" t="s">
        <v>4916</v>
      </c>
    </row>
    <row r="14" ht="14.25" customHeight="1">
      <c r="A14" s="5" t="s">
        <v>4921</v>
      </c>
      <c r="B14" s="5">
        <v>0.8</v>
      </c>
      <c r="C14" s="5">
        <v>0.2</v>
      </c>
      <c r="D14" s="5">
        <v>0.0</v>
      </c>
      <c r="E14" s="5">
        <v>0.0</v>
      </c>
      <c r="F14" s="5">
        <v>0.0</v>
      </c>
      <c r="G14" s="5">
        <v>1.0</v>
      </c>
      <c r="H14" s="5"/>
      <c r="I14" s="5"/>
      <c r="J14" s="5" t="s">
        <v>4916</v>
      </c>
    </row>
    <row r="15" ht="14.25" customHeight="1">
      <c r="A15" s="5" t="s">
        <v>4922</v>
      </c>
      <c r="B15" s="5">
        <v>0.758746</v>
      </c>
      <c r="C15" s="5">
        <v>0.027626</v>
      </c>
      <c r="D15" s="5">
        <v>1.48716E-4</v>
      </c>
      <c r="E15" s="228">
        <v>3.4992E-6</v>
      </c>
      <c r="F15" s="5">
        <v>-20.0</v>
      </c>
      <c r="G15" s="5">
        <v>20.0</v>
      </c>
      <c r="H15" s="5"/>
      <c r="I15" s="5"/>
      <c r="J15" s="5" t="s">
        <v>4916</v>
      </c>
    </row>
    <row r="16" ht="14.25" customHeight="1">
      <c r="A16" s="5" t="s">
        <v>4923</v>
      </c>
      <c r="B16" s="5">
        <v>0.84</v>
      </c>
      <c r="C16" s="5">
        <v>0.16</v>
      </c>
      <c r="D16" s="5">
        <v>0.0</v>
      </c>
      <c r="E16" s="5">
        <v>0.0</v>
      </c>
      <c r="F16" s="5">
        <v>0.5</v>
      </c>
      <c r="G16" s="5">
        <v>1.5</v>
      </c>
      <c r="H16" s="5"/>
      <c r="I16" s="5"/>
      <c r="J16" s="5" t="s">
        <v>4916</v>
      </c>
    </row>
    <row r="17" ht="14.25" customHeight="1">
      <c r="A17" s="5" t="s">
        <v>4924</v>
      </c>
      <c r="B17" s="5">
        <v>1.19248</v>
      </c>
      <c r="C17" s="5">
        <v>-0.0300438</v>
      </c>
      <c r="D17" s="5">
        <v>0.00103745</v>
      </c>
      <c r="E17" s="5">
        <v>-2.3328E-5</v>
      </c>
      <c r="F17" s="5">
        <v>-20.0</v>
      </c>
      <c r="G17" s="5">
        <v>20.0</v>
      </c>
      <c r="H17" s="5"/>
      <c r="I17" s="5"/>
      <c r="J17" s="5" t="s">
        <v>4916</v>
      </c>
    </row>
    <row r="18" ht="14.25" customHeight="1">
      <c r="A18" s="5" t="s">
        <v>4925</v>
      </c>
      <c r="B18" s="5">
        <v>0.626428326</v>
      </c>
      <c r="C18" s="5">
        <v>0.645643582</v>
      </c>
      <c r="D18" s="5">
        <v>-0.77720685</v>
      </c>
      <c r="E18" s="5">
        <v>0.313806701</v>
      </c>
      <c r="F18" s="5">
        <v>0.1</v>
      </c>
      <c r="G18" s="5">
        <v>1.0</v>
      </c>
      <c r="H18" s="5"/>
      <c r="I18" s="5"/>
      <c r="J18" s="5" t="s">
        <v>4916</v>
      </c>
    </row>
    <row r="19" ht="14.25" customHeight="1">
      <c r="A19" s="5" t="s">
        <v>4926</v>
      </c>
      <c r="B19" s="5">
        <v>0.0236</v>
      </c>
      <c r="C19" s="5">
        <v>6.0E-4</v>
      </c>
      <c r="D19" s="5">
        <v>0.0</v>
      </c>
      <c r="E19" s="5">
        <v>0.0</v>
      </c>
      <c r="F19" s="5">
        <v>-35.0</v>
      </c>
      <c r="G19" s="5">
        <v>20.0</v>
      </c>
      <c r="H19" s="5"/>
      <c r="I19" s="5"/>
      <c r="J19" s="5" t="s">
        <v>4916</v>
      </c>
    </row>
    <row r="20" ht="14.25" customHeight="1">
      <c r="A20" s="5" t="s">
        <v>4927</v>
      </c>
      <c r="B20" s="5">
        <v>0.026526281</v>
      </c>
      <c r="C20" s="5">
        <v>0.001078032</v>
      </c>
      <c r="D20" s="228">
        <v>6.02558E-5</v>
      </c>
      <c r="E20" s="228">
        <v>1.23732E-6</v>
      </c>
      <c r="F20" s="5">
        <v>-35.0</v>
      </c>
      <c r="G20" s="5">
        <v>20.0</v>
      </c>
      <c r="H20" s="5"/>
      <c r="I20" s="5"/>
      <c r="J20" s="5" t="s">
        <v>4916</v>
      </c>
    </row>
    <row r="21" ht="14.25" customHeight="1">
      <c r="A21" s="5" t="s">
        <v>4928</v>
      </c>
      <c r="B21" s="5">
        <v>0.0236</v>
      </c>
      <c r="C21" s="5">
        <v>6.0E-4</v>
      </c>
      <c r="D21" s="5">
        <v>0.0</v>
      </c>
      <c r="E21" s="5">
        <v>0.0</v>
      </c>
      <c r="F21" s="5">
        <v>-35.0</v>
      </c>
      <c r="G21" s="5">
        <v>20.0</v>
      </c>
      <c r="H21" s="5"/>
      <c r="I21" s="5"/>
      <c r="J21" s="5" t="s">
        <v>4916</v>
      </c>
    </row>
    <row r="22" ht="14.25" customHeight="1">
      <c r="A22" s="5" t="s">
        <v>4929</v>
      </c>
      <c r="B22" s="5">
        <v>0.026526281</v>
      </c>
      <c r="C22" s="5">
        <v>0.001078032</v>
      </c>
      <c r="D22" s="228">
        <v>6.02558E-5</v>
      </c>
      <c r="E22" s="228">
        <v>1.23732E-6</v>
      </c>
      <c r="F22" s="5">
        <v>-35.0</v>
      </c>
      <c r="G22" s="5">
        <v>20.0</v>
      </c>
      <c r="H22" s="5"/>
      <c r="I22" s="5"/>
      <c r="J22" s="5" t="s">
        <v>4916</v>
      </c>
    </row>
    <row r="23" ht="14.25" customHeight="1">
      <c r="A23" s="5" t="s">
        <v>4930</v>
      </c>
      <c r="B23" s="5">
        <v>0.8</v>
      </c>
      <c r="C23" s="5">
        <v>0.2</v>
      </c>
      <c r="D23" s="5">
        <v>0.0</v>
      </c>
      <c r="E23" s="5">
        <v>0.0</v>
      </c>
      <c r="F23" s="5">
        <v>0.0</v>
      </c>
      <c r="G23" s="5">
        <v>1.0</v>
      </c>
      <c r="H23" s="5"/>
      <c r="I23" s="5"/>
      <c r="J23" s="5" t="s">
        <v>4916</v>
      </c>
    </row>
    <row r="24" ht="14.25" customHeight="1">
      <c r="A24" s="5" t="s">
        <v>4931</v>
      </c>
      <c r="B24" s="5">
        <v>0.8</v>
      </c>
      <c r="C24" s="5">
        <v>0.2</v>
      </c>
      <c r="D24" s="5">
        <v>0.0</v>
      </c>
      <c r="E24" s="5">
        <v>0.0</v>
      </c>
      <c r="F24" s="5">
        <v>0.0</v>
      </c>
      <c r="G24" s="5">
        <v>1.0</v>
      </c>
      <c r="H24" s="5"/>
      <c r="I24" s="5"/>
      <c r="J24" s="5" t="s">
        <v>4916</v>
      </c>
    </row>
    <row r="25" ht="14.25" customHeight="1">
      <c r="A25" s="5" t="s">
        <v>4932</v>
      </c>
      <c r="B25" s="5">
        <v>1.0</v>
      </c>
      <c r="C25" s="5">
        <v>0.0</v>
      </c>
      <c r="D25" s="5">
        <v>0.0</v>
      </c>
      <c r="E25" s="5">
        <v>0.0</v>
      </c>
      <c r="F25" s="5">
        <v>-100.0</v>
      </c>
      <c r="G25" s="5">
        <v>100.0</v>
      </c>
      <c r="H25" s="5"/>
      <c r="I25" s="5"/>
      <c r="J25" s="5" t="s">
        <v>4933</v>
      </c>
    </row>
    <row r="26" ht="14.25" customHeight="1">
      <c r="A26" s="5" t="s">
        <v>4934</v>
      </c>
      <c r="B26" s="5">
        <v>0.020376</v>
      </c>
      <c r="C26" s="5">
        <v>2.4378E-4</v>
      </c>
      <c r="D26" s="5">
        <v>1.14E-5</v>
      </c>
      <c r="E26" s="228">
        <v>1.811E-7</v>
      </c>
      <c r="F26" s="5">
        <v>-35.0</v>
      </c>
      <c r="G26" s="5">
        <v>20.0</v>
      </c>
      <c r="H26" s="5"/>
      <c r="I26" s="5"/>
      <c r="J26" s="5" t="s">
        <v>4933</v>
      </c>
    </row>
    <row r="27" ht="14.25" customHeight="1">
      <c r="A27" s="5" t="s">
        <v>4935</v>
      </c>
      <c r="B27" s="5">
        <v>0.0236</v>
      </c>
      <c r="C27" s="5">
        <v>6.0E-4</v>
      </c>
      <c r="D27" s="5">
        <v>0.0</v>
      </c>
      <c r="E27" s="228">
        <v>0.0</v>
      </c>
      <c r="F27" s="5">
        <v>-35.0</v>
      </c>
      <c r="G27" s="5">
        <v>20.0</v>
      </c>
      <c r="H27" s="5"/>
      <c r="I27" s="5"/>
      <c r="J27" s="5" t="s">
        <v>4933</v>
      </c>
    </row>
    <row r="28" ht="14.25" customHeight="1">
      <c r="A28" s="5" t="s">
        <v>4936</v>
      </c>
      <c r="B28" s="5">
        <v>0.026526281</v>
      </c>
      <c r="C28" s="5">
        <v>0.001078032</v>
      </c>
      <c r="D28" s="228">
        <v>-6.02558E-5</v>
      </c>
      <c r="E28" s="228">
        <v>1.23732E-6</v>
      </c>
      <c r="F28" s="5">
        <v>-35.0</v>
      </c>
      <c r="G28" s="5">
        <v>20.0</v>
      </c>
      <c r="H28" s="5"/>
      <c r="I28" s="5"/>
      <c r="J28" s="5" t="s">
        <v>4933</v>
      </c>
    </row>
    <row r="29" ht="14.25" customHeight="1">
      <c r="A29" s="9" t="s">
        <v>4800</v>
      </c>
      <c r="B29" s="9">
        <v>0.2901</v>
      </c>
      <c r="C29" s="9">
        <v>2.6664</v>
      </c>
      <c r="D29" s="9">
        <v>-3.764</v>
      </c>
      <c r="E29" s="244">
        <v>1.82</v>
      </c>
      <c r="F29" s="9">
        <v>0.0</v>
      </c>
      <c r="G29" s="9">
        <v>1.0</v>
      </c>
      <c r="H29" s="9"/>
      <c r="I29" s="9"/>
      <c r="J29" s="9" t="s">
        <v>4801</v>
      </c>
    </row>
    <row r="30" ht="14.25" customHeight="1">
      <c r="A30" s="9" t="s">
        <v>4436</v>
      </c>
      <c r="B30" s="9">
        <v>0.0277</v>
      </c>
      <c r="C30" s="9">
        <v>4.9151</v>
      </c>
      <c r="D30" s="9">
        <v>-8.184</v>
      </c>
      <c r="E30" s="9">
        <v>4.2702</v>
      </c>
      <c r="F30" s="9">
        <v>0.7</v>
      </c>
      <c r="G30" s="9">
        <v>1.0</v>
      </c>
      <c r="H30" s="9"/>
      <c r="I30" s="9"/>
      <c r="J30" s="9" t="s">
        <v>4937</v>
      </c>
    </row>
    <row r="31" ht="14.25" customHeight="1">
      <c r="A31" s="9" t="s">
        <v>4447</v>
      </c>
      <c r="B31" s="244">
        <v>0.729</v>
      </c>
      <c r="C31" s="244">
        <v>0.0319</v>
      </c>
      <c r="D31" s="244">
        <v>1.36E-4</v>
      </c>
      <c r="E31" s="244">
        <v>-8.75E-6</v>
      </c>
      <c r="F31" s="9">
        <v>-20.0</v>
      </c>
      <c r="G31" s="9">
        <v>20.0</v>
      </c>
      <c r="H31" s="9"/>
      <c r="I31" s="9"/>
      <c r="J31" s="9" t="s">
        <v>4801</v>
      </c>
    </row>
    <row r="32" ht="14.25" customHeight="1">
      <c r="A32" s="9" t="s">
        <v>4448</v>
      </c>
      <c r="B32" s="9">
        <v>0.84</v>
      </c>
      <c r="C32" s="9">
        <v>0.16</v>
      </c>
      <c r="D32" s="9">
        <v>0.0</v>
      </c>
      <c r="E32" s="9">
        <v>0.0</v>
      </c>
      <c r="F32" s="9">
        <v>0.5</v>
      </c>
      <c r="G32" s="9">
        <v>1.5</v>
      </c>
      <c r="H32" s="9"/>
      <c r="I32" s="9"/>
      <c r="J32" s="9" t="s">
        <v>4801</v>
      </c>
    </row>
    <row r="33" ht="14.25" customHeight="1">
      <c r="A33" s="9" t="s">
        <v>4449</v>
      </c>
      <c r="B33" s="9">
        <v>1.2183</v>
      </c>
      <c r="C33" s="9">
        <v>-0.03612</v>
      </c>
      <c r="D33" s="9">
        <v>0.00142</v>
      </c>
      <c r="E33" s="244">
        <v>-2.68E-5</v>
      </c>
      <c r="F33" s="9">
        <v>-20.0</v>
      </c>
      <c r="G33" s="9">
        <v>20.0</v>
      </c>
      <c r="H33" s="9"/>
      <c r="I33" s="9"/>
      <c r="J33" s="9" t="s">
        <v>4801</v>
      </c>
    </row>
    <row r="34" ht="14.25" customHeight="1">
      <c r="A34" s="9" t="s">
        <v>4451</v>
      </c>
      <c r="B34" s="9">
        <v>0.3696</v>
      </c>
      <c r="C34" s="9">
        <v>2.3362</v>
      </c>
      <c r="D34" s="9">
        <v>-2.9577</v>
      </c>
      <c r="E34" s="9">
        <v>1.2596</v>
      </c>
      <c r="F34" s="9">
        <v>0.7</v>
      </c>
      <c r="G34" s="9">
        <v>1.0</v>
      </c>
      <c r="H34" s="9"/>
      <c r="I34" s="9"/>
      <c r="J34" s="9" t="s">
        <v>4801</v>
      </c>
    </row>
    <row r="35" ht="14.25" customHeight="1">
      <c r="A35" s="36" t="s">
        <v>4938</v>
      </c>
      <c r="B35" s="38">
        <v>-2.4176</v>
      </c>
      <c r="C35" s="38">
        <v>9.5874</v>
      </c>
      <c r="D35" s="38">
        <v>-11.559</v>
      </c>
      <c r="E35" s="38">
        <v>5.4009</v>
      </c>
      <c r="F35" s="38">
        <v>0.68</v>
      </c>
      <c r="G35" s="38">
        <v>1.0</v>
      </c>
      <c r="H35" s="36"/>
      <c r="I35" s="36"/>
      <c r="J35" s="36" t="s">
        <v>4801</v>
      </c>
    </row>
    <row r="36" ht="14.25" customHeight="1">
      <c r="A36" s="36" t="s">
        <v>4939</v>
      </c>
      <c r="B36" s="38">
        <v>-4.1457</v>
      </c>
      <c r="C36" s="38">
        <v>16.803</v>
      </c>
      <c r="D36" s="38">
        <v>-19.471</v>
      </c>
      <c r="E36" s="38">
        <v>7.8488</v>
      </c>
      <c r="F36" s="38">
        <v>0.5</v>
      </c>
      <c r="G36" s="38">
        <v>1.0</v>
      </c>
      <c r="H36" s="36"/>
      <c r="I36" s="36"/>
      <c r="J36" s="36" t="s">
        <v>4801</v>
      </c>
    </row>
    <row r="37" ht="14.25" customHeight="1">
      <c r="A37" s="36" t="s">
        <v>4940</v>
      </c>
      <c r="B37" s="38">
        <v>-0.3477</v>
      </c>
      <c r="C37" s="38">
        <v>4.0976</v>
      </c>
      <c r="D37" s="38">
        <v>-5.0024</v>
      </c>
      <c r="E37" s="38">
        <v>2.268</v>
      </c>
      <c r="F37" s="38">
        <v>0.22</v>
      </c>
      <c r="G37" s="38">
        <v>1.0</v>
      </c>
      <c r="H37" s="36"/>
      <c r="I37" s="36"/>
      <c r="J37" s="36" t="s">
        <v>4801</v>
      </c>
    </row>
    <row r="38" ht="14.25" customHeight="1">
      <c r="A38" s="36" t="s">
        <v>4941</v>
      </c>
      <c r="B38" s="38">
        <v>0.1389</v>
      </c>
      <c r="C38" s="38">
        <v>1.7699</v>
      </c>
      <c r="D38" s="38">
        <v>-1.615</v>
      </c>
      <c r="E38" s="38">
        <v>0.6996</v>
      </c>
      <c r="F38" s="38">
        <v>0.04</v>
      </c>
      <c r="G38" s="38">
        <v>1.0</v>
      </c>
      <c r="H38" s="36"/>
      <c r="I38" s="36"/>
      <c r="J38" s="36" t="s">
        <v>4801</v>
      </c>
    </row>
    <row r="39" ht="14.25" customHeight="1">
      <c r="A39" s="146" t="s">
        <v>4427</v>
      </c>
      <c r="B39" s="245">
        <v>0.472786</v>
      </c>
      <c r="C39" s="245">
        <v>1.243342</v>
      </c>
      <c r="D39" s="245">
        <v>-1.038706</v>
      </c>
      <c r="E39" s="245">
        <v>0.322578</v>
      </c>
      <c r="F39" s="5">
        <v>-100.0</v>
      </c>
      <c r="G39" s="5">
        <v>100.0</v>
      </c>
      <c r="H39" s="5">
        <v>0.47</v>
      </c>
      <c r="I39" s="5"/>
      <c r="J39" s="5" t="s">
        <v>4875</v>
      </c>
    </row>
    <row r="40" ht="14.25" customHeight="1">
      <c r="A40" s="146" t="s">
        <v>4942</v>
      </c>
      <c r="B40" s="245">
        <v>0.85</v>
      </c>
      <c r="C40" s="245">
        <v>0.15</v>
      </c>
      <c r="D40" s="245">
        <v>0.0</v>
      </c>
      <c r="E40" s="245">
        <v>0.0</v>
      </c>
      <c r="F40" s="5">
        <v>0.7</v>
      </c>
      <c r="G40" s="5">
        <v>1.0</v>
      </c>
      <c r="H40" s="5">
        <v>0.96</v>
      </c>
      <c r="I40" s="5">
        <v>1.0</v>
      </c>
      <c r="J40" s="5" t="s">
        <v>4875</v>
      </c>
    </row>
    <row r="41" ht="14.25" customHeight="1">
      <c r="A41" s="146" t="s">
        <v>4430</v>
      </c>
      <c r="B41" s="245">
        <v>1.0</v>
      </c>
      <c r="C41" s="245">
        <v>0.0</v>
      </c>
      <c r="D41" s="245">
        <v>0.0</v>
      </c>
      <c r="E41" s="245">
        <v>0.0</v>
      </c>
      <c r="F41" s="5">
        <v>0.7</v>
      </c>
      <c r="G41" s="5">
        <v>1.0</v>
      </c>
      <c r="H41" s="5">
        <v>1.0</v>
      </c>
      <c r="I41" s="5">
        <v>1.0</v>
      </c>
      <c r="J41" s="5" t="s">
        <v>4875</v>
      </c>
    </row>
    <row r="42" ht="14.25" customHeight="1">
      <c r="A42" s="146" t="s">
        <v>4416</v>
      </c>
      <c r="B42" s="245">
        <v>0.0</v>
      </c>
      <c r="C42" s="245">
        <v>5.1091</v>
      </c>
      <c r="D42" s="245">
        <v>-8.5515</v>
      </c>
      <c r="E42" s="245">
        <v>4.4744</v>
      </c>
      <c r="F42" s="5">
        <v>0.7</v>
      </c>
      <c r="G42" s="5">
        <v>1.0</v>
      </c>
      <c r="H42" s="5">
        <v>0.92</v>
      </c>
      <c r="I42" s="5">
        <v>1.0</v>
      </c>
      <c r="J42" s="5" t="s">
        <v>4875</v>
      </c>
    </row>
    <row r="43" ht="14.25" customHeight="1">
      <c r="A43" s="146" t="s">
        <v>4429</v>
      </c>
      <c r="B43" s="245">
        <v>1.007948</v>
      </c>
      <c r="C43" s="245">
        <v>0.345441</v>
      </c>
      <c r="D43" s="245">
        <v>-0.692289</v>
      </c>
      <c r="E43" s="245">
        <v>0.338899</v>
      </c>
      <c r="F43" s="9">
        <v>0.0</v>
      </c>
      <c r="G43" s="5">
        <v>1.0</v>
      </c>
      <c r="H43" s="1"/>
      <c r="I43" s="1"/>
      <c r="J43" s="5" t="s">
        <v>4875</v>
      </c>
    </row>
    <row r="44" ht="14.25" customHeight="1">
      <c r="A44" s="36" t="s">
        <v>4943</v>
      </c>
      <c r="B44" s="36">
        <v>0.7277</v>
      </c>
      <c r="C44" s="36">
        <v>1.0667</v>
      </c>
      <c r="D44" s="36">
        <v>-1.5174</v>
      </c>
      <c r="E44" s="36">
        <v>0.7282</v>
      </c>
      <c r="F44" s="36">
        <v>0.0</v>
      </c>
      <c r="G44" s="36">
        <v>1.0</v>
      </c>
      <c r="H44" s="37"/>
      <c r="I44" s="37"/>
      <c r="J44" s="36" t="s">
        <v>4801</v>
      </c>
    </row>
    <row r="45" ht="14.25" customHeight="1">
      <c r="A45" s="5" t="s">
        <v>4944</v>
      </c>
      <c r="B45" s="5">
        <v>0.33162901</v>
      </c>
      <c r="C45" s="5">
        <v>-0.88567609</v>
      </c>
      <c r="D45" s="5">
        <v>0.60556507</v>
      </c>
      <c r="E45" s="5">
        <v>0.9484823</v>
      </c>
      <c r="F45" s="5">
        <v>0.0</v>
      </c>
      <c r="G45" s="5">
        <v>1.0</v>
      </c>
      <c r="H45" s="1"/>
      <c r="I45" s="1"/>
      <c r="J45" s="5" t="s">
        <v>4945</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4893</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4832</v>
      </c>
      <c r="C3" s="46" t="s">
        <v>4833</v>
      </c>
      <c r="D3" s="46" t="s">
        <v>4834</v>
      </c>
      <c r="E3" s="46" t="s">
        <v>4835</v>
      </c>
      <c r="F3" s="46" t="s">
        <v>4836</v>
      </c>
      <c r="G3" s="46" t="s">
        <v>4837</v>
      </c>
      <c r="H3" s="46" t="s">
        <v>4946</v>
      </c>
      <c r="I3" s="46" t="s">
        <v>4947</v>
      </c>
      <c r="J3" s="46" t="s">
        <v>4948</v>
      </c>
      <c r="K3" s="46" t="s">
        <v>4949</v>
      </c>
      <c r="L3" s="46" t="s">
        <v>4838</v>
      </c>
      <c r="M3" s="46" t="s">
        <v>4839</v>
      </c>
      <c r="N3" s="46" t="s">
        <v>4840</v>
      </c>
      <c r="O3" s="46" t="s">
        <v>4841</v>
      </c>
      <c r="P3" s="242" t="s">
        <v>4842</v>
      </c>
      <c r="Q3" s="242" t="s">
        <v>4843</v>
      </c>
      <c r="R3" s="46" t="s">
        <v>4844</v>
      </c>
    </row>
    <row r="4" ht="14.25" customHeight="1">
      <c r="A4" s="8" t="s">
        <v>4950</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8"/>
      <c r="Q4" s="8"/>
      <c r="R4" s="8" t="s">
        <v>4846</v>
      </c>
    </row>
    <row r="5" ht="14.25" customHeight="1">
      <c r="A5" s="8" t="s">
        <v>4951</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8"/>
      <c r="Q5" s="8"/>
      <c r="R5" s="8" t="s">
        <v>4846</v>
      </c>
    </row>
    <row r="6" ht="14.25" customHeight="1">
      <c r="A6" s="8" t="s">
        <v>4952</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8"/>
      <c r="Q6" s="8"/>
      <c r="R6" s="8" t="s">
        <v>4846</v>
      </c>
    </row>
    <row r="7" ht="14.25" customHeight="1">
      <c r="A7" s="8" t="s">
        <v>4953</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8"/>
      <c r="Q7" s="8"/>
      <c r="R7" s="8" t="s">
        <v>4846</v>
      </c>
    </row>
    <row r="8" ht="14.25" customHeight="1">
      <c r="A8" s="8" t="s">
        <v>4954</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8"/>
      <c r="Q8" s="8"/>
      <c r="R8" s="8" t="s">
        <v>4846</v>
      </c>
    </row>
    <row r="9" ht="14.25" customHeight="1">
      <c r="A9" s="8" t="s">
        <v>4955</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8"/>
      <c r="Q9" s="8"/>
      <c r="R9" s="8" t="s">
        <v>4846</v>
      </c>
    </row>
    <row r="10" ht="14.25" customHeight="1">
      <c r="A10" s="8" t="s">
        <v>4956</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8"/>
      <c r="Q10" s="8"/>
      <c r="R10" s="8" t="s">
        <v>4846</v>
      </c>
    </row>
    <row r="11" ht="14.25" customHeight="1">
      <c r="A11" s="8" t="s">
        <v>4957</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8"/>
      <c r="Q11" s="8"/>
      <c r="R11" s="8" t="s">
        <v>4846</v>
      </c>
    </row>
    <row r="12" ht="14.25" customHeight="1">
      <c r="A12" s="8" t="s">
        <v>4958</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8"/>
      <c r="Q12" s="8"/>
      <c r="R12" s="8" t="s">
        <v>4846</v>
      </c>
    </row>
    <row r="13" ht="14.25" customHeight="1">
      <c r="A13" s="8" t="s">
        <v>4959</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8"/>
      <c r="Q13" s="8"/>
      <c r="R13" s="8" t="s">
        <v>4846</v>
      </c>
    </row>
    <row r="14" ht="14.25" customHeight="1">
      <c r="A14" s="8" t="s">
        <v>4960</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8"/>
      <c r="Q14" s="8"/>
      <c r="R14" s="8" t="s">
        <v>4846</v>
      </c>
    </row>
    <row r="15" ht="14.25" customHeight="1">
      <c r="A15" s="8" t="s">
        <v>4961</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8"/>
      <c r="Q15" s="8"/>
      <c r="R15" s="8" t="s">
        <v>4846</v>
      </c>
    </row>
    <row r="16" ht="14.25" customHeight="1">
      <c r="A16" s="8" t="s">
        <v>4962</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8"/>
      <c r="Q16" s="8"/>
      <c r="R16" s="8" t="s">
        <v>4846</v>
      </c>
    </row>
    <row r="17" ht="14.25" customHeight="1">
      <c r="A17" s="8" t="s">
        <v>4963</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8"/>
      <c r="Q17" s="8"/>
      <c r="R17" s="8" t="s">
        <v>4846</v>
      </c>
    </row>
    <row r="18" ht="14.25" customHeight="1">
      <c r="A18" s="8" t="s">
        <v>4964</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8"/>
      <c r="Q18" s="8"/>
      <c r="R18" s="8" t="s">
        <v>4846</v>
      </c>
    </row>
    <row r="19" ht="14.25" customHeight="1">
      <c r="A19" s="8" t="s">
        <v>4965</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8"/>
      <c r="Q19" s="8"/>
      <c r="R19" s="8" t="s">
        <v>4846</v>
      </c>
    </row>
    <row r="20" ht="14.25" customHeight="1">
      <c r="A20" s="8" t="s">
        <v>4966</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8"/>
      <c r="Q20" s="8"/>
      <c r="R20" s="8" t="s">
        <v>4846</v>
      </c>
    </row>
    <row r="21" ht="14.25" customHeight="1">
      <c r="A21" s="8" t="s">
        <v>4967</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8"/>
      <c r="Q21" s="8"/>
      <c r="R21" s="8" t="s">
        <v>4846</v>
      </c>
    </row>
    <row r="22" ht="14.25" customHeight="1">
      <c r="A22" s="8" t="s">
        <v>4968</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8"/>
      <c r="Q22" s="8"/>
      <c r="R22" s="8" t="s">
        <v>4846</v>
      </c>
    </row>
    <row r="23" ht="14.25" customHeight="1">
      <c r="A23" s="8" t="s">
        <v>4969</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8"/>
      <c r="Q23" s="8"/>
      <c r="R23" s="8" t="s">
        <v>4846</v>
      </c>
    </row>
    <row r="24" ht="14.25" customHeight="1">
      <c r="A24" s="8" t="s">
        <v>4970</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8"/>
      <c r="Q24" s="8"/>
      <c r="R24" s="8" t="s">
        <v>4846</v>
      </c>
    </row>
    <row r="25" ht="14.25" customHeight="1">
      <c r="A25" s="8" t="s">
        <v>4971</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8"/>
      <c r="Q25" s="8"/>
      <c r="R25" s="8" t="s">
        <v>4846</v>
      </c>
    </row>
    <row r="26" ht="14.25" customHeight="1">
      <c r="A26" s="8" t="s">
        <v>4972</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8"/>
      <c r="Q26" s="8"/>
      <c r="R26" s="8" t="s">
        <v>4846</v>
      </c>
    </row>
    <row r="27" ht="14.25" customHeight="1">
      <c r="A27" s="8" t="s">
        <v>4973</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8"/>
      <c r="Q27" s="8"/>
      <c r="R27" s="8" t="s">
        <v>4853</v>
      </c>
    </row>
    <row r="28" ht="14.25" customHeight="1">
      <c r="A28" s="8" t="s">
        <v>4974</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8"/>
      <c r="Q28" s="8"/>
      <c r="R28" s="8" t="s">
        <v>4975</v>
      </c>
    </row>
    <row r="29" ht="14.25" customHeight="1">
      <c r="A29" s="5" t="s">
        <v>4976</v>
      </c>
      <c r="B29" s="228">
        <v>-0.2737954</v>
      </c>
      <c r="C29" s="228">
        <v>0.02822257</v>
      </c>
      <c r="D29" s="228">
        <v>-8.097657E-5</v>
      </c>
      <c r="E29" s="228">
        <v>0.9612284</v>
      </c>
      <c r="F29" s="228">
        <v>0.3029741</v>
      </c>
      <c r="G29" s="228">
        <v>-0.02421933</v>
      </c>
      <c r="H29" s="243">
        <v>0.0</v>
      </c>
      <c r="I29" s="228">
        <v>-0.03885224</v>
      </c>
      <c r="J29" s="243">
        <v>0.0</v>
      </c>
      <c r="K29" s="243">
        <v>0.0</v>
      </c>
      <c r="L29" s="5">
        <v>18.54</v>
      </c>
      <c r="M29" s="5">
        <v>31.63</v>
      </c>
      <c r="N29" s="5">
        <v>0.2</v>
      </c>
      <c r="O29" s="5">
        <v>1.02</v>
      </c>
      <c r="P29" s="5"/>
      <c r="Q29" s="5"/>
      <c r="R29" s="5" t="s">
        <v>4872</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4977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4978</v>
      </c>
      <c r="E3" s="13" t="s">
        <v>4979</v>
      </c>
      <c r="F3" s="13" t="s">
        <v>4980</v>
      </c>
      <c r="G3" s="13" t="s">
        <v>4981</v>
      </c>
      <c r="H3" s="13" t="s">
        <v>4982</v>
      </c>
      <c r="I3" s="13" t="s">
        <v>4983</v>
      </c>
      <c r="J3" s="13" t="s">
        <v>4984</v>
      </c>
      <c r="K3" s="13" t="s">
        <v>4985</v>
      </c>
      <c r="L3" s="13" t="s">
        <v>4986</v>
      </c>
      <c r="M3" s="13" t="s">
        <v>4987</v>
      </c>
      <c r="N3" s="13" t="s">
        <v>4988</v>
      </c>
      <c r="O3" s="13" t="s">
        <v>4989</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3</v>
      </c>
      <c r="C241" s="248" t="s">
        <v>359</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3</v>
      </c>
      <c r="C242" s="248" t="s">
        <v>359</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166</v>
      </c>
      <c r="B243" s="248" t="s">
        <v>3</v>
      </c>
      <c r="C243" s="248" t="s">
        <v>359</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182</v>
      </c>
      <c r="B244" s="248" t="s">
        <v>3</v>
      </c>
      <c r="C244" s="248" t="s">
        <v>359</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192</v>
      </c>
      <c r="B245" s="248" t="s">
        <v>3</v>
      </c>
      <c r="C245" s="248" t="s">
        <v>359</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211</v>
      </c>
      <c r="B246" s="248" t="s">
        <v>3</v>
      </c>
      <c r="C246" s="248" t="s">
        <v>359</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225</v>
      </c>
      <c r="B247" s="248" t="s">
        <v>3</v>
      </c>
      <c r="C247" s="248" t="s">
        <v>359</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237</v>
      </c>
      <c r="B248" s="248" t="s">
        <v>3</v>
      </c>
      <c r="C248" s="248" t="s">
        <v>359</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249</v>
      </c>
      <c r="B249" s="248" t="s">
        <v>3</v>
      </c>
      <c r="C249" s="248" t="s">
        <v>359</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49" t="s">
        <v>261</v>
      </c>
      <c r="B250" s="248" t="s">
        <v>3</v>
      </c>
      <c r="C250" s="248" t="s">
        <v>359</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290</v>
      </c>
      <c r="B251" s="248" t="s">
        <v>3</v>
      </c>
      <c r="C251" s="248" t="s">
        <v>359</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306</v>
      </c>
      <c r="B252" s="248" t="s">
        <v>3</v>
      </c>
      <c r="C252" s="248" t="s">
        <v>359</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318</v>
      </c>
      <c r="B253" s="248" t="s">
        <v>3</v>
      </c>
      <c r="C253" s="248" t="s">
        <v>359</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49" t="s">
        <v>274</v>
      </c>
      <c r="B254" s="248" t="s">
        <v>3</v>
      </c>
      <c r="C254" s="248" t="s">
        <v>359</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334</v>
      </c>
      <c r="B255" s="248" t="s">
        <v>3</v>
      </c>
      <c r="C255" s="248" t="s">
        <v>359</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11</v>
      </c>
      <c r="C274" s="248" t="s">
        <v>360</v>
      </c>
      <c r="D274" s="248"/>
      <c r="E274" s="248"/>
      <c r="F274" s="248"/>
      <c r="G274" s="248"/>
      <c r="H274" s="248"/>
      <c r="I274" s="248"/>
      <c r="J274" s="248"/>
      <c r="K274" s="248"/>
      <c r="L274" s="248"/>
      <c r="M274" s="248"/>
      <c r="N274" s="248"/>
      <c r="O274" s="248"/>
    </row>
    <row r="275" ht="14.25" customHeight="1">
      <c r="A275" s="248" t="s">
        <v>166</v>
      </c>
      <c r="B275" s="248" t="s">
        <v>11</v>
      </c>
      <c r="C275" s="248" t="s">
        <v>360</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182</v>
      </c>
      <c r="B276" s="248" t="s">
        <v>11</v>
      </c>
      <c r="C276" s="248" t="s">
        <v>360</v>
      </c>
      <c r="D276" s="248"/>
      <c r="E276" s="248"/>
      <c r="F276" s="248"/>
      <c r="G276" s="248"/>
      <c r="H276" s="248"/>
      <c r="I276" s="248"/>
      <c r="J276" s="248"/>
      <c r="K276" s="248"/>
      <c r="L276" s="248"/>
      <c r="M276" s="248"/>
      <c r="N276" s="248"/>
      <c r="O276" s="248"/>
    </row>
    <row r="277"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290</v>
      </c>
      <c r="B283" s="248" t="s">
        <v>11</v>
      </c>
      <c r="C283" s="248" t="s">
        <v>360</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318</v>
      </c>
      <c r="B285" s="248" t="s">
        <v>11</v>
      </c>
      <c r="C285" s="248" t="s">
        <v>360</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15</v>
      </c>
      <c r="C306" s="248" t="s">
        <v>360</v>
      </c>
      <c r="D306" s="248"/>
      <c r="E306" s="248"/>
      <c r="F306" s="248"/>
      <c r="G306" s="248"/>
      <c r="H306" s="248"/>
      <c r="I306" s="248"/>
      <c r="J306" s="248"/>
      <c r="K306" s="248"/>
      <c r="L306" s="248"/>
      <c r="M306" s="248"/>
      <c r="N306" s="248"/>
      <c r="O306" s="248"/>
    </row>
    <row r="307" ht="14.25" customHeight="1">
      <c r="A307" s="248" t="s">
        <v>166</v>
      </c>
      <c r="B307" s="248" t="s">
        <v>15</v>
      </c>
      <c r="C307" s="248" t="s">
        <v>360</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182</v>
      </c>
      <c r="B308" s="248" t="s">
        <v>15</v>
      </c>
      <c r="C308" s="248" t="s">
        <v>360</v>
      </c>
      <c r="D308" s="248"/>
      <c r="E308" s="248"/>
      <c r="F308" s="248"/>
      <c r="G308" s="248"/>
      <c r="H308" s="248"/>
      <c r="I308" s="248"/>
      <c r="J308" s="248"/>
      <c r="K308" s="248"/>
      <c r="L308" s="248"/>
      <c r="M308" s="248"/>
      <c r="N308" s="248"/>
      <c r="O308" s="248"/>
    </row>
    <row r="309"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290</v>
      </c>
      <c r="B315" s="248" t="s">
        <v>15</v>
      </c>
      <c r="C315" s="248" t="s">
        <v>360</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318</v>
      </c>
      <c r="B317" s="248" t="s">
        <v>15</v>
      </c>
      <c r="C317" s="248" t="s">
        <v>360</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11</v>
      </c>
      <c r="C366" s="248" t="s">
        <v>361</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11</v>
      </c>
      <c r="C368" s="248" t="s">
        <v>361</v>
      </c>
      <c r="D368" s="248"/>
      <c r="E368" s="248"/>
      <c r="F368" s="248"/>
      <c r="G368" s="248"/>
      <c r="H368" s="248"/>
      <c r="I368" s="248"/>
      <c r="J368" s="248"/>
      <c r="K368" s="248"/>
      <c r="L368" s="248"/>
      <c r="M368" s="248"/>
      <c r="N368" s="248"/>
      <c r="O368" s="248"/>
    </row>
    <row r="369"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182</v>
      </c>
      <c r="B370" s="248" t="s">
        <v>11</v>
      </c>
      <c r="C370" s="248" t="s">
        <v>361</v>
      </c>
      <c r="D370" s="248"/>
      <c r="E370" s="248"/>
      <c r="F370" s="248"/>
      <c r="G370" s="248"/>
      <c r="H370" s="248"/>
      <c r="I370" s="248"/>
      <c r="J370" s="248"/>
      <c r="K370" s="248"/>
      <c r="L370" s="248"/>
      <c r="M370" s="248"/>
      <c r="N370" s="248"/>
      <c r="O370" s="248"/>
    </row>
    <row r="371"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225</v>
      </c>
      <c r="B373" s="248" t="s">
        <v>11</v>
      </c>
      <c r="C373" s="248" t="s">
        <v>361</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306</v>
      </c>
      <c r="B378" s="248" t="s">
        <v>11</v>
      </c>
      <c r="C378" s="248" t="s">
        <v>361</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318</v>
      </c>
      <c r="B379" s="248" t="s">
        <v>11</v>
      </c>
      <c r="C379" s="248" t="s">
        <v>361</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15</v>
      </c>
      <c r="C398" s="248" t="s">
        <v>361</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15</v>
      </c>
      <c r="C400" s="248" t="s">
        <v>361</v>
      </c>
      <c r="D400" s="248"/>
      <c r="E400" s="248"/>
      <c r="F400" s="248"/>
      <c r="G400" s="248"/>
      <c r="H400" s="248"/>
      <c r="I400" s="248"/>
      <c r="J400" s="248"/>
      <c r="K400" s="248"/>
      <c r="L400" s="248"/>
      <c r="M400" s="248"/>
      <c r="N400" s="248"/>
      <c r="O400" s="248"/>
    </row>
    <row r="401"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182</v>
      </c>
      <c r="B402" s="248" t="s">
        <v>15</v>
      </c>
      <c r="C402" s="248" t="s">
        <v>361</v>
      </c>
      <c r="D402" s="248"/>
      <c r="E402" s="248"/>
      <c r="F402" s="248"/>
      <c r="G402" s="248"/>
      <c r="H402" s="248"/>
      <c r="I402" s="248"/>
      <c r="J402" s="248"/>
      <c r="K402" s="248"/>
      <c r="L402" s="248"/>
      <c r="M402" s="248"/>
      <c r="N402" s="248"/>
      <c r="O402" s="248"/>
    </row>
    <row r="403"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225</v>
      </c>
      <c r="B405" s="248" t="s">
        <v>15</v>
      </c>
      <c r="C405" s="248" t="s">
        <v>361</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306</v>
      </c>
      <c r="B410" s="248" t="s">
        <v>15</v>
      </c>
      <c r="C410" s="248" t="s">
        <v>361</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318</v>
      </c>
      <c r="B411" s="248" t="s">
        <v>15</v>
      </c>
      <c r="C411" s="248" t="s">
        <v>361</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3</v>
      </c>
      <c r="C429" s="248" t="s">
        <v>361</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3</v>
      </c>
      <c r="C430" s="248" t="s">
        <v>361</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166</v>
      </c>
      <c r="B431" s="248" t="s">
        <v>3</v>
      </c>
      <c r="C431" s="248" t="s">
        <v>361</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182</v>
      </c>
      <c r="B432" s="248" t="s">
        <v>3</v>
      </c>
      <c r="C432" s="248" t="s">
        <v>361</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192</v>
      </c>
      <c r="B433" s="248" t="s">
        <v>3</v>
      </c>
      <c r="C433" s="248" t="s">
        <v>361</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211</v>
      </c>
      <c r="B434" s="248" t="s">
        <v>3</v>
      </c>
      <c r="C434" s="248" t="s">
        <v>361</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225</v>
      </c>
      <c r="B435" s="248" t="s">
        <v>3</v>
      </c>
      <c r="C435" s="248" t="s">
        <v>361</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237</v>
      </c>
      <c r="B436" s="248" t="s">
        <v>3</v>
      </c>
      <c r="C436" s="248" t="s">
        <v>361</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249</v>
      </c>
      <c r="B437" s="248" t="s">
        <v>3</v>
      </c>
      <c r="C437" s="248" t="s">
        <v>361</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49" t="s">
        <v>261</v>
      </c>
      <c r="B438" s="248" t="s">
        <v>3</v>
      </c>
      <c r="C438" s="248" t="s">
        <v>361</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290</v>
      </c>
      <c r="B439" s="248" t="s">
        <v>3</v>
      </c>
      <c r="C439" s="248" t="s">
        <v>361</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306</v>
      </c>
      <c r="B440" s="248" t="s">
        <v>3</v>
      </c>
      <c r="C440" s="248" t="s">
        <v>361</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318</v>
      </c>
      <c r="B441" s="248" t="s">
        <v>3</v>
      </c>
      <c r="C441" s="248" t="s">
        <v>361</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49" t="s">
        <v>274</v>
      </c>
      <c r="B442" s="248" t="s">
        <v>3</v>
      </c>
      <c r="C442" s="248" t="s">
        <v>361</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220</v>
      </c>
      <c r="B461" s="248" t="s">
        <v>11</v>
      </c>
      <c r="C461" s="248" t="s">
        <v>362</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11</v>
      </c>
      <c r="C462" s="248" t="s">
        <v>362</v>
      </c>
      <c r="D462" s="248"/>
      <c r="E462" s="248"/>
      <c r="F462" s="248"/>
      <c r="G462" s="248"/>
      <c r="H462" s="248"/>
      <c r="I462" s="248"/>
      <c r="J462" s="248"/>
      <c r="K462" s="248"/>
      <c r="L462" s="248"/>
      <c r="M462" s="248"/>
      <c r="N462" s="248"/>
      <c r="O462" s="248"/>
    </row>
    <row r="463"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182</v>
      </c>
      <c r="B464" s="248" t="s">
        <v>11</v>
      </c>
      <c r="C464" s="248" t="s">
        <v>362</v>
      </c>
      <c r="D464" s="248"/>
      <c r="E464" s="248"/>
      <c r="F464" s="248"/>
      <c r="G464" s="248"/>
      <c r="H464" s="248"/>
      <c r="I464" s="248"/>
      <c r="J464" s="248"/>
      <c r="K464" s="248"/>
      <c r="L464" s="248"/>
      <c r="M464" s="248"/>
      <c r="N464" s="248"/>
      <c r="O464" s="248"/>
    </row>
    <row r="46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211</v>
      </c>
      <c r="B466" s="248" t="s">
        <v>11</v>
      </c>
      <c r="C466" s="248" t="s">
        <v>362</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249</v>
      </c>
      <c r="B469" s="248" t="s">
        <v>11</v>
      </c>
      <c r="C469" s="248" t="s">
        <v>362</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306</v>
      </c>
      <c r="B472" s="248" t="s">
        <v>11</v>
      </c>
      <c r="C472" s="248" t="s">
        <v>362</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318</v>
      </c>
      <c r="B473" s="248" t="s">
        <v>11</v>
      </c>
      <c r="C473" s="248" t="s">
        <v>362</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334</v>
      </c>
      <c r="B475" s="248" t="s">
        <v>11</v>
      </c>
      <c r="C475" s="248" t="s">
        <v>362</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15</v>
      </c>
      <c r="C494" s="248" t="s">
        <v>362</v>
      </c>
      <c r="D494" s="248"/>
      <c r="E494" s="248"/>
      <c r="F494" s="248"/>
      <c r="G494" s="248"/>
      <c r="H494" s="248"/>
      <c r="I494" s="248"/>
      <c r="J494" s="248"/>
      <c r="K494" s="248"/>
      <c r="L494" s="248"/>
      <c r="M494" s="248"/>
      <c r="N494" s="248"/>
      <c r="O494" s="248"/>
    </row>
    <row r="49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182</v>
      </c>
      <c r="B496" s="248" t="s">
        <v>15</v>
      </c>
      <c r="C496" s="248" t="s">
        <v>362</v>
      </c>
      <c r="D496" s="248"/>
      <c r="E496" s="248"/>
      <c r="F496" s="248"/>
      <c r="G496" s="248"/>
      <c r="H496" s="248"/>
      <c r="I496" s="248"/>
      <c r="J496" s="248"/>
      <c r="K496" s="248"/>
      <c r="L496" s="248"/>
      <c r="M496" s="248"/>
      <c r="N496" s="248"/>
      <c r="O496" s="248"/>
    </row>
    <row r="497"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249</v>
      </c>
      <c r="B501" s="248" t="s">
        <v>15</v>
      </c>
      <c r="C501" s="248" t="s">
        <v>362</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306</v>
      </c>
      <c r="B504" s="248" t="s">
        <v>15</v>
      </c>
      <c r="C504" s="248" t="s">
        <v>362</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318</v>
      </c>
      <c r="B505" s="248" t="s">
        <v>15</v>
      </c>
      <c r="C505" s="248" t="s">
        <v>362</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334</v>
      </c>
      <c r="B507" s="248" t="s">
        <v>15</v>
      </c>
      <c r="C507" s="248" t="s">
        <v>362</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3</v>
      </c>
      <c r="C523" s="248" t="s">
        <v>362</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3</v>
      </c>
      <c r="C524" s="248" t="s">
        <v>362</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166</v>
      </c>
      <c r="B525" s="248" t="s">
        <v>3</v>
      </c>
      <c r="C525" s="248" t="s">
        <v>362</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182</v>
      </c>
      <c r="B526" s="248" t="s">
        <v>3</v>
      </c>
      <c r="C526" s="248" t="s">
        <v>362</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192</v>
      </c>
      <c r="B527" s="248" t="s">
        <v>3</v>
      </c>
      <c r="C527" s="248" t="s">
        <v>362</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211</v>
      </c>
      <c r="B528" s="248" t="s">
        <v>3</v>
      </c>
      <c r="C528" s="248" t="s">
        <v>362</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225</v>
      </c>
      <c r="B529" s="248" t="s">
        <v>3</v>
      </c>
      <c r="C529" s="248" t="s">
        <v>362</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237</v>
      </c>
      <c r="B530" s="248" t="s">
        <v>3</v>
      </c>
      <c r="C530" s="248" t="s">
        <v>362</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249</v>
      </c>
      <c r="B531" s="248" t="s">
        <v>3</v>
      </c>
      <c r="C531" s="248" t="s">
        <v>362</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49" t="s">
        <v>261</v>
      </c>
      <c r="B532" s="248" t="s">
        <v>3</v>
      </c>
      <c r="C532" s="248" t="s">
        <v>362</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290</v>
      </c>
      <c r="B533" s="248" t="s">
        <v>3</v>
      </c>
      <c r="C533" s="248" t="s">
        <v>362</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306</v>
      </c>
      <c r="B534" s="248" t="s">
        <v>3</v>
      </c>
      <c r="C534" s="248" t="s">
        <v>362</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318</v>
      </c>
      <c r="B535" s="248" t="s">
        <v>3</v>
      </c>
      <c r="C535" s="248" t="s">
        <v>362</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49" t="s">
        <v>274</v>
      </c>
      <c r="B536" s="248" t="s">
        <v>3</v>
      </c>
      <c r="C536" s="248" t="s">
        <v>362</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334</v>
      </c>
      <c r="B537" s="248" t="s">
        <v>3</v>
      </c>
      <c r="C537" s="248" t="s">
        <v>362</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3</v>
      </c>
      <c r="C711" s="248" t="s">
        <v>364</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3</v>
      </c>
      <c r="C712" s="248" t="s">
        <v>364</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166</v>
      </c>
      <c r="B713" s="248" t="s">
        <v>3</v>
      </c>
      <c r="C713" s="248" t="s">
        <v>364</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182</v>
      </c>
      <c r="B714" s="248" t="s">
        <v>3</v>
      </c>
      <c r="C714" s="248" t="s">
        <v>364</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192</v>
      </c>
      <c r="B715" s="248" t="s">
        <v>3</v>
      </c>
      <c r="C715" s="248" t="s">
        <v>364</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211</v>
      </c>
      <c r="B716" s="248" t="s">
        <v>3</v>
      </c>
      <c r="C716" s="248" t="s">
        <v>364</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225</v>
      </c>
      <c r="B717" s="248" t="s">
        <v>3</v>
      </c>
      <c r="C717" s="248" t="s">
        <v>364</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237</v>
      </c>
      <c r="B718" s="248" t="s">
        <v>3</v>
      </c>
      <c r="C718" s="248" t="s">
        <v>364</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249</v>
      </c>
      <c r="B719" s="248" t="s">
        <v>3</v>
      </c>
      <c r="C719" s="248" t="s">
        <v>364</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49" t="s">
        <v>261</v>
      </c>
      <c r="B720" s="248" t="s">
        <v>3</v>
      </c>
      <c r="C720" s="248" t="s">
        <v>364</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290</v>
      </c>
      <c r="B721" s="248" t="s">
        <v>3</v>
      </c>
      <c r="C721" s="248" t="s">
        <v>364</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306</v>
      </c>
      <c r="B722" s="248" t="s">
        <v>3</v>
      </c>
      <c r="C722" s="248" t="s">
        <v>364</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318</v>
      </c>
      <c r="B723" s="248" t="s">
        <v>3</v>
      </c>
      <c r="C723" s="248" t="s">
        <v>364</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49" t="s">
        <v>274</v>
      </c>
      <c r="B724" s="248" t="s">
        <v>3</v>
      </c>
      <c r="C724" s="248" t="s">
        <v>364</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0" t="s">
        <v>134</v>
      </c>
      <c r="B742" s="250" t="s">
        <v>11</v>
      </c>
      <c r="C742" s="250" t="s">
        <v>365</v>
      </c>
      <c r="D742" s="250">
        <v>20.11</v>
      </c>
      <c r="E742" s="250">
        <v>20.14</v>
      </c>
      <c r="F742" s="250">
        <v>20.23</v>
      </c>
      <c r="G742" s="250">
        <v>20.4</v>
      </c>
      <c r="H742" s="250">
        <v>20.65</v>
      </c>
      <c r="I742" s="250">
        <v>23.01</v>
      </c>
      <c r="J742" s="250">
        <v>23.46</v>
      </c>
      <c r="K742" s="250">
        <v>23.53</v>
      </c>
      <c r="L742" s="250">
        <v>23.47</v>
      </c>
      <c r="M742" s="250">
        <v>21.08</v>
      </c>
      <c r="N742" s="250">
        <v>20.54</v>
      </c>
      <c r="O742" s="250">
        <v>20.25</v>
      </c>
    </row>
    <row r="743" ht="14.25" customHeight="1">
      <c r="A743" s="250" t="s">
        <v>220</v>
      </c>
      <c r="B743" s="250" t="s">
        <v>11</v>
      </c>
      <c r="C743" s="250" t="s">
        <v>365</v>
      </c>
      <c r="D743" s="250">
        <v>20.38</v>
      </c>
      <c r="E743" s="250">
        <v>20.36</v>
      </c>
      <c r="F743" s="250">
        <v>20.4</v>
      </c>
      <c r="G743" s="250">
        <v>20.48</v>
      </c>
      <c r="H743" s="250">
        <v>20.63</v>
      </c>
      <c r="I743" s="250">
        <v>22.89</v>
      </c>
      <c r="J743" s="250">
        <v>23.33</v>
      </c>
      <c r="K743" s="250">
        <v>23.44</v>
      </c>
      <c r="L743" s="250">
        <v>23.44</v>
      </c>
      <c r="M743" s="250">
        <v>21.19</v>
      </c>
      <c r="N743" s="250">
        <v>20.74</v>
      </c>
      <c r="O743" s="250">
        <v>20.52</v>
      </c>
    </row>
    <row r="744" ht="14.25" customHeight="1">
      <c r="A744" s="250" t="s">
        <v>150</v>
      </c>
      <c r="B744" s="250" t="s">
        <v>11</v>
      </c>
      <c r="C744" s="250" t="s">
        <v>365</v>
      </c>
      <c r="D744" s="250"/>
      <c r="E744" s="250"/>
      <c r="F744" s="250"/>
      <c r="G744" s="250"/>
      <c r="H744" s="250"/>
      <c r="I744" s="250"/>
      <c r="J744" s="250"/>
      <c r="K744" s="250"/>
      <c r="L744" s="250"/>
      <c r="M744" s="250"/>
      <c r="N744" s="250"/>
      <c r="O744" s="250"/>
    </row>
    <row r="74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ht="14.25" customHeight="1">
      <c r="A746" s="250" t="s">
        <v>182</v>
      </c>
      <c r="B746" s="250" t="s">
        <v>11</v>
      </c>
      <c r="C746" s="250" t="s">
        <v>365</v>
      </c>
      <c r="D746" s="250"/>
      <c r="E746" s="250"/>
      <c r="F746" s="250"/>
      <c r="G746" s="250"/>
      <c r="H746" s="250"/>
      <c r="I746" s="250"/>
      <c r="J746" s="250"/>
      <c r="K746" s="250"/>
      <c r="L746" s="250"/>
      <c r="M746" s="250"/>
      <c r="N746" s="250"/>
      <c r="O746" s="250"/>
    </row>
    <row r="747" ht="14.25" customHeight="1">
      <c r="A747" s="250" t="s">
        <v>192</v>
      </c>
      <c r="B747" s="250" t="s">
        <v>11</v>
      </c>
      <c r="C747" s="250" t="s">
        <v>365</v>
      </c>
      <c r="D747" s="250">
        <v>20.42</v>
      </c>
      <c r="E747" s="250">
        <v>20.43</v>
      </c>
      <c r="F747" s="250">
        <v>20.48</v>
      </c>
      <c r="G747" s="250">
        <v>20.59</v>
      </c>
      <c r="H747" s="250">
        <v>20.74</v>
      </c>
      <c r="I747" s="250">
        <v>22.98</v>
      </c>
      <c r="J747" s="250">
        <v>23.41</v>
      </c>
      <c r="K747" s="250">
        <v>23.49</v>
      </c>
      <c r="L747" s="250">
        <v>23.46</v>
      </c>
      <c r="M747" s="250">
        <v>21.19</v>
      </c>
      <c r="N747" s="250">
        <v>20.73</v>
      </c>
      <c r="O747" s="250">
        <v>20.53</v>
      </c>
    </row>
    <row r="748" ht="14.25" customHeight="1">
      <c r="A748" s="250" t="s">
        <v>211</v>
      </c>
      <c r="B748" s="250" t="s">
        <v>11</v>
      </c>
      <c r="C748" s="250" t="s">
        <v>365</v>
      </c>
      <c r="D748" s="250">
        <v>20.38</v>
      </c>
      <c r="E748" s="250">
        <v>20.36</v>
      </c>
      <c r="F748" s="250">
        <v>20.4</v>
      </c>
      <c r="G748" s="250">
        <v>20.48</v>
      </c>
      <c r="H748" s="250">
        <v>20.63</v>
      </c>
      <c r="I748" s="250">
        <v>22.89</v>
      </c>
      <c r="J748" s="250">
        <v>23.33</v>
      </c>
      <c r="K748" s="250">
        <v>23.44</v>
      </c>
      <c r="L748" s="250">
        <v>23.44</v>
      </c>
      <c r="M748" s="250">
        <v>21.19</v>
      </c>
      <c r="N748" s="250">
        <v>20.74</v>
      </c>
      <c r="O748" s="250">
        <v>20.52</v>
      </c>
    </row>
    <row r="749" ht="14.25" customHeight="1">
      <c r="A749" s="250" t="s">
        <v>225</v>
      </c>
      <c r="B749" s="250" t="s">
        <v>11</v>
      </c>
      <c r="C749" s="250" t="s">
        <v>365</v>
      </c>
      <c r="D749" s="250">
        <v>20.21</v>
      </c>
      <c r="E749" s="250">
        <v>20.24</v>
      </c>
      <c r="F749" s="250">
        <v>20.32</v>
      </c>
      <c r="G749" s="250">
        <v>20.47</v>
      </c>
      <c r="H749" s="250">
        <v>20.67</v>
      </c>
      <c r="I749" s="250">
        <v>21.68</v>
      </c>
      <c r="J749" s="250">
        <v>21.94</v>
      </c>
      <c r="K749" s="250">
        <v>21.99</v>
      </c>
      <c r="L749" s="250">
        <v>21.93</v>
      </c>
      <c r="M749" s="250">
        <v>20.92</v>
      </c>
      <c r="N749" s="250">
        <v>20.55</v>
      </c>
      <c r="O749" s="250">
        <v>20.33</v>
      </c>
    </row>
    <row r="750"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ht="14.25" customHeight="1">
      <c r="A751" s="250" t="s">
        <v>249</v>
      </c>
      <c r="B751" s="250" t="s">
        <v>11</v>
      </c>
      <c r="C751" s="250" t="s">
        <v>365</v>
      </c>
      <c r="D751" s="250">
        <v>19.71</v>
      </c>
      <c r="E751" s="250">
        <v>19.77</v>
      </c>
      <c r="F751" s="250">
        <v>19.9</v>
      </c>
      <c r="G751" s="250">
        <v>20.17</v>
      </c>
      <c r="H751" s="250">
        <v>20.54</v>
      </c>
      <c r="I751" s="250">
        <v>22.97</v>
      </c>
      <c r="J751" s="250">
        <v>23.47</v>
      </c>
      <c r="K751" s="250">
        <v>23.55</v>
      </c>
      <c r="L751" s="250">
        <v>23.44</v>
      </c>
      <c r="M751" s="250">
        <v>20.99</v>
      </c>
      <c r="N751" s="250">
        <v>20.3</v>
      </c>
      <c r="O751" s="250">
        <v>19.91</v>
      </c>
    </row>
    <row r="752"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ht="14.25" customHeight="1">
      <c r="A754" s="250" t="s">
        <v>306</v>
      </c>
      <c r="B754" s="250" t="s">
        <v>11</v>
      </c>
      <c r="C754" s="250" t="s">
        <v>365</v>
      </c>
      <c r="D754" s="250">
        <v>20.12</v>
      </c>
      <c r="E754" s="250">
        <v>20.17</v>
      </c>
      <c r="F754" s="250">
        <v>20.25</v>
      </c>
      <c r="G754" s="250">
        <v>20.42</v>
      </c>
      <c r="H754" s="250">
        <v>20.65</v>
      </c>
      <c r="I754" s="250">
        <v>20.84</v>
      </c>
      <c r="J754" s="250">
        <v>20.98</v>
      </c>
      <c r="K754" s="250">
        <v>21.0</v>
      </c>
      <c r="L754" s="250">
        <v>20.92</v>
      </c>
      <c r="M754" s="250">
        <v>20.74</v>
      </c>
      <c r="N754" s="250">
        <v>20.46</v>
      </c>
      <c r="O754" s="250">
        <v>20.24</v>
      </c>
    </row>
    <row r="755" ht="14.25" customHeight="1">
      <c r="A755" s="250" t="s">
        <v>318</v>
      </c>
      <c r="B755" s="250" t="s">
        <v>11</v>
      </c>
      <c r="C755" s="250" t="s">
        <v>365</v>
      </c>
      <c r="D755" s="250">
        <v>19.71</v>
      </c>
      <c r="E755" s="250">
        <v>19.71</v>
      </c>
      <c r="F755" s="250">
        <v>19.82</v>
      </c>
      <c r="G755" s="250">
        <v>20.06</v>
      </c>
      <c r="H755" s="250">
        <v>20.41</v>
      </c>
      <c r="I755" s="250">
        <v>22.58</v>
      </c>
      <c r="J755" s="250">
        <v>23.24</v>
      </c>
      <c r="K755" s="250">
        <v>23.4</v>
      </c>
      <c r="L755" s="250">
        <v>23.34</v>
      </c>
      <c r="M755" s="250">
        <v>21.19</v>
      </c>
      <c r="N755" s="250">
        <v>20.41</v>
      </c>
      <c r="O755" s="250">
        <v>19.97</v>
      </c>
    </row>
    <row r="756"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220</v>
      </c>
      <c r="B775" s="248" t="s">
        <v>15</v>
      </c>
      <c r="C775" s="248" t="s">
        <v>365</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15</v>
      </c>
      <c r="C776" s="248" t="s">
        <v>365</v>
      </c>
      <c r="D776" s="248"/>
      <c r="E776" s="248"/>
      <c r="F776" s="248"/>
      <c r="G776" s="248"/>
      <c r="H776" s="248"/>
      <c r="I776" s="248"/>
      <c r="J776" s="248"/>
      <c r="K776" s="248"/>
      <c r="L776" s="248"/>
      <c r="M776" s="248"/>
      <c r="N776" s="248"/>
      <c r="O776" s="248"/>
    </row>
    <row r="777"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182</v>
      </c>
      <c r="B778" s="248" t="s">
        <v>15</v>
      </c>
      <c r="C778" s="248" t="s">
        <v>365</v>
      </c>
      <c r="D778" s="248"/>
      <c r="E778" s="248"/>
      <c r="F778" s="248"/>
      <c r="G778" s="248"/>
      <c r="H778" s="248"/>
      <c r="I778" s="248"/>
      <c r="J778" s="248"/>
      <c r="K778" s="248"/>
      <c r="L778" s="248"/>
      <c r="M778" s="248"/>
      <c r="N778" s="248"/>
      <c r="O778" s="248"/>
    </row>
    <row r="779"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211</v>
      </c>
      <c r="B780" s="248" t="s">
        <v>15</v>
      </c>
      <c r="C780" s="248" t="s">
        <v>365</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249</v>
      </c>
      <c r="B783" s="248" t="s">
        <v>15</v>
      </c>
      <c r="C783" s="248" t="s">
        <v>365</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306</v>
      </c>
      <c r="B786" s="248" t="s">
        <v>15</v>
      </c>
      <c r="C786" s="248" t="s">
        <v>365</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318</v>
      </c>
      <c r="B787" s="248" t="s">
        <v>15</v>
      </c>
      <c r="C787" s="248" t="s">
        <v>365</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ht="14.25" customHeight="1">
      <c r="A837" s="250" t="s">
        <v>220</v>
      </c>
      <c r="B837" s="250" t="s">
        <v>11</v>
      </c>
      <c r="C837" s="250" t="s">
        <v>366</v>
      </c>
      <c r="D837" s="250">
        <v>20.32</v>
      </c>
      <c r="E837" s="250">
        <v>20.31</v>
      </c>
      <c r="F837" s="250">
        <v>20.32</v>
      </c>
      <c r="G837" s="250">
        <v>20.36</v>
      </c>
      <c r="H837" s="250">
        <v>20.45</v>
      </c>
      <c r="I837" s="250">
        <v>22.67</v>
      </c>
      <c r="J837" s="250">
        <v>23.08</v>
      </c>
      <c r="K837" s="250">
        <v>23.2</v>
      </c>
      <c r="L837" s="250">
        <v>23.22</v>
      </c>
      <c r="M837" s="250">
        <v>20.99</v>
      </c>
      <c r="N837" s="250">
        <v>20.59</v>
      </c>
      <c r="O837" s="250">
        <v>20.44</v>
      </c>
    </row>
    <row r="838" ht="14.25" customHeight="1">
      <c r="A838" s="250" t="s">
        <v>150</v>
      </c>
      <c r="B838" s="250" t="s">
        <v>11</v>
      </c>
      <c r="C838" s="250" t="s">
        <v>366</v>
      </c>
      <c r="D838" s="250"/>
      <c r="E838" s="250"/>
      <c r="F838" s="250"/>
      <c r="G838" s="250"/>
      <c r="H838" s="250"/>
      <c r="I838" s="250"/>
      <c r="J838" s="250"/>
      <c r="K838" s="250"/>
      <c r="L838" s="250"/>
      <c r="M838" s="250"/>
      <c r="N838" s="250"/>
      <c r="O838" s="250"/>
    </row>
    <row r="839"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ht="14.25" customHeight="1">
      <c r="A840" s="250" t="s">
        <v>182</v>
      </c>
      <c r="B840" s="250" t="s">
        <v>11</v>
      </c>
      <c r="C840" s="250" t="s">
        <v>366</v>
      </c>
      <c r="D840" s="250"/>
      <c r="E840" s="250"/>
      <c r="F840" s="250"/>
      <c r="G840" s="250"/>
      <c r="H840" s="250"/>
      <c r="I840" s="250"/>
      <c r="J840" s="250"/>
      <c r="K840" s="250"/>
      <c r="L840" s="250"/>
      <c r="M840" s="250"/>
      <c r="N840" s="250"/>
      <c r="O840" s="250"/>
    </row>
    <row r="841" ht="14.25" customHeight="1">
      <c r="A841" s="250" t="s">
        <v>192</v>
      </c>
      <c r="B841" s="250" t="s">
        <v>11</v>
      </c>
      <c r="C841" s="250" t="s">
        <v>366</v>
      </c>
      <c r="D841" s="250">
        <v>20.4</v>
      </c>
      <c r="E841" s="250">
        <v>20.4</v>
      </c>
      <c r="F841" s="250">
        <v>20.42</v>
      </c>
      <c r="G841" s="250">
        <v>20.47</v>
      </c>
      <c r="H841" s="250">
        <v>20.56</v>
      </c>
      <c r="I841" s="250">
        <v>22.77</v>
      </c>
      <c r="J841" s="250">
        <v>23.18</v>
      </c>
      <c r="K841" s="250">
        <v>23.29</v>
      </c>
      <c r="L841" s="250">
        <v>23.28</v>
      </c>
      <c r="M841" s="250">
        <v>21.03</v>
      </c>
      <c r="N841" s="250">
        <v>20.63</v>
      </c>
      <c r="O841" s="250">
        <v>20.5</v>
      </c>
    </row>
    <row r="842" ht="14.25" customHeight="1">
      <c r="A842" s="250" t="s">
        <v>211</v>
      </c>
      <c r="B842" s="250" t="s">
        <v>11</v>
      </c>
      <c r="C842" s="250" t="s">
        <v>366</v>
      </c>
      <c r="D842" s="250">
        <v>20.32</v>
      </c>
      <c r="E842" s="250">
        <v>20.31</v>
      </c>
      <c r="F842" s="250">
        <v>20.32</v>
      </c>
      <c r="G842" s="250">
        <v>20.36</v>
      </c>
      <c r="H842" s="250">
        <v>20.45</v>
      </c>
      <c r="I842" s="250">
        <v>22.67</v>
      </c>
      <c r="J842" s="250">
        <v>23.08</v>
      </c>
      <c r="K842" s="250">
        <v>23.2</v>
      </c>
      <c r="L842" s="250">
        <v>23.22</v>
      </c>
      <c r="M842" s="250">
        <v>20.99</v>
      </c>
      <c r="N842" s="250">
        <v>20.59</v>
      </c>
      <c r="O842" s="250">
        <v>20.44</v>
      </c>
    </row>
    <row r="843" ht="14.25" customHeight="1">
      <c r="A843" s="250" t="s">
        <v>225</v>
      </c>
      <c r="B843" s="250" t="s">
        <v>11</v>
      </c>
      <c r="C843" s="250" t="s">
        <v>366</v>
      </c>
      <c r="D843" s="250">
        <v>20.18</v>
      </c>
      <c r="E843" s="250">
        <v>20.2</v>
      </c>
      <c r="F843" s="250">
        <v>20.24</v>
      </c>
      <c r="G843" s="250">
        <v>20.31</v>
      </c>
      <c r="H843" s="250">
        <v>20.44</v>
      </c>
      <c r="I843" s="250">
        <v>21.41</v>
      </c>
      <c r="J843" s="250">
        <v>21.65</v>
      </c>
      <c r="K843" s="250">
        <v>21.73</v>
      </c>
      <c r="L843" s="250">
        <v>21.7</v>
      </c>
      <c r="M843" s="250">
        <v>20.71</v>
      </c>
      <c r="N843" s="250">
        <v>20.41</v>
      </c>
      <c r="O843" s="250">
        <v>20.29</v>
      </c>
    </row>
    <row r="844"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ht="14.25" customHeight="1">
      <c r="A845" s="250" t="s">
        <v>249</v>
      </c>
      <c r="B845" s="250" t="s">
        <v>11</v>
      </c>
      <c r="C845" s="250" t="s">
        <v>366</v>
      </c>
      <c r="D845" s="250">
        <v>19.65</v>
      </c>
      <c r="E845" s="250">
        <v>19.69</v>
      </c>
      <c r="F845" s="250">
        <v>19.77</v>
      </c>
      <c r="G845" s="250">
        <v>19.9</v>
      </c>
      <c r="H845" s="250">
        <v>20.13</v>
      </c>
      <c r="I845" s="250">
        <v>22.49</v>
      </c>
      <c r="J845" s="250">
        <v>22.95</v>
      </c>
      <c r="K845" s="250">
        <v>23.1</v>
      </c>
      <c r="L845" s="250">
        <v>23.03</v>
      </c>
      <c r="M845" s="250">
        <v>20.63</v>
      </c>
      <c r="N845" s="250">
        <v>20.08</v>
      </c>
      <c r="O845" s="250">
        <v>19.86</v>
      </c>
    </row>
    <row r="846"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ht="14.25" customHeight="1">
      <c r="A848" s="250" t="s">
        <v>306</v>
      </c>
      <c r="B848" s="250" t="s">
        <v>11</v>
      </c>
      <c r="C848" s="250" t="s">
        <v>366</v>
      </c>
      <c r="D848" s="250">
        <v>20.09</v>
      </c>
      <c r="E848" s="250">
        <v>20.12</v>
      </c>
      <c r="F848" s="250">
        <v>20.17</v>
      </c>
      <c r="G848" s="250">
        <v>20.25</v>
      </c>
      <c r="H848" s="250">
        <v>20.39</v>
      </c>
      <c r="I848" s="250">
        <v>20.54</v>
      </c>
      <c r="J848" s="250">
        <v>20.66</v>
      </c>
      <c r="K848" s="250">
        <v>20.72</v>
      </c>
      <c r="L848" s="250">
        <v>20.67</v>
      </c>
      <c r="M848" s="250">
        <v>20.51</v>
      </c>
      <c r="N848" s="250">
        <v>20.31</v>
      </c>
      <c r="O848" s="250">
        <v>20.2</v>
      </c>
    </row>
    <row r="849" ht="14.25" customHeight="1">
      <c r="A849" s="250" t="s">
        <v>318</v>
      </c>
      <c r="B849" s="250" t="s">
        <v>11</v>
      </c>
      <c r="C849" s="250" t="s">
        <v>366</v>
      </c>
      <c r="D849" s="250">
        <v>19.67</v>
      </c>
      <c r="E849" s="250">
        <v>19.66</v>
      </c>
      <c r="F849" s="250">
        <v>19.72</v>
      </c>
      <c r="G849" s="250">
        <v>19.82</v>
      </c>
      <c r="H849" s="250">
        <v>20.04</v>
      </c>
      <c r="I849" s="250">
        <v>22.13</v>
      </c>
      <c r="J849" s="250">
        <v>22.74</v>
      </c>
      <c r="K849" s="250">
        <v>22.94</v>
      </c>
      <c r="L849" s="250">
        <v>22.94</v>
      </c>
      <c r="M849" s="250">
        <v>20.82</v>
      </c>
      <c r="N849" s="250">
        <v>20.17</v>
      </c>
      <c r="O849" s="250">
        <v>19.9</v>
      </c>
    </row>
    <row r="850" ht="14.25" customHeight="1">
      <c r="A850" s="251" t="s">
        <v>274</v>
      </c>
      <c r="B850" s="250" t="s">
        <v>11</v>
      </c>
      <c r="C850" s="250" t="s">
        <v>366</v>
      </c>
      <c r="D850" s="250">
        <v>20.41</v>
      </c>
      <c r="E850" s="250">
        <v>20.41</v>
      </c>
      <c r="F850" s="250">
        <v>20.44</v>
      </c>
      <c r="G850" s="250">
        <v>20.48</v>
      </c>
      <c r="H850" s="250">
        <v>20.58</v>
      </c>
      <c r="I850" s="250">
        <v>22.85</v>
      </c>
      <c r="J850" s="250">
        <v>23.23</v>
      </c>
      <c r="K850" s="250">
        <v>23.32</v>
      </c>
      <c r="L850" s="250">
        <v>23.32</v>
      </c>
      <c r="M850" s="250">
        <v>21.01</v>
      </c>
      <c r="N850" s="250">
        <v>20.63</v>
      </c>
      <c r="O850" s="250">
        <v>20.51</v>
      </c>
    </row>
    <row r="851" ht="14.25" customHeight="1">
      <c r="A851" s="250" t="s">
        <v>334</v>
      </c>
      <c r="B851" s="250" t="s">
        <v>11</v>
      </c>
      <c r="C851" s="250" t="s">
        <v>366</v>
      </c>
      <c r="D851" s="250">
        <v>12.66</v>
      </c>
      <c r="E851" s="250">
        <v>12.65</v>
      </c>
      <c r="F851" s="250">
        <v>12.66</v>
      </c>
      <c r="G851" s="250">
        <v>12.68</v>
      </c>
      <c r="H851" s="250">
        <v>12.9</v>
      </c>
      <c r="I851" s="250">
        <v>15.26</v>
      </c>
      <c r="J851" s="250">
        <v>17.68</v>
      </c>
      <c r="K851" s="250">
        <v>18.6</v>
      </c>
      <c r="L851" s="250">
        <v>16.67</v>
      </c>
      <c r="M851" s="250">
        <v>13.27</v>
      </c>
      <c r="N851" s="250">
        <v>12.86</v>
      </c>
      <c r="O851" s="250">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0" t="s">
        <v>134</v>
      </c>
      <c r="B868" s="250" t="s">
        <v>15</v>
      </c>
      <c r="C868" s="250" t="s">
        <v>366</v>
      </c>
      <c r="D868" s="250">
        <v>20.47</v>
      </c>
      <c r="E868" s="250">
        <v>20.44</v>
      </c>
      <c r="F868" s="250">
        <v>20.44</v>
      </c>
      <c r="G868" s="250">
        <v>20.46</v>
      </c>
      <c r="H868" s="250">
        <v>20.52</v>
      </c>
      <c r="I868" s="250">
        <v>22.79</v>
      </c>
      <c r="J868" s="250">
        <v>23.16</v>
      </c>
      <c r="K868" s="250">
        <v>23.27</v>
      </c>
      <c r="L868" s="250">
        <v>23.3</v>
      </c>
      <c r="M868" s="250">
        <v>21.03</v>
      </c>
      <c r="N868" s="250">
        <v>20.69</v>
      </c>
      <c r="O868" s="250">
        <v>20.57</v>
      </c>
    </row>
    <row r="869" ht="14.25" customHeight="1">
      <c r="A869" s="250" t="s">
        <v>220</v>
      </c>
      <c r="B869" s="250" t="s">
        <v>15</v>
      </c>
      <c r="C869" s="250" t="s">
        <v>366</v>
      </c>
      <c r="D869" s="250">
        <v>20.37</v>
      </c>
      <c r="E869" s="250">
        <v>20.35</v>
      </c>
      <c r="F869" s="250">
        <v>20.36</v>
      </c>
      <c r="G869" s="250">
        <v>20.38</v>
      </c>
      <c r="H869" s="250">
        <v>20.46</v>
      </c>
      <c r="I869" s="250">
        <v>22.68</v>
      </c>
      <c r="J869" s="250">
        <v>23.09</v>
      </c>
      <c r="K869" s="250">
        <v>23.21</v>
      </c>
      <c r="L869" s="250">
        <v>23.24</v>
      </c>
      <c r="M869" s="250">
        <v>21.02</v>
      </c>
      <c r="N869" s="250">
        <v>20.63</v>
      </c>
      <c r="O869" s="250">
        <v>20.48</v>
      </c>
    </row>
    <row r="870" ht="14.25" customHeight="1">
      <c r="A870" s="250" t="s">
        <v>150</v>
      </c>
      <c r="B870" s="250" t="s">
        <v>15</v>
      </c>
      <c r="C870" s="250" t="s">
        <v>366</v>
      </c>
      <c r="D870" s="250"/>
      <c r="E870" s="250"/>
      <c r="F870" s="250"/>
      <c r="G870" s="250"/>
      <c r="H870" s="250"/>
      <c r="I870" s="250"/>
      <c r="J870" s="250"/>
      <c r="K870" s="250"/>
      <c r="L870" s="250"/>
      <c r="M870" s="250"/>
      <c r="N870" s="250"/>
      <c r="O870" s="250"/>
    </row>
    <row r="871"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ht="14.25" customHeight="1">
      <c r="A872" s="250" t="s">
        <v>182</v>
      </c>
      <c r="B872" s="250" t="s">
        <v>15</v>
      </c>
      <c r="C872" s="250" t="s">
        <v>366</v>
      </c>
      <c r="D872" s="250"/>
      <c r="E872" s="250"/>
      <c r="F872" s="250"/>
      <c r="G872" s="250"/>
      <c r="H872" s="250"/>
      <c r="I872" s="250"/>
      <c r="J872" s="250"/>
      <c r="K872" s="250"/>
      <c r="L872" s="250"/>
      <c r="M872" s="250"/>
      <c r="N872" s="250"/>
      <c r="O872" s="250"/>
    </row>
    <row r="873"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ht="14.25" customHeight="1">
      <c r="A874" s="250" t="s">
        <v>211</v>
      </c>
      <c r="B874" s="250" t="s">
        <v>15</v>
      </c>
      <c r="C874" s="250" t="s">
        <v>366</v>
      </c>
      <c r="D874" s="250">
        <v>20.37</v>
      </c>
      <c r="E874" s="250">
        <v>20.35</v>
      </c>
      <c r="F874" s="250">
        <v>20.36</v>
      </c>
      <c r="G874" s="250">
        <v>20.38</v>
      </c>
      <c r="H874" s="250">
        <v>20.46</v>
      </c>
      <c r="I874" s="250">
        <v>22.68</v>
      </c>
      <c r="J874" s="250">
        <v>23.09</v>
      </c>
      <c r="K874" s="250">
        <v>23.21</v>
      </c>
      <c r="L874" s="250">
        <v>23.24</v>
      </c>
      <c r="M874" s="250">
        <v>21.02</v>
      </c>
      <c r="N874" s="250">
        <v>20.63</v>
      </c>
      <c r="O874" s="250">
        <v>20.48</v>
      </c>
    </row>
    <row r="875" ht="14.25" customHeight="1">
      <c r="A875" s="250" t="s">
        <v>225</v>
      </c>
      <c r="B875" s="250" t="s">
        <v>15</v>
      </c>
      <c r="C875" s="250" t="s">
        <v>366</v>
      </c>
      <c r="D875" s="250">
        <v>20.44</v>
      </c>
      <c r="E875" s="250">
        <v>20.43</v>
      </c>
      <c r="F875" s="250">
        <v>20.44</v>
      </c>
      <c r="G875" s="250">
        <v>20.46</v>
      </c>
      <c r="H875" s="250">
        <v>20.53</v>
      </c>
      <c r="I875" s="250">
        <v>21.46</v>
      </c>
      <c r="J875" s="250">
        <v>21.66</v>
      </c>
      <c r="K875" s="250">
        <v>21.74</v>
      </c>
      <c r="L875" s="250">
        <v>21.75</v>
      </c>
      <c r="M875" s="250">
        <v>20.83</v>
      </c>
      <c r="N875" s="250">
        <v>20.62</v>
      </c>
      <c r="O875" s="250">
        <v>20.53</v>
      </c>
    </row>
    <row r="876"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ht="14.25" customHeight="1">
      <c r="A877" s="250" t="s">
        <v>249</v>
      </c>
      <c r="B877" s="250" t="s">
        <v>15</v>
      </c>
      <c r="C877" s="250" t="s">
        <v>366</v>
      </c>
      <c r="D877" s="250">
        <v>20.25</v>
      </c>
      <c r="E877" s="250">
        <v>20.22</v>
      </c>
      <c r="F877" s="250">
        <v>20.23</v>
      </c>
      <c r="G877" s="250">
        <v>20.26</v>
      </c>
      <c r="H877" s="250">
        <v>20.35</v>
      </c>
      <c r="I877" s="250">
        <v>22.64</v>
      </c>
      <c r="J877" s="250">
        <v>23.04</v>
      </c>
      <c r="K877" s="250">
        <v>23.17</v>
      </c>
      <c r="L877" s="250">
        <v>23.2</v>
      </c>
      <c r="M877" s="250">
        <v>20.92</v>
      </c>
      <c r="N877" s="250">
        <v>20.54</v>
      </c>
      <c r="O877" s="250">
        <v>20.39</v>
      </c>
    </row>
    <row r="878"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ht="14.25" customHeight="1">
      <c r="A881" s="250" t="s">
        <v>318</v>
      </c>
      <c r="B881" s="250" t="s">
        <v>15</v>
      </c>
      <c r="C881" s="250" t="s">
        <v>366</v>
      </c>
      <c r="D881" s="250">
        <v>20.11</v>
      </c>
      <c r="E881" s="250">
        <v>20.06</v>
      </c>
      <c r="F881" s="250">
        <v>20.06</v>
      </c>
      <c r="G881" s="250">
        <v>20.1</v>
      </c>
      <c r="H881" s="250">
        <v>20.21</v>
      </c>
      <c r="I881" s="250">
        <v>22.24</v>
      </c>
      <c r="J881" s="250">
        <v>22.8</v>
      </c>
      <c r="K881" s="250">
        <v>22.99</v>
      </c>
      <c r="L881" s="250">
        <v>23.05</v>
      </c>
      <c r="M881" s="250">
        <v>21.04</v>
      </c>
      <c r="N881" s="250">
        <v>20.51</v>
      </c>
      <c r="O881" s="250">
        <v>20.29</v>
      </c>
    </row>
    <row r="882"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ht="14.25" customHeight="1">
      <c r="A883" s="250" t="s">
        <v>334</v>
      </c>
      <c r="B883" s="250" t="s">
        <v>15</v>
      </c>
      <c r="C883" s="250" t="s">
        <v>366</v>
      </c>
      <c r="D883" s="250">
        <v>12.66</v>
      </c>
      <c r="E883" s="250">
        <v>12.65</v>
      </c>
      <c r="F883" s="250">
        <v>12.66</v>
      </c>
      <c r="G883" s="250">
        <v>12.68</v>
      </c>
      <c r="H883" s="250">
        <v>12.9</v>
      </c>
      <c r="I883" s="250">
        <v>15.26</v>
      </c>
      <c r="J883" s="250">
        <v>17.68</v>
      </c>
      <c r="K883" s="250">
        <v>18.6</v>
      </c>
      <c r="L883" s="250">
        <v>16.67</v>
      </c>
      <c r="M883" s="250">
        <v>13.27</v>
      </c>
      <c r="N883" s="250">
        <v>12.86</v>
      </c>
      <c r="O883" s="250">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3</v>
      </c>
      <c r="C899" s="248" t="s">
        <v>366</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3</v>
      </c>
      <c r="C900" s="248" t="s">
        <v>366</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166</v>
      </c>
      <c r="B901" s="248" t="s">
        <v>3</v>
      </c>
      <c r="C901" s="248" t="s">
        <v>366</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182</v>
      </c>
      <c r="B902" s="248" t="s">
        <v>3</v>
      </c>
      <c r="C902" s="248" t="s">
        <v>366</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192</v>
      </c>
      <c r="B903" s="248" t="s">
        <v>3</v>
      </c>
      <c r="C903" s="248" t="s">
        <v>366</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211</v>
      </c>
      <c r="B904" s="248" t="s">
        <v>3</v>
      </c>
      <c r="C904" s="248" t="s">
        <v>366</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225</v>
      </c>
      <c r="B905" s="248" t="s">
        <v>3</v>
      </c>
      <c r="C905" s="248" t="s">
        <v>366</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237</v>
      </c>
      <c r="B906" s="248" t="s">
        <v>3</v>
      </c>
      <c r="C906" s="248" t="s">
        <v>366</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249</v>
      </c>
      <c r="B907" s="248" t="s">
        <v>3</v>
      </c>
      <c r="C907" s="248" t="s">
        <v>366</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49" t="s">
        <v>261</v>
      </c>
      <c r="B908" s="248" t="s">
        <v>3</v>
      </c>
      <c r="C908" s="248" t="s">
        <v>366</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290</v>
      </c>
      <c r="B909" s="248" t="s">
        <v>3</v>
      </c>
      <c r="C909" s="248" t="s">
        <v>366</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306</v>
      </c>
      <c r="B910" s="248" t="s">
        <v>3</v>
      </c>
      <c r="C910" s="248" t="s">
        <v>366</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318</v>
      </c>
      <c r="B911" s="248" t="s">
        <v>3</v>
      </c>
      <c r="C911" s="248" t="s">
        <v>366</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49" t="s">
        <v>274</v>
      </c>
      <c r="B912" s="248" t="s">
        <v>3</v>
      </c>
      <c r="C912" s="248" t="s">
        <v>366</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334</v>
      </c>
      <c r="B913" s="248" t="s">
        <v>3</v>
      </c>
      <c r="C913" s="248" t="s">
        <v>366</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11</v>
      </c>
      <c r="C930" s="248" t="s">
        <v>367</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220</v>
      </c>
      <c r="B931" s="248" t="s">
        <v>11</v>
      </c>
      <c r="C931" s="248" t="s">
        <v>367</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11</v>
      </c>
      <c r="C932" s="248" t="s">
        <v>367</v>
      </c>
      <c r="D932" s="248"/>
      <c r="E932" s="248"/>
      <c r="F932" s="248"/>
      <c r="G932" s="248"/>
      <c r="H932" s="248"/>
      <c r="I932" s="248"/>
      <c r="J932" s="248"/>
      <c r="K932" s="248"/>
      <c r="L932" s="248"/>
      <c r="M932" s="248"/>
      <c r="N932" s="248"/>
      <c r="O932" s="248"/>
    </row>
    <row r="933"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182</v>
      </c>
      <c r="B934" s="248" t="s">
        <v>11</v>
      </c>
      <c r="C934" s="248" t="s">
        <v>367</v>
      </c>
      <c r="D934" s="248"/>
      <c r="E934" s="248"/>
      <c r="F934" s="248"/>
      <c r="G934" s="248"/>
      <c r="H934" s="248"/>
      <c r="I934" s="248"/>
      <c r="J934" s="248"/>
      <c r="K934" s="248"/>
      <c r="L934" s="248"/>
      <c r="M934" s="248"/>
      <c r="N934" s="248"/>
      <c r="O934" s="248"/>
    </row>
    <row r="935" ht="14.25" customHeight="1">
      <c r="A935" s="248" t="s">
        <v>192</v>
      </c>
      <c r="B935" s="248" t="s">
        <v>11</v>
      </c>
      <c r="C935" s="248" t="s">
        <v>367</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211</v>
      </c>
      <c r="B936" s="248" t="s">
        <v>11</v>
      </c>
      <c r="C936" s="248" t="s">
        <v>367</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225</v>
      </c>
      <c r="B937" s="248" t="s">
        <v>11</v>
      </c>
      <c r="C937" s="248" t="s">
        <v>367</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306</v>
      </c>
      <c r="B942" s="248" t="s">
        <v>11</v>
      </c>
      <c r="C942" s="248" t="s">
        <v>367</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49" t="s">
        <v>274</v>
      </c>
      <c r="B944" s="248" t="s">
        <v>11</v>
      </c>
      <c r="C944" s="248" t="s">
        <v>367</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0" t="s">
        <v>134</v>
      </c>
      <c r="B962" s="250" t="s">
        <v>15</v>
      </c>
      <c r="C962" s="250" t="s">
        <v>367</v>
      </c>
      <c r="D962" s="250">
        <v>20.34</v>
      </c>
      <c r="E962" s="250">
        <v>20.27</v>
      </c>
      <c r="F962" s="250">
        <v>20.28</v>
      </c>
      <c r="G962" s="250">
        <v>20.35</v>
      </c>
      <c r="H962" s="250">
        <v>20.46</v>
      </c>
      <c r="I962" s="250">
        <v>22.79</v>
      </c>
      <c r="J962" s="250">
        <v>23.2</v>
      </c>
      <c r="K962" s="250">
        <v>23.3</v>
      </c>
      <c r="L962" s="250">
        <v>23.33</v>
      </c>
      <c r="M962" s="250">
        <v>21.05</v>
      </c>
      <c r="N962" s="250">
        <v>20.69</v>
      </c>
      <c r="O962" s="250">
        <v>20.5</v>
      </c>
    </row>
    <row r="963" ht="14.25" customHeight="1">
      <c r="A963" s="250" t="s">
        <v>220</v>
      </c>
      <c r="B963" s="250" t="s">
        <v>15</v>
      </c>
      <c r="C963" s="250" t="s">
        <v>367</v>
      </c>
      <c r="D963" s="250">
        <v>20.25</v>
      </c>
      <c r="E963" s="250">
        <v>20.17</v>
      </c>
      <c r="F963" s="250">
        <v>20.19</v>
      </c>
      <c r="G963" s="250">
        <v>20.28</v>
      </c>
      <c r="H963" s="250">
        <v>20.41</v>
      </c>
      <c r="I963" s="250">
        <v>22.7</v>
      </c>
      <c r="J963" s="250">
        <v>23.15</v>
      </c>
      <c r="K963" s="250">
        <v>23.26</v>
      </c>
      <c r="L963" s="250">
        <v>23.29</v>
      </c>
      <c r="M963" s="250">
        <v>21.04</v>
      </c>
      <c r="N963" s="250">
        <v>20.65</v>
      </c>
      <c r="O963" s="250">
        <v>20.43</v>
      </c>
    </row>
    <row r="964" ht="14.25" customHeight="1">
      <c r="A964" s="250" t="s">
        <v>150</v>
      </c>
      <c r="B964" s="250" t="s">
        <v>15</v>
      </c>
      <c r="C964" s="250" t="s">
        <v>367</v>
      </c>
      <c r="D964" s="250"/>
      <c r="E964" s="250"/>
      <c r="F964" s="250"/>
      <c r="G964" s="250"/>
      <c r="H964" s="250"/>
      <c r="I964" s="250"/>
      <c r="J964" s="250"/>
      <c r="K964" s="250"/>
      <c r="L964" s="250"/>
      <c r="M964" s="250"/>
      <c r="N964" s="250"/>
      <c r="O964" s="250"/>
    </row>
    <row r="96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ht="14.25" customHeight="1">
      <c r="A966" s="250" t="s">
        <v>182</v>
      </c>
      <c r="B966" s="250" t="s">
        <v>15</v>
      </c>
      <c r="C966" s="250" t="s">
        <v>367</v>
      </c>
      <c r="D966" s="250"/>
      <c r="E966" s="250"/>
      <c r="F966" s="250"/>
      <c r="G966" s="250"/>
      <c r="H966" s="250"/>
      <c r="I966" s="250"/>
      <c r="J966" s="250"/>
      <c r="K966" s="250"/>
      <c r="L966" s="250"/>
      <c r="M966" s="250"/>
      <c r="N966" s="250"/>
      <c r="O966" s="250"/>
    </row>
    <row r="967" ht="14.25" customHeight="1">
      <c r="A967" s="250" t="s">
        <v>192</v>
      </c>
      <c r="B967" s="250" t="s">
        <v>15</v>
      </c>
      <c r="C967" s="250" t="s">
        <v>367</v>
      </c>
      <c r="D967" s="250">
        <v>20.49</v>
      </c>
      <c r="E967" s="250">
        <v>20.43</v>
      </c>
      <c r="F967" s="250">
        <v>20.44</v>
      </c>
      <c r="G967" s="250">
        <v>20.5</v>
      </c>
      <c r="H967" s="250">
        <v>20.59</v>
      </c>
      <c r="I967" s="250">
        <v>22.83</v>
      </c>
      <c r="J967" s="250">
        <v>23.24</v>
      </c>
      <c r="K967" s="250">
        <v>23.33</v>
      </c>
      <c r="L967" s="250">
        <v>23.36</v>
      </c>
      <c r="M967" s="250">
        <v>21.14</v>
      </c>
      <c r="N967" s="250">
        <v>20.78</v>
      </c>
      <c r="O967" s="250">
        <v>20.61</v>
      </c>
    </row>
    <row r="968" ht="14.25" customHeight="1">
      <c r="A968" s="250" t="s">
        <v>211</v>
      </c>
      <c r="B968" s="250" t="s">
        <v>15</v>
      </c>
      <c r="C968" s="250" t="s">
        <v>367</v>
      </c>
      <c r="D968" s="250">
        <v>20.25</v>
      </c>
      <c r="E968" s="250">
        <v>20.17</v>
      </c>
      <c r="F968" s="250">
        <v>20.19</v>
      </c>
      <c r="G968" s="250">
        <v>20.28</v>
      </c>
      <c r="H968" s="250">
        <v>20.41</v>
      </c>
      <c r="I968" s="250">
        <v>22.7</v>
      </c>
      <c r="J968" s="250">
        <v>23.15</v>
      </c>
      <c r="K968" s="250">
        <v>23.26</v>
      </c>
      <c r="L968" s="250">
        <v>23.29</v>
      </c>
      <c r="M968" s="250">
        <v>21.04</v>
      </c>
      <c r="N968" s="250">
        <v>20.65</v>
      </c>
      <c r="O968" s="250">
        <v>20.43</v>
      </c>
    </row>
    <row r="969" ht="14.25" customHeight="1">
      <c r="A969" s="250" t="s">
        <v>225</v>
      </c>
      <c r="B969" s="250" t="s">
        <v>15</v>
      </c>
      <c r="C969" s="250" t="s">
        <v>367</v>
      </c>
      <c r="D969" s="250">
        <v>20.31</v>
      </c>
      <c r="E969" s="250">
        <v>20.26</v>
      </c>
      <c r="F969" s="250">
        <v>20.28</v>
      </c>
      <c r="G969" s="250">
        <v>20.36</v>
      </c>
      <c r="H969" s="250">
        <v>20.48</v>
      </c>
      <c r="I969" s="250">
        <v>21.47</v>
      </c>
      <c r="J969" s="250">
        <v>21.71</v>
      </c>
      <c r="K969" s="250">
        <v>21.77</v>
      </c>
      <c r="L969" s="250">
        <v>21.78</v>
      </c>
      <c r="M969" s="250">
        <v>20.84</v>
      </c>
      <c r="N969" s="250">
        <v>20.62</v>
      </c>
      <c r="O969" s="250">
        <v>20.45</v>
      </c>
    </row>
    <row r="970"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ht="14.25" customHeight="1">
      <c r="A971" s="250" t="s">
        <v>249</v>
      </c>
      <c r="B971" s="250" t="s">
        <v>15</v>
      </c>
      <c r="C971" s="250" t="s">
        <v>367</v>
      </c>
      <c r="D971" s="250">
        <v>20.07</v>
      </c>
      <c r="E971" s="250">
        <v>19.98</v>
      </c>
      <c r="F971" s="250">
        <v>19.99</v>
      </c>
      <c r="G971" s="250">
        <v>20.11</v>
      </c>
      <c r="H971" s="250">
        <v>20.26</v>
      </c>
      <c r="I971" s="250">
        <v>22.65</v>
      </c>
      <c r="J971" s="250">
        <v>23.1</v>
      </c>
      <c r="K971" s="250">
        <v>23.22</v>
      </c>
      <c r="L971" s="250">
        <v>23.25</v>
      </c>
      <c r="M971" s="250">
        <v>20.94</v>
      </c>
      <c r="N971" s="250">
        <v>20.55</v>
      </c>
      <c r="O971" s="250">
        <v>20.28</v>
      </c>
    </row>
    <row r="972"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ht="14.25" customHeight="1">
      <c r="A974" s="250" t="s">
        <v>306</v>
      </c>
      <c r="B974" s="250" t="s">
        <v>15</v>
      </c>
      <c r="C974" s="250" t="s">
        <v>367</v>
      </c>
      <c r="D974" s="250">
        <v>20.23</v>
      </c>
      <c r="E974" s="250">
        <v>20.17</v>
      </c>
      <c r="F974" s="250">
        <v>20.2</v>
      </c>
      <c r="G974" s="250">
        <v>20.3</v>
      </c>
      <c r="H974" s="250">
        <v>20.43</v>
      </c>
      <c r="I974" s="250">
        <v>20.59</v>
      </c>
      <c r="J974" s="250">
        <v>20.71</v>
      </c>
      <c r="K974" s="250">
        <v>20.75</v>
      </c>
      <c r="L974" s="250">
        <v>20.75</v>
      </c>
      <c r="M974" s="250">
        <v>20.65</v>
      </c>
      <c r="N974" s="250">
        <v>20.54</v>
      </c>
      <c r="O974" s="250">
        <v>20.37</v>
      </c>
    </row>
    <row r="975" ht="14.25" customHeight="1">
      <c r="A975" s="250" t="s">
        <v>318</v>
      </c>
      <c r="B975" s="250" t="s">
        <v>15</v>
      </c>
      <c r="C975" s="250" t="s">
        <v>367</v>
      </c>
      <c r="D975" s="250">
        <v>19.91</v>
      </c>
      <c r="E975" s="250">
        <v>19.78</v>
      </c>
      <c r="F975" s="250">
        <v>19.78</v>
      </c>
      <c r="G975" s="250">
        <v>19.91</v>
      </c>
      <c r="H975" s="250">
        <v>20.1</v>
      </c>
      <c r="I975" s="250">
        <v>22.25</v>
      </c>
      <c r="J975" s="250">
        <v>22.88</v>
      </c>
      <c r="K975" s="250">
        <v>23.07</v>
      </c>
      <c r="L975" s="250">
        <v>23.13</v>
      </c>
      <c r="M975" s="250">
        <v>21.08</v>
      </c>
      <c r="N975" s="250">
        <v>20.53</v>
      </c>
      <c r="O975" s="250">
        <v>20.19</v>
      </c>
    </row>
    <row r="976"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11</v>
      </c>
      <c r="C1024" s="248" t="s">
        <v>368</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220</v>
      </c>
      <c r="B1025" s="248" t="s">
        <v>11</v>
      </c>
      <c r="C1025" s="248" t="s">
        <v>368</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11</v>
      </c>
      <c r="C1026" s="248" t="s">
        <v>368</v>
      </c>
      <c r="D1026" s="248"/>
      <c r="E1026" s="248"/>
      <c r="F1026" s="248"/>
      <c r="G1026" s="248"/>
      <c r="H1026" s="248"/>
      <c r="I1026" s="248"/>
      <c r="J1026" s="248"/>
      <c r="K1026" s="248"/>
      <c r="L1026" s="248"/>
      <c r="M1026" s="248"/>
      <c r="N1026" s="248"/>
      <c r="O1026" s="248"/>
    </row>
    <row r="1027"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182</v>
      </c>
      <c r="B1028" s="248" t="s">
        <v>11</v>
      </c>
      <c r="C1028" s="248" t="s">
        <v>368</v>
      </c>
      <c r="D1028" s="248"/>
      <c r="E1028" s="248"/>
      <c r="F1028" s="248"/>
      <c r="G1028" s="248"/>
      <c r="H1028" s="248"/>
      <c r="I1028" s="248"/>
      <c r="J1028" s="248"/>
      <c r="K1028" s="248"/>
      <c r="L1028" s="248"/>
      <c r="M1028" s="248"/>
      <c r="N1028" s="248"/>
      <c r="O1028" s="248"/>
    </row>
    <row r="1029" ht="14.25" customHeight="1">
      <c r="A1029" s="248" t="s">
        <v>192</v>
      </c>
      <c r="B1029" s="248" t="s">
        <v>11</v>
      </c>
      <c r="C1029" s="248" t="s">
        <v>368</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211</v>
      </c>
      <c r="B1030" s="248" t="s">
        <v>11</v>
      </c>
      <c r="C1030" s="248" t="s">
        <v>368</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225</v>
      </c>
      <c r="B1031" s="248" t="s">
        <v>11</v>
      </c>
      <c r="C1031" s="248" t="s">
        <v>368</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237</v>
      </c>
      <c r="B1032" s="248" t="s">
        <v>11</v>
      </c>
      <c r="C1032" s="248" t="s">
        <v>368</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249</v>
      </c>
      <c r="B1033" s="248" t="s">
        <v>11</v>
      </c>
      <c r="C1033" s="248" t="s">
        <v>368</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306</v>
      </c>
      <c r="B1036" s="248" t="s">
        <v>11</v>
      </c>
      <c r="C1036" s="248" t="s">
        <v>368</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318</v>
      </c>
      <c r="B1037" s="248" t="s">
        <v>11</v>
      </c>
      <c r="C1037" s="248" t="s">
        <v>368</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49" t="s">
        <v>274</v>
      </c>
      <c r="B1038" s="248" t="s">
        <v>11</v>
      </c>
      <c r="C1038" s="248" t="s">
        <v>368</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15</v>
      </c>
      <c r="C1056" s="248" t="s">
        <v>368</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220</v>
      </c>
      <c r="B1057" s="248" t="s">
        <v>15</v>
      </c>
      <c r="C1057" s="248" t="s">
        <v>368</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15</v>
      </c>
      <c r="C1058" s="248" t="s">
        <v>368</v>
      </c>
      <c r="D1058" s="248"/>
      <c r="E1058" s="248"/>
      <c r="F1058" s="248"/>
      <c r="G1058" s="248"/>
      <c r="H1058" s="248"/>
      <c r="I1058" s="248"/>
      <c r="J1058" s="248"/>
      <c r="K1058" s="248"/>
      <c r="L1058" s="248"/>
      <c r="M1058" s="248"/>
      <c r="N1058" s="248"/>
      <c r="O1058" s="248"/>
    </row>
    <row r="1059"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182</v>
      </c>
      <c r="B1060" s="248" t="s">
        <v>15</v>
      </c>
      <c r="C1060" s="248" t="s">
        <v>368</v>
      </c>
      <c r="D1060" s="248"/>
      <c r="E1060" s="248"/>
      <c r="F1060" s="248"/>
      <c r="G1060" s="248"/>
      <c r="H1060" s="248"/>
      <c r="I1060" s="248"/>
      <c r="J1060" s="248"/>
      <c r="K1060" s="248"/>
      <c r="L1060" s="248"/>
      <c r="M1060" s="248"/>
      <c r="N1060" s="248"/>
      <c r="O1060" s="248"/>
    </row>
    <row r="1061"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211</v>
      </c>
      <c r="B1062" s="248" t="s">
        <v>15</v>
      </c>
      <c r="C1062" s="248" t="s">
        <v>368</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225</v>
      </c>
      <c r="B1063" s="248" t="s">
        <v>15</v>
      </c>
      <c r="C1063" s="248" t="s">
        <v>368</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249</v>
      </c>
      <c r="B1065" s="248" t="s">
        <v>15</v>
      </c>
      <c r="C1065" s="248" t="s">
        <v>368</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318</v>
      </c>
      <c r="B1069" s="248" t="s">
        <v>15</v>
      </c>
      <c r="C1069" s="248" t="s">
        <v>368</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3</v>
      </c>
      <c r="C1087" s="248" t="s">
        <v>368</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3</v>
      </c>
      <c r="C1088" s="248" t="s">
        <v>368</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166</v>
      </c>
      <c r="B1089" s="248" t="s">
        <v>3</v>
      </c>
      <c r="C1089" s="248" t="s">
        <v>368</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182</v>
      </c>
      <c r="B1090" s="248" t="s">
        <v>3</v>
      </c>
      <c r="C1090" s="248" t="s">
        <v>368</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192</v>
      </c>
      <c r="B1091" s="248" t="s">
        <v>3</v>
      </c>
      <c r="C1091" s="248" t="s">
        <v>368</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211</v>
      </c>
      <c r="B1092" s="248" t="s">
        <v>3</v>
      </c>
      <c r="C1092" s="248" t="s">
        <v>368</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225</v>
      </c>
      <c r="B1093" s="248" t="s">
        <v>3</v>
      </c>
      <c r="C1093" s="248" t="s">
        <v>368</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237</v>
      </c>
      <c r="B1094" s="248" t="s">
        <v>3</v>
      </c>
      <c r="C1094" s="248" t="s">
        <v>368</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249</v>
      </c>
      <c r="B1095" s="248" t="s">
        <v>3</v>
      </c>
      <c r="C1095" s="248" t="s">
        <v>368</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49" t="s">
        <v>261</v>
      </c>
      <c r="B1096" s="248" t="s">
        <v>3</v>
      </c>
      <c r="C1096" s="248" t="s">
        <v>368</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290</v>
      </c>
      <c r="B1097" s="248" t="s">
        <v>3</v>
      </c>
      <c r="C1097" s="248" t="s">
        <v>368</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306</v>
      </c>
      <c r="B1098" s="248" t="s">
        <v>3</v>
      </c>
      <c r="C1098" s="248" t="s">
        <v>368</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318</v>
      </c>
      <c r="B1099" s="248" t="s">
        <v>3</v>
      </c>
      <c r="C1099" s="248" t="s">
        <v>368</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49" t="s">
        <v>274</v>
      </c>
      <c r="B1100" s="248" t="s">
        <v>3</v>
      </c>
      <c r="C1100" s="248" t="s">
        <v>368</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334</v>
      </c>
      <c r="B1101" s="248" t="s">
        <v>3</v>
      </c>
      <c r="C1101" s="248" t="s">
        <v>368</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11</v>
      </c>
      <c r="C1118" s="248" t="s">
        <v>369</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220</v>
      </c>
      <c r="B1119" s="248" t="s">
        <v>11</v>
      </c>
      <c r="C1119" s="248" t="s">
        <v>369</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11</v>
      </c>
      <c r="C1120" s="248" t="s">
        <v>369</v>
      </c>
      <c r="D1120" s="248"/>
      <c r="E1120" s="248"/>
      <c r="F1120" s="248"/>
      <c r="G1120" s="248"/>
      <c r="H1120" s="248"/>
      <c r="I1120" s="248"/>
      <c r="J1120" s="248"/>
      <c r="K1120" s="248"/>
      <c r="L1120" s="248"/>
      <c r="M1120" s="248"/>
      <c r="N1120" s="248"/>
      <c r="O1120" s="248"/>
    </row>
    <row r="1121"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182</v>
      </c>
      <c r="B1122" s="248" t="s">
        <v>11</v>
      </c>
      <c r="C1122" s="248" t="s">
        <v>369</v>
      </c>
      <c r="D1122" s="248"/>
      <c r="E1122" s="248"/>
      <c r="F1122" s="248"/>
      <c r="G1122" s="248"/>
      <c r="H1122" s="248"/>
      <c r="I1122" s="248"/>
      <c r="J1122" s="248"/>
      <c r="K1122" s="248"/>
      <c r="L1122" s="248"/>
      <c r="M1122" s="248"/>
      <c r="N1122" s="248"/>
      <c r="O1122" s="248"/>
    </row>
    <row r="1123" ht="14.25" customHeight="1">
      <c r="A1123" s="248" t="s">
        <v>192</v>
      </c>
      <c r="B1123" s="248" t="s">
        <v>11</v>
      </c>
      <c r="C1123" s="248" t="s">
        <v>369</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211</v>
      </c>
      <c r="B1124" s="248" t="s">
        <v>11</v>
      </c>
      <c r="C1124" s="248" t="s">
        <v>369</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225</v>
      </c>
      <c r="B1125" s="248" t="s">
        <v>11</v>
      </c>
      <c r="C1125" s="248" t="s">
        <v>369</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249</v>
      </c>
      <c r="B1127" s="248" t="s">
        <v>11</v>
      </c>
      <c r="C1127" s="248" t="s">
        <v>369</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306</v>
      </c>
      <c r="B1130" s="248" t="s">
        <v>11</v>
      </c>
      <c r="C1130" s="248" t="s">
        <v>369</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318</v>
      </c>
      <c r="B1131" s="248" t="s">
        <v>11</v>
      </c>
      <c r="C1131" s="248" t="s">
        <v>369</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49" t="s">
        <v>274</v>
      </c>
      <c r="B1132" s="248" t="s">
        <v>11</v>
      </c>
      <c r="C1132" s="248" t="s">
        <v>369</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0" t="s">
        <v>134</v>
      </c>
      <c r="B1150" s="250" t="s">
        <v>15</v>
      </c>
      <c r="C1150" s="250" t="s">
        <v>369</v>
      </c>
      <c r="D1150" s="250">
        <v>20.4</v>
      </c>
      <c r="E1150" s="250">
        <v>20.38</v>
      </c>
      <c r="F1150" s="250">
        <v>20.37</v>
      </c>
      <c r="G1150" s="250">
        <v>20.41</v>
      </c>
      <c r="H1150" s="250">
        <v>20.48</v>
      </c>
      <c r="I1150" s="250">
        <v>22.74</v>
      </c>
      <c r="J1150" s="250">
        <v>23.11</v>
      </c>
      <c r="K1150" s="250">
        <v>23.21</v>
      </c>
      <c r="L1150" s="250">
        <v>23.23</v>
      </c>
      <c r="M1150" s="250">
        <v>20.95</v>
      </c>
      <c r="N1150" s="250">
        <v>20.62</v>
      </c>
      <c r="O1150" s="250">
        <v>20.48</v>
      </c>
    </row>
    <row r="1151" ht="14.25" customHeight="1">
      <c r="A1151" s="250" t="s">
        <v>220</v>
      </c>
      <c r="B1151" s="250" t="s">
        <v>15</v>
      </c>
      <c r="C1151" s="250" t="s">
        <v>369</v>
      </c>
      <c r="D1151" s="250">
        <v>20.32</v>
      </c>
      <c r="E1151" s="250">
        <v>20.31</v>
      </c>
      <c r="F1151" s="250">
        <v>20.3</v>
      </c>
      <c r="G1151" s="250">
        <v>20.35</v>
      </c>
      <c r="H1151" s="250">
        <v>20.43</v>
      </c>
      <c r="I1151" s="250">
        <v>22.64</v>
      </c>
      <c r="J1151" s="250">
        <v>23.05</v>
      </c>
      <c r="K1151" s="250">
        <v>23.15</v>
      </c>
      <c r="L1151" s="250">
        <v>23.17</v>
      </c>
      <c r="M1151" s="250">
        <v>20.94</v>
      </c>
      <c r="N1151" s="250">
        <v>20.57</v>
      </c>
      <c r="O1151" s="250">
        <v>20.41</v>
      </c>
    </row>
    <row r="1152" ht="14.25" customHeight="1">
      <c r="A1152" s="250" t="s">
        <v>150</v>
      </c>
      <c r="B1152" s="250" t="s">
        <v>15</v>
      </c>
      <c r="C1152" s="250" t="s">
        <v>369</v>
      </c>
      <c r="D1152" s="250"/>
      <c r="E1152" s="250"/>
      <c r="F1152" s="250"/>
      <c r="G1152" s="250"/>
      <c r="H1152" s="250"/>
      <c r="I1152" s="250"/>
      <c r="J1152" s="250"/>
      <c r="K1152" s="250"/>
      <c r="L1152" s="250"/>
      <c r="M1152" s="250"/>
      <c r="N1152" s="250"/>
      <c r="O1152" s="250"/>
    </row>
    <row r="1153"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ht="14.25" customHeight="1">
      <c r="A1154" s="250" t="s">
        <v>182</v>
      </c>
      <c r="B1154" s="250" t="s">
        <v>15</v>
      </c>
      <c r="C1154" s="250" t="s">
        <v>369</v>
      </c>
      <c r="D1154" s="250"/>
      <c r="E1154" s="250"/>
      <c r="F1154" s="250"/>
      <c r="G1154" s="250"/>
      <c r="H1154" s="250"/>
      <c r="I1154" s="250"/>
      <c r="J1154" s="250"/>
      <c r="K1154" s="250"/>
      <c r="L1154" s="250"/>
      <c r="M1154" s="250"/>
      <c r="N1154" s="250"/>
      <c r="O1154" s="250"/>
    </row>
    <row r="115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ht="14.25" customHeight="1">
      <c r="A1156" s="250" t="s">
        <v>211</v>
      </c>
      <c r="B1156" s="250" t="s">
        <v>15</v>
      </c>
      <c r="C1156" s="250" t="s">
        <v>369</v>
      </c>
      <c r="D1156" s="250">
        <v>20.32</v>
      </c>
      <c r="E1156" s="250">
        <v>20.31</v>
      </c>
      <c r="F1156" s="250">
        <v>20.3</v>
      </c>
      <c r="G1156" s="250">
        <v>20.35</v>
      </c>
      <c r="H1156" s="250">
        <v>20.43</v>
      </c>
      <c r="I1156" s="250">
        <v>22.64</v>
      </c>
      <c r="J1156" s="250">
        <v>23.05</v>
      </c>
      <c r="K1156" s="250">
        <v>23.15</v>
      </c>
      <c r="L1156" s="250">
        <v>23.17</v>
      </c>
      <c r="M1156" s="250">
        <v>20.94</v>
      </c>
      <c r="N1156" s="250">
        <v>20.57</v>
      </c>
      <c r="O1156" s="250">
        <v>20.41</v>
      </c>
    </row>
    <row r="1157" ht="14.25" customHeight="1">
      <c r="A1157" s="250" t="s">
        <v>225</v>
      </c>
      <c r="B1157" s="250" t="s">
        <v>15</v>
      </c>
      <c r="C1157" s="250" t="s">
        <v>369</v>
      </c>
      <c r="D1157" s="250">
        <v>20.38</v>
      </c>
      <c r="E1157" s="250">
        <v>20.37</v>
      </c>
      <c r="F1157" s="250">
        <v>20.37</v>
      </c>
      <c r="G1157" s="250">
        <v>20.42</v>
      </c>
      <c r="H1157" s="250">
        <v>20.49</v>
      </c>
      <c r="I1157" s="250">
        <v>21.42</v>
      </c>
      <c r="J1157" s="250">
        <v>21.62</v>
      </c>
      <c r="K1157" s="250">
        <v>21.68</v>
      </c>
      <c r="L1157" s="250">
        <v>21.69</v>
      </c>
      <c r="M1157" s="250">
        <v>20.76</v>
      </c>
      <c r="N1157" s="250">
        <v>20.55</v>
      </c>
      <c r="O1157" s="250">
        <v>20.44</v>
      </c>
    </row>
    <row r="1158"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ht="14.25" customHeight="1">
      <c r="A1159" s="250" t="s">
        <v>249</v>
      </c>
      <c r="B1159" s="250" t="s">
        <v>15</v>
      </c>
      <c r="C1159" s="250" t="s">
        <v>369</v>
      </c>
      <c r="D1159" s="250">
        <v>20.15</v>
      </c>
      <c r="E1159" s="250">
        <v>20.13</v>
      </c>
      <c r="F1159" s="250">
        <v>20.13</v>
      </c>
      <c r="G1159" s="250">
        <v>20.19</v>
      </c>
      <c r="H1159" s="250">
        <v>20.29</v>
      </c>
      <c r="I1159" s="250">
        <v>22.58</v>
      </c>
      <c r="J1159" s="250">
        <v>22.98</v>
      </c>
      <c r="K1159" s="250">
        <v>23.09</v>
      </c>
      <c r="L1159" s="250">
        <v>23.1</v>
      </c>
      <c r="M1159" s="250">
        <v>20.81</v>
      </c>
      <c r="N1159" s="250">
        <v>20.43</v>
      </c>
      <c r="O1159" s="250">
        <v>20.26</v>
      </c>
    </row>
    <row r="1160"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ht="14.25" customHeight="1">
      <c r="A1162" s="250" t="s">
        <v>306</v>
      </c>
      <c r="B1162" s="250" t="s">
        <v>15</v>
      </c>
      <c r="C1162" s="250" t="s">
        <v>369</v>
      </c>
      <c r="D1162" s="250">
        <v>20.3</v>
      </c>
      <c r="E1162" s="250">
        <v>20.3</v>
      </c>
      <c r="F1162" s="250">
        <v>20.31</v>
      </c>
      <c r="G1162" s="250">
        <v>20.37</v>
      </c>
      <c r="H1162" s="250">
        <v>20.45</v>
      </c>
      <c r="I1162" s="250">
        <v>20.54</v>
      </c>
      <c r="J1162" s="250">
        <v>20.61</v>
      </c>
      <c r="K1162" s="250">
        <v>20.66</v>
      </c>
      <c r="L1162" s="250">
        <v>20.64</v>
      </c>
      <c r="M1162" s="250">
        <v>20.56</v>
      </c>
      <c r="N1162" s="250">
        <v>20.46</v>
      </c>
      <c r="O1162" s="250">
        <v>20.35</v>
      </c>
    </row>
    <row r="1163" ht="14.25" customHeight="1">
      <c r="A1163" s="250" t="s">
        <v>318</v>
      </c>
      <c r="B1163" s="250" t="s">
        <v>15</v>
      </c>
      <c r="C1163" s="250" t="s">
        <v>369</v>
      </c>
      <c r="D1163" s="250">
        <v>20.01</v>
      </c>
      <c r="E1163" s="250">
        <v>19.97</v>
      </c>
      <c r="F1163" s="250">
        <v>19.96</v>
      </c>
      <c r="G1163" s="250">
        <v>20.04</v>
      </c>
      <c r="H1163" s="250">
        <v>20.16</v>
      </c>
      <c r="I1163" s="250">
        <v>22.19</v>
      </c>
      <c r="J1163" s="250">
        <v>22.75</v>
      </c>
      <c r="K1163" s="250">
        <v>22.92</v>
      </c>
      <c r="L1163" s="250">
        <v>22.96</v>
      </c>
      <c r="M1163" s="250">
        <v>20.93</v>
      </c>
      <c r="N1163" s="250">
        <v>20.41</v>
      </c>
      <c r="O1163" s="250">
        <v>20.16</v>
      </c>
    </row>
    <row r="1164"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11</v>
      </c>
      <c r="C1276" s="248" t="s">
        <v>371</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11</v>
      </c>
      <c r="C1278" s="248" t="s">
        <v>371</v>
      </c>
      <c r="D1278" s="248"/>
      <c r="E1278" s="248"/>
      <c r="F1278" s="248"/>
      <c r="G1278" s="248"/>
      <c r="H1278" s="248"/>
      <c r="I1278" s="248"/>
      <c r="J1278" s="248"/>
      <c r="K1278" s="248"/>
      <c r="L1278" s="248"/>
      <c r="M1278" s="248"/>
      <c r="N1278" s="248"/>
      <c r="O1278" s="248"/>
    </row>
    <row r="1279"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182</v>
      </c>
      <c r="B1280" s="248" t="s">
        <v>11</v>
      </c>
      <c r="C1280" s="248" t="s">
        <v>371</v>
      </c>
      <c r="D1280" s="248"/>
      <c r="E1280" s="248"/>
      <c r="F1280" s="248"/>
      <c r="G1280" s="248"/>
      <c r="H1280" s="248"/>
      <c r="I1280" s="248"/>
      <c r="J1280" s="248"/>
      <c r="K1280" s="248"/>
      <c r="L1280" s="248"/>
      <c r="M1280" s="248"/>
      <c r="N1280" s="248"/>
      <c r="O1280" s="248"/>
    </row>
    <row r="1281" ht="14.25" customHeight="1">
      <c r="A1281" s="248" t="s">
        <v>192</v>
      </c>
      <c r="B1281" s="248" t="s">
        <v>11</v>
      </c>
      <c r="C1281" s="248" t="s">
        <v>371</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249</v>
      </c>
      <c r="B1285" s="248" t="s">
        <v>11</v>
      </c>
      <c r="C1285" s="248" t="s">
        <v>371</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318</v>
      </c>
      <c r="B1289" s="248" t="s">
        <v>11</v>
      </c>
      <c r="C1289" s="248" t="s">
        <v>371</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49" t="s">
        <v>274</v>
      </c>
      <c r="B1290" s="248" t="s">
        <v>11</v>
      </c>
      <c r="C1290" s="248" t="s">
        <v>371</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334</v>
      </c>
      <c r="B1291" s="248" t="s">
        <v>11</v>
      </c>
      <c r="C1291" s="248" t="s">
        <v>371</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15</v>
      </c>
      <c r="C1308" s="248" t="s">
        <v>371</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220</v>
      </c>
      <c r="B1309" s="248" t="s">
        <v>15</v>
      </c>
      <c r="C1309" s="248" t="s">
        <v>371</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15</v>
      </c>
      <c r="C1310" s="248" t="s">
        <v>371</v>
      </c>
      <c r="D1310" s="248"/>
      <c r="E1310" s="248"/>
      <c r="F1310" s="248"/>
      <c r="G1310" s="248"/>
      <c r="H1310" s="248"/>
      <c r="I1310" s="248"/>
      <c r="J1310" s="248"/>
      <c r="K1310" s="248"/>
      <c r="L1310" s="248"/>
      <c r="M1310" s="248"/>
      <c r="N1310" s="248"/>
      <c r="O1310" s="248"/>
    </row>
    <row r="1311"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182</v>
      </c>
      <c r="B1312" s="248" t="s">
        <v>15</v>
      </c>
      <c r="C1312" s="248" t="s">
        <v>371</v>
      </c>
      <c r="D1312" s="248"/>
      <c r="E1312" s="248"/>
      <c r="F1312" s="248"/>
      <c r="G1312" s="248"/>
      <c r="H1312" s="248"/>
      <c r="I1312" s="248"/>
      <c r="J1312" s="248"/>
      <c r="K1312" s="248"/>
      <c r="L1312" s="248"/>
      <c r="M1312" s="248"/>
      <c r="N1312" s="248"/>
      <c r="O1312" s="248"/>
    </row>
    <row r="1313" ht="14.25" customHeight="1">
      <c r="A1313" s="248" t="s">
        <v>192</v>
      </c>
      <c r="B1313" s="248" t="s">
        <v>15</v>
      </c>
      <c r="C1313" s="248" t="s">
        <v>371</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211</v>
      </c>
      <c r="B1314" s="248" t="s">
        <v>15</v>
      </c>
      <c r="C1314" s="248" t="s">
        <v>371</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249</v>
      </c>
      <c r="B1317" s="248" t="s">
        <v>15</v>
      </c>
      <c r="C1317" s="248" t="s">
        <v>371</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306</v>
      </c>
      <c r="B1320" s="248" t="s">
        <v>15</v>
      </c>
      <c r="C1320" s="248" t="s">
        <v>371</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318</v>
      </c>
      <c r="B1321" s="248" t="s">
        <v>15</v>
      </c>
      <c r="C1321" s="248" t="s">
        <v>371</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334</v>
      </c>
      <c r="B1323" s="248" t="s">
        <v>15</v>
      </c>
      <c r="C1323" s="248" t="s">
        <v>371</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3</v>
      </c>
      <c r="C1339" s="248" t="s">
        <v>371</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3</v>
      </c>
      <c r="C1340" s="248" t="s">
        <v>371</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166</v>
      </c>
      <c r="B1341" s="248" t="s">
        <v>3</v>
      </c>
      <c r="C1341" s="248" t="s">
        <v>371</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182</v>
      </c>
      <c r="B1342" s="248" t="s">
        <v>3</v>
      </c>
      <c r="C1342" s="248" t="s">
        <v>371</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192</v>
      </c>
      <c r="B1343" s="248" t="s">
        <v>3</v>
      </c>
      <c r="C1343" s="248" t="s">
        <v>371</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211</v>
      </c>
      <c r="B1344" s="248" t="s">
        <v>3</v>
      </c>
      <c r="C1344" s="248" t="s">
        <v>371</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225</v>
      </c>
      <c r="B1345" s="248" t="s">
        <v>3</v>
      </c>
      <c r="C1345" s="248" t="s">
        <v>371</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237</v>
      </c>
      <c r="B1346" s="248" t="s">
        <v>3</v>
      </c>
      <c r="C1346" s="248" t="s">
        <v>371</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249</v>
      </c>
      <c r="B1347" s="248" t="s">
        <v>3</v>
      </c>
      <c r="C1347" s="248" t="s">
        <v>371</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49" t="s">
        <v>261</v>
      </c>
      <c r="B1348" s="248" t="s">
        <v>3</v>
      </c>
      <c r="C1348" s="248" t="s">
        <v>371</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290</v>
      </c>
      <c r="B1349" s="248" t="s">
        <v>3</v>
      </c>
      <c r="C1349" s="248" t="s">
        <v>371</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306</v>
      </c>
      <c r="B1350" s="248" t="s">
        <v>3</v>
      </c>
      <c r="C1350" s="248" t="s">
        <v>371</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318</v>
      </c>
      <c r="B1351" s="248" t="s">
        <v>3</v>
      </c>
      <c r="C1351" s="248" t="s">
        <v>371</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49" t="s">
        <v>274</v>
      </c>
      <c r="B1352" s="248" t="s">
        <v>3</v>
      </c>
      <c r="C1352" s="248" t="s">
        <v>371</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334</v>
      </c>
      <c r="B1353" s="248" t="s">
        <v>3</v>
      </c>
      <c r="C1353" s="248" t="s">
        <v>371</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7</v>
      </c>
      <c r="C1354" s="4" t="s">
        <v>4990</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4990</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4990</v>
      </c>
      <c r="D1356" s="4"/>
      <c r="E1356" s="4"/>
      <c r="F1356" s="4"/>
      <c r="G1356" s="4"/>
      <c r="H1356" s="4"/>
      <c r="I1356" s="4"/>
      <c r="J1356" s="4"/>
      <c r="K1356" s="4"/>
      <c r="L1356" s="4"/>
      <c r="M1356" s="4"/>
      <c r="N1356" s="4"/>
      <c r="O1356" s="4"/>
    </row>
    <row r="1357" ht="14.25" customHeight="1">
      <c r="A1357" s="4" t="s">
        <v>166</v>
      </c>
      <c r="B1357" s="4" t="s">
        <v>7</v>
      </c>
      <c r="C1357" s="4" t="s">
        <v>4990</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4990</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4990</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4990</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4990</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4990</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4990</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4990</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4990</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4990</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4990</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4990</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4990</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4990</v>
      </c>
      <c r="D1372" s="3"/>
      <c r="E1372" s="3"/>
      <c r="F1372" s="3"/>
      <c r="G1372" s="3"/>
      <c r="H1372" s="3"/>
      <c r="I1372" s="3"/>
      <c r="J1372" s="3"/>
      <c r="K1372" s="3"/>
      <c r="L1372" s="3"/>
      <c r="M1372" s="3"/>
      <c r="N1372" s="3"/>
      <c r="O1372" s="3"/>
    </row>
    <row r="1373" ht="14.25" customHeight="1">
      <c r="A1373" s="3" t="s">
        <v>166</v>
      </c>
      <c r="B1373" s="3" t="s">
        <v>11</v>
      </c>
      <c r="C1373" s="3" t="s">
        <v>4990</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4990</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4990</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4990</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4990</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4990</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4990</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4990</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4990</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4990</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4990</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4990</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4990</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4990</v>
      </c>
      <c r="D1388" s="4"/>
      <c r="E1388" s="4"/>
      <c r="F1388" s="4"/>
      <c r="G1388" s="4"/>
      <c r="H1388" s="4"/>
      <c r="I1388" s="4"/>
      <c r="J1388" s="4"/>
      <c r="K1388" s="4"/>
      <c r="L1388" s="4"/>
      <c r="M1388" s="4"/>
      <c r="N1388" s="4"/>
      <c r="O1388" s="4"/>
    </row>
    <row r="1389" ht="14.25" customHeight="1">
      <c r="A1389" s="4" t="s">
        <v>166</v>
      </c>
      <c r="B1389" s="4" t="s">
        <v>13</v>
      </c>
      <c r="C1389" s="4" t="s">
        <v>4990</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4990</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4990</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4990</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4990</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4990</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4990</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4990</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4990</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4990</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4990</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4990</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4990</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4990</v>
      </c>
      <c r="D1404" s="3"/>
      <c r="E1404" s="3"/>
      <c r="F1404" s="3"/>
      <c r="G1404" s="3"/>
      <c r="H1404" s="3"/>
      <c r="I1404" s="3"/>
      <c r="J1404" s="3"/>
      <c r="K1404" s="3"/>
      <c r="L1404" s="3"/>
      <c r="M1404" s="3"/>
      <c r="N1404" s="3"/>
      <c r="O1404" s="3"/>
    </row>
    <row r="1405" ht="14.25" customHeight="1">
      <c r="A1405" s="3" t="s">
        <v>166</v>
      </c>
      <c r="B1405" s="3" t="s">
        <v>15</v>
      </c>
      <c r="C1405" s="3" t="s">
        <v>4990</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4990</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4990</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4990</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4990</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4990</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4990</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4990</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4990</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4990</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4990</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4990</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4990</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4990</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4990</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4990</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4990</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4990</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4990</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4990</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4990</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4990</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4990</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4990</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4990</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4990</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4990</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4990</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4990</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4990</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4990</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4990</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4990</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4990</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4990</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4991</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4991</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4991</v>
      </c>
      <c r="D1450" s="4"/>
      <c r="E1450" s="4"/>
      <c r="F1450" s="4"/>
      <c r="G1450" s="4"/>
      <c r="H1450" s="4"/>
      <c r="I1450" s="4"/>
      <c r="J1450" s="4"/>
      <c r="K1450" s="4"/>
      <c r="L1450" s="4"/>
      <c r="M1450" s="4"/>
      <c r="N1450" s="4"/>
      <c r="O1450" s="4"/>
    </row>
    <row r="1451" ht="14.25" customHeight="1">
      <c r="A1451" s="4" t="s">
        <v>166</v>
      </c>
      <c r="B1451" s="4" t="s">
        <v>7</v>
      </c>
      <c r="C1451" s="4" t="s">
        <v>4991</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4991</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4991</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4991</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4991</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4991</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4991</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4991</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4991</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4991</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4991</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4991</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4991</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4991</v>
      </c>
      <c r="D1466" s="3"/>
      <c r="E1466" s="3"/>
      <c r="F1466" s="3"/>
      <c r="G1466" s="3"/>
      <c r="H1466" s="3"/>
      <c r="I1466" s="3"/>
      <c r="J1466" s="3"/>
      <c r="K1466" s="3"/>
      <c r="L1466" s="3"/>
      <c r="M1466" s="3"/>
      <c r="N1466" s="3"/>
      <c r="O1466" s="3"/>
    </row>
    <row r="1467" ht="14.25" customHeight="1">
      <c r="A1467" s="3" t="s">
        <v>166</v>
      </c>
      <c r="B1467" s="3" t="s">
        <v>11</v>
      </c>
      <c r="C1467" s="3" t="s">
        <v>4991</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4991</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4991</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4991</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4991</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4991</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4991</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4991</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4991</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4991</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4991</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4991</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4991</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4991</v>
      </c>
      <c r="D1482" s="4"/>
      <c r="E1482" s="4"/>
      <c r="F1482" s="4"/>
      <c r="G1482" s="4"/>
      <c r="H1482" s="4"/>
      <c r="I1482" s="4"/>
      <c r="J1482" s="4"/>
      <c r="K1482" s="4"/>
      <c r="L1482" s="4"/>
      <c r="M1482" s="4"/>
      <c r="N1482" s="4"/>
      <c r="O1482" s="4"/>
    </row>
    <row r="1483" ht="14.25" customHeight="1">
      <c r="A1483" s="4" t="s">
        <v>166</v>
      </c>
      <c r="B1483" s="4" t="s">
        <v>13</v>
      </c>
      <c r="C1483" s="4" t="s">
        <v>4991</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4991</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4991</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4991</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4991</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4991</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4991</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4991</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4991</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4991</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4991</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4991</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4991</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4991</v>
      </c>
      <c r="D1498" s="3"/>
      <c r="E1498" s="3"/>
      <c r="F1498" s="3"/>
      <c r="G1498" s="3"/>
      <c r="H1498" s="3"/>
      <c r="I1498" s="3"/>
      <c r="J1498" s="3"/>
      <c r="K1498" s="3"/>
      <c r="L1498" s="3"/>
      <c r="M1498" s="3"/>
      <c r="N1498" s="3"/>
      <c r="O1498" s="3"/>
    </row>
    <row r="1499" ht="14.25" customHeight="1">
      <c r="A1499" s="3" t="s">
        <v>166</v>
      </c>
      <c r="B1499" s="3" t="s">
        <v>15</v>
      </c>
      <c r="C1499" s="3" t="s">
        <v>4991</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4991</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4991</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4991</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4991</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4991</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4991</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4991</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4991</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4991</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4991</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4991</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4991</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4991</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4991</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4991</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4991</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4991</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4991</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4991</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4991</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4991</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4991</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3</v>
      </c>
      <c r="C1527" s="249" t="s">
        <v>4991</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3</v>
      </c>
      <c r="C1528" s="249" t="s">
        <v>4991</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166</v>
      </c>
      <c r="B1529" s="248" t="s">
        <v>3</v>
      </c>
      <c r="C1529" s="249" t="s">
        <v>4991</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182</v>
      </c>
      <c r="B1530" s="248" t="s">
        <v>3</v>
      </c>
      <c r="C1530" s="249" t="s">
        <v>374</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192</v>
      </c>
      <c r="B1531" s="248" t="s">
        <v>3</v>
      </c>
      <c r="C1531" s="249" t="s">
        <v>374</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211</v>
      </c>
      <c r="B1532" s="248" t="s">
        <v>3</v>
      </c>
      <c r="C1532" s="249" t="s">
        <v>4991</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225</v>
      </c>
      <c r="B1533" s="248" t="s">
        <v>3</v>
      </c>
      <c r="C1533" s="249" t="s">
        <v>4991</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237</v>
      </c>
      <c r="B1534" s="248" t="s">
        <v>3</v>
      </c>
      <c r="C1534" s="249" t="s">
        <v>4991</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249</v>
      </c>
      <c r="B1535" s="248" t="s">
        <v>3</v>
      </c>
      <c r="C1535" s="249" t="s">
        <v>4991</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49" t="s">
        <v>261</v>
      </c>
      <c r="B1536" s="248" t="s">
        <v>3</v>
      </c>
      <c r="C1536" s="249" t="s">
        <v>4991</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290</v>
      </c>
      <c r="B1537" s="248" t="s">
        <v>3</v>
      </c>
      <c r="C1537" s="249" t="s">
        <v>4991</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306</v>
      </c>
      <c r="B1538" s="248" t="s">
        <v>3</v>
      </c>
      <c r="C1538" s="249" t="s">
        <v>4991</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318</v>
      </c>
      <c r="B1539" s="248" t="s">
        <v>3</v>
      </c>
      <c r="C1539" s="249" t="s">
        <v>4991</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49" t="s">
        <v>274</v>
      </c>
      <c r="B1540" s="248" t="s">
        <v>3</v>
      </c>
      <c r="C1540" s="249" t="s">
        <v>4991</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334</v>
      </c>
      <c r="B1541" s="248" t="s">
        <v>3</v>
      </c>
      <c r="C1541" s="249" t="s">
        <v>374</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4992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6" t="s">
        <v>4993</v>
      </c>
      <c r="C3" s="236"/>
      <c r="D3" s="236" t="s">
        <v>4994</v>
      </c>
      <c r="E3" s="236"/>
      <c r="F3" s="236" t="s">
        <v>4995</v>
      </c>
      <c r="G3" s="236"/>
      <c r="H3" s="236" t="s">
        <v>4996</v>
      </c>
      <c r="I3" s="236"/>
      <c r="J3" s="236" t="s">
        <v>4997</v>
      </c>
      <c r="K3" s="236"/>
      <c r="L3" s="236" t="s">
        <v>4998</v>
      </c>
      <c r="M3" s="236"/>
      <c r="N3" s="236" t="s">
        <v>4999</v>
      </c>
      <c r="O3" s="1"/>
      <c r="P3" s="236" t="s">
        <v>5000</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2" t="s">
        <v>1431</v>
      </c>
      <c r="C5" s="1"/>
      <c r="D5" s="7" t="s">
        <v>1106</v>
      </c>
      <c r="E5" s="1"/>
      <c r="F5" s="7" t="s">
        <v>134</v>
      </c>
      <c r="G5" s="1"/>
      <c r="H5" s="83" t="s">
        <v>989</v>
      </c>
      <c r="I5" s="1"/>
      <c r="J5" s="7" t="s">
        <v>32</v>
      </c>
      <c r="K5" s="1"/>
      <c r="L5" s="7" t="s">
        <v>29</v>
      </c>
      <c r="M5" s="1"/>
      <c r="N5" s="7" t="s">
        <v>3289</v>
      </c>
      <c r="O5" s="1"/>
      <c r="P5" s="7" t="s">
        <v>1098</v>
      </c>
    </row>
    <row r="6" ht="14.25" customHeight="1">
      <c r="A6" s="1"/>
      <c r="B6" s="253" t="s">
        <v>1434</v>
      </c>
      <c r="C6" s="1"/>
      <c r="D6" s="45" t="s">
        <v>1114</v>
      </c>
      <c r="E6" s="1"/>
      <c r="F6" s="45" t="s">
        <v>150</v>
      </c>
      <c r="G6" s="1"/>
      <c r="H6" s="54" t="s">
        <v>990</v>
      </c>
      <c r="I6" s="1"/>
      <c r="J6" s="45" t="s">
        <v>33</v>
      </c>
      <c r="K6" s="1"/>
      <c r="L6" s="45" t="s">
        <v>30</v>
      </c>
      <c r="M6" s="1"/>
      <c r="N6" s="45" t="s">
        <v>3659</v>
      </c>
      <c r="O6" s="1"/>
      <c r="P6" s="45" t="s">
        <v>1100</v>
      </c>
    </row>
    <row r="7" ht="14.25" customHeight="1">
      <c r="A7" s="1"/>
      <c r="B7" s="252" t="s">
        <v>1481</v>
      </c>
      <c r="C7" s="1"/>
      <c r="D7" s="7" t="s">
        <v>1116</v>
      </c>
      <c r="E7" s="1"/>
      <c r="F7" s="7" t="s">
        <v>166</v>
      </c>
      <c r="G7" s="1"/>
      <c r="H7" s="10" t="s">
        <v>4588</v>
      </c>
      <c r="I7" s="1"/>
      <c r="J7" s="7" t="s">
        <v>34</v>
      </c>
      <c r="K7" s="1"/>
      <c r="L7" s="7" t="s">
        <v>31</v>
      </c>
      <c r="M7" s="1"/>
      <c r="N7" s="7" t="s">
        <v>3404</v>
      </c>
      <c r="O7" s="1"/>
      <c r="P7" s="7" t="s">
        <v>1101</v>
      </c>
    </row>
    <row r="8" ht="14.25" customHeight="1">
      <c r="A8" s="1"/>
      <c r="B8" s="253" t="s">
        <v>5001</v>
      </c>
      <c r="C8" s="1"/>
      <c r="D8" s="45" t="s">
        <v>1138</v>
      </c>
      <c r="E8" s="1"/>
      <c r="F8" s="45" t="s">
        <v>211</v>
      </c>
      <c r="G8" s="1"/>
      <c r="H8" s="10" t="s">
        <v>4587</v>
      </c>
      <c r="I8" s="1"/>
      <c r="J8" s="45" t="s">
        <v>35</v>
      </c>
      <c r="K8" s="1"/>
      <c r="L8" s="45" t="s">
        <v>38</v>
      </c>
      <c r="M8" s="1"/>
      <c r="N8" s="45" t="s">
        <v>3600</v>
      </c>
      <c r="O8" s="1"/>
      <c r="P8" s="8"/>
    </row>
    <row r="9" ht="14.25" customHeight="1">
      <c r="A9" s="1"/>
      <c r="B9" s="252" t="s">
        <v>5002</v>
      </c>
      <c r="C9" s="1"/>
      <c r="D9" s="7" t="s">
        <v>5003</v>
      </c>
      <c r="E9" s="1"/>
      <c r="F9" s="10" t="s">
        <v>220</v>
      </c>
      <c r="G9" s="1"/>
      <c r="H9" s="83" t="s">
        <v>991</v>
      </c>
      <c r="I9" s="1"/>
      <c r="J9" s="7" t="s">
        <v>28</v>
      </c>
      <c r="K9" s="1"/>
      <c r="L9" s="7" t="s">
        <v>26</v>
      </c>
      <c r="M9" s="1"/>
      <c r="N9" s="7" t="s">
        <v>3668</v>
      </c>
      <c r="O9" s="1"/>
      <c r="P9" s="8"/>
    </row>
    <row r="10" ht="14.25" customHeight="1">
      <c r="A10" s="1"/>
      <c r="B10" s="253" t="s">
        <v>5004</v>
      </c>
      <c r="C10" s="1"/>
      <c r="D10" s="45" t="s">
        <v>5005</v>
      </c>
      <c r="E10" s="1"/>
      <c r="F10" s="7" t="s">
        <v>344</v>
      </c>
      <c r="G10" s="1"/>
      <c r="H10" s="10" t="s">
        <v>537</v>
      </c>
      <c r="I10" s="1"/>
      <c r="J10" s="4" t="s">
        <v>36</v>
      </c>
      <c r="K10" s="1"/>
      <c r="L10" s="4" t="s">
        <v>3</v>
      </c>
      <c r="M10" s="1"/>
      <c r="N10" s="45" t="s">
        <v>136</v>
      </c>
      <c r="O10" s="1"/>
      <c r="P10" s="8"/>
    </row>
    <row r="11" ht="14.25" customHeight="1">
      <c r="A11" s="1"/>
      <c r="B11" s="252" t="s">
        <v>1105</v>
      </c>
      <c r="C11" s="1"/>
      <c r="D11" s="7" t="s">
        <v>1102</v>
      </c>
      <c r="E11" s="1"/>
      <c r="F11" s="45" t="s">
        <v>225</v>
      </c>
      <c r="G11" s="1"/>
      <c r="H11" s="54" t="s">
        <v>992</v>
      </c>
      <c r="I11" s="1"/>
      <c r="J11" s="82" t="s">
        <v>37</v>
      </c>
      <c r="K11" s="1"/>
      <c r="L11" s="4" t="s">
        <v>5</v>
      </c>
      <c r="M11" s="1"/>
      <c r="N11" s="1"/>
      <c r="O11" s="1"/>
      <c r="P11" s="1"/>
    </row>
    <row r="12" ht="14.25" customHeight="1">
      <c r="A12" s="1"/>
      <c r="B12" s="253" t="s">
        <v>1111</v>
      </c>
      <c r="C12" s="1"/>
      <c r="D12" s="45" t="s">
        <v>1097</v>
      </c>
      <c r="E12" s="1"/>
      <c r="F12" s="7" t="s">
        <v>237</v>
      </c>
      <c r="G12" s="1"/>
      <c r="H12" s="83" t="s">
        <v>993</v>
      </c>
      <c r="I12" s="1"/>
      <c r="J12" s="4" t="s">
        <v>3</v>
      </c>
      <c r="K12" s="1"/>
      <c r="L12" s="9" t="s">
        <v>5006</v>
      </c>
      <c r="M12" s="1"/>
      <c r="N12" s="1"/>
      <c r="O12" s="1"/>
      <c r="P12" s="1"/>
    </row>
    <row r="13" ht="14.25" customHeight="1">
      <c r="A13" s="1"/>
      <c r="B13" s="252" t="s">
        <v>1108</v>
      </c>
      <c r="C13" s="1"/>
      <c r="D13" s="7" t="s">
        <v>1125</v>
      </c>
      <c r="E13" s="1"/>
      <c r="F13" s="45" t="s">
        <v>249</v>
      </c>
      <c r="G13" s="1"/>
      <c r="H13" s="54" t="s">
        <v>655</v>
      </c>
      <c r="I13" s="1"/>
      <c r="J13" s="4" t="s">
        <v>5</v>
      </c>
      <c r="K13" s="1"/>
      <c r="L13" s="1"/>
      <c r="M13" s="1"/>
      <c r="N13" s="1"/>
      <c r="O13" s="1"/>
      <c r="P13" s="1"/>
    </row>
    <row r="14" ht="14.25" customHeight="1">
      <c r="A14" s="1"/>
      <c r="B14" s="253" t="s">
        <v>1126</v>
      </c>
      <c r="C14" s="1"/>
      <c r="D14" s="45" t="s">
        <v>1123</v>
      </c>
      <c r="E14" s="1"/>
      <c r="F14" s="7" t="s">
        <v>348</v>
      </c>
      <c r="G14" s="1"/>
      <c r="H14" s="83" t="s">
        <v>994</v>
      </c>
      <c r="I14" s="1"/>
      <c r="J14" s="9" t="s">
        <v>5006</v>
      </c>
      <c r="K14" s="1"/>
      <c r="L14" s="1"/>
      <c r="M14" s="1"/>
      <c r="N14" s="1"/>
      <c r="O14" s="1"/>
      <c r="P14" s="1"/>
    </row>
    <row r="15" ht="14.25" customHeight="1">
      <c r="A15" s="1"/>
      <c r="B15" s="252" t="s">
        <v>1096</v>
      </c>
      <c r="C15" s="1"/>
      <c r="D15" s="7" t="s">
        <v>1469</v>
      </c>
      <c r="E15" s="1"/>
      <c r="F15" s="45" t="s">
        <v>290</v>
      </c>
      <c r="G15" s="1"/>
      <c r="H15" s="54" t="s">
        <v>995</v>
      </c>
      <c r="I15" s="1"/>
      <c r="J15" s="45" t="s">
        <v>38</v>
      </c>
      <c r="K15" s="1"/>
      <c r="L15" s="1"/>
      <c r="M15" s="1"/>
      <c r="N15" s="1"/>
      <c r="O15" s="1"/>
      <c r="P15" s="1"/>
    </row>
    <row r="16" ht="14.25" customHeight="1">
      <c r="A16" s="1"/>
      <c r="B16" s="254" t="s">
        <v>1237</v>
      </c>
      <c r="C16" s="1"/>
      <c r="D16" s="45" t="s">
        <v>5007</v>
      </c>
      <c r="E16" s="1"/>
      <c r="F16" s="7" t="s">
        <v>306</v>
      </c>
      <c r="G16" s="1"/>
      <c r="H16" s="83" t="s">
        <v>996</v>
      </c>
      <c r="I16" s="1"/>
      <c r="J16" s="5" t="s">
        <v>42</v>
      </c>
      <c r="K16" s="1"/>
      <c r="L16" s="1"/>
      <c r="M16" s="1"/>
      <c r="N16" s="1"/>
      <c r="O16" s="1"/>
      <c r="P16" s="1"/>
    </row>
    <row r="17" ht="14.25" customHeight="1">
      <c r="A17" s="1"/>
      <c r="B17" s="252" t="s">
        <v>1122</v>
      </c>
      <c r="C17" s="1"/>
      <c r="D17" s="7" t="s">
        <v>1459</v>
      </c>
      <c r="E17" s="1"/>
      <c r="F17" s="45" t="s">
        <v>349</v>
      </c>
      <c r="G17" s="1"/>
      <c r="H17" s="54" t="s">
        <v>997</v>
      </c>
      <c r="I17" s="1"/>
      <c r="J17" s="5" t="s">
        <v>23</v>
      </c>
      <c r="K17" s="1"/>
      <c r="L17" s="1"/>
      <c r="M17" s="1"/>
      <c r="N17" s="1"/>
      <c r="O17" s="1"/>
      <c r="P17" s="1"/>
    </row>
    <row r="18" ht="14.25" customHeight="1">
      <c r="A18" s="1"/>
      <c r="B18" s="253" t="s">
        <v>1118</v>
      </c>
      <c r="C18" s="1"/>
      <c r="D18" s="45" t="s">
        <v>1127</v>
      </c>
      <c r="E18" s="1"/>
      <c r="F18" s="7" t="s">
        <v>350</v>
      </c>
      <c r="G18" s="1"/>
      <c r="H18" s="83" t="s">
        <v>998</v>
      </c>
      <c r="I18" s="1"/>
      <c r="J18" s="1"/>
      <c r="K18" s="1"/>
      <c r="L18" s="1"/>
      <c r="M18" s="1"/>
      <c r="N18" s="1"/>
      <c r="O18" s="1"/>
      <c r="P18" s="1"/>
    </row>
    <row r="19" ht="14.25" customHeight="1">
      <c r="A19" s="1"/>
      <c r="B19" s="252" t="s">
        <v>1236</v>
      </c>
      <c r="C19" s="1"/>
      <c r="D19" s="7" t="s">
        <v>1129</v>
      </c>
      <c r="E19" s="1"/>
      <c r="F19" s="45" t="s">
        <v>334</v>
      </c>
      <c r="G19" s="1"/>
      <c r="H19" s="54" t="s">
        <v>551</v>
      </c>
      <c r="I19" s="1"/>
      <c r="J19" s="1"/>
      <c r="K19" s="1"/>
      <c r="L19" s="1"/>
      <c r="M19" s="1"/>
      <c r="N19" s="1"/>
      <c r="O19" s="1"/>
      <c r="P19" s="1"/>
    </row>
    <row r="20" ht="14.25" customHeight="1">
      <c r="A20" s="1"/>
      <c r="B20" s="253" t="s">
        <v>1422</v>
      </c>
      <c r="C20" s="1"/>
      <c r="D20" s="45" t="s">
        <v>1130</v>
      </c>
      <c r="E20" s="1"/>
      <c r="F20" s="7" t="s">
        <v>318</v>
      </c>
      <c r="G20" s="1"/>
      <c r="H20" s="83" t="s">
        <v>999</v>
      </c>
      <c r="I20" s="1"/>
      <c r="J20" s="1"/>
      <c r="K20" s="1"/>
      <c r="L20" s="1"/>
      <c r="M20" s="1"/>
      <c r="N20" s="1"/>
      <c r="O20" s="1"/>
      <c r="P20" s="1"/>
    </row>
    <row r="21" ht="14.25" customHeight="1">
      <c r="A21" s="1"/>
      <c r="B21" s="252" t="s">
        <v>1423</v>
      </c>
      <c r="C21" s="1"/>
      <c r="D21" s="7" t="s">
        <v>1131</v>
      </c>
      <c r="E21" s="1"/>
      <c r="F21" s="45" t="s">
        <v>192</v>
      </c>
      <c r="G21" s="1"/>
      <c r="H21" s="54" t="s">
        <v>1000</v>
      </c>
      <c r="I21" s="1"/>
      <c r="J21" s="1"/>
      <c r="K21" s="1"/>
      <c r="L21" s="1"/>
      <c r="M21" s="1"/>
      <c r="N21" s="1"/>
      <c r="O21" s="1"/>
      <c r="P21" s="1"/>
    </row>
    <row r="22" ht="14.25" customHeight="1">
      <c r="A22" s="1"/>
      <c r="B22" s="253" t="s">
        <v>1420</v>
      </c>
      <c r="C22" s="1"/>
      <c r="D22" s="45" t="s">
        <v>1109</v>
      </c>
      <c r="E22" s="1"/>
      <c r="F22" s="7" t="s">
        <v>182</v>
      </c>
      <c r="G22" s="1"/>
      <c r="H22" s="83" t="s">
        <v>1001</v>
      </c>
      <c r="I22" s="1"/>
      <c r="J22" s="1"/>
      <c r="K22" s="1"/>
      <c r="L22" s="1"/>
      <c r="M22" s="1"/>
      <c r="N22" s="1"/>
      <c r="O22" s="1"/>
      <c r="P22" s="1"/>
    </row>
    <row r="23" ht="14.25" customHeight="1">
      <c r="A23" s="1"/>
      <c r="B23" s="252" t="s">
        <v>1465</v>
      </c>
      <c r="C23" s="1"/>
      <c r="D23" s="7" t="s">
        <v>1140</v>
      </c>
      <c r="E23" s="1"/>
      <c r="F23" s="5" t="s">
        <v>713</v>
      </c>
      <c r="G23" s="1"/>
      <c r="H23" s="54" t="s">
        <v>1002</v>
      </c>
      <c r="I23" s="1"/>
      <c r="J23" s="1"/>
      <c r="K23" s="1"/>
      <c r="L23" s="1"/>
      <c r="M23" s="1"/>
      <c r="N23" s="1"/>
      <c r="O23" s="1"/>
      <c r="P23" s="1"/>
    </row>
    <row r="24" ht="14.25" customHeight="1">
      <c r="A24" s="1"/>
      <c r="B24" s="253" t="s">
        <v>1467</v>
      </c>
      <c r="C24" s="1"/>
      <c r="D24" s="45" t="s">
        <v>1188</v>
      </c>
      <c r="E24" s="1"/>
      <c r="F24" s="5" t="s">
        <v>715</v>
      </c>
      <c r="G24" s="1"/>
      <c r="H24" s="83" t="s">
        <v>4590</v>
      </c>
      <c r="I24" s="1"/>
      <c r="J24" s="1"/>
      <c r="K24" s="1"/>
      <c r="L24" s="1"/>
      <c r="M24" s="1"/>
      <c r="N24" s="1"/>
      <c r="O24" s="1"/>
      <c r="P24" s="1"/>
    </row>
    <row r="25" ht="14.25" customHeight="1">
      <c r="A25" s="1"/>
      <c r="B25" s="252" t="s">
        <v>1463</v>
      </c>
      <c r="C25" s="1"/>
      <c r="D25" s="7" t="s">
        <v>1195</v>
      </c>
      <c r="E25" s="1"/>
      <c r="F25" s="5" t="s">
        <v>716</v>
      </c>
      <c r="G25" s="1"/>
      <c r="H25" s="54" t="s">
        <v>4589</v>
      </c>
      <c r="I25" s="1"/>
      <c r="J25" s="1"/>
      <c r="K25" s="1"/>
      <c r="L25" s="1"/>
      <c r="M25" s="1"/>
      <c r="N25" s="1"/>
      <c r="O25" s="1"/>
      <c r="P25" s="1"/>
    </row>
    <row r="26" ht="14.25" customHeight="1">
      <c r="A26" s="1"/>
      <c r="B26" s="254" t="s">
        <v>5008</v>
      </c>
      <c r="C26" s="1"/>
      <c r="D26" s="45" t="s">
        <v>1199</v>
      </c>
      <c r="E26" s="1"/>
      <c r="F26" s="5" t="s">
        <v>717</v>
      </c>
      <c r="G26" s="1"/>
      <c r="H26" s="54" t="s">
        <v>1003</v>
      </c>
      <c r="I26" s="1"/>
      <c r="J26" s="1"/>
      <c r="K26" s="1"/>
      <c r="L26" s="1"/>
      <c r="M26" s="1"/>
      <c r="N26" s="1"/>
      <c r="O26" s="1"/>
      <c r="P26" s="1"/>
    </row>
    <row r="27" ht="14.25" customHeight="1">
      <c r="A27" s="1"/>
      <c r="B27" s="252" t="s">
        <v>1187</v>
      </c>
      <c r="C27" s="1"/>
      <c r="D27" s="17"/>
      <c r="E27" s="1"/>
      <c r="F27" s="5" t="s">
        <v>718</v>
      </c>
      <c r="G27" s="1"/>
      <c r="H27" s="83" t="s">
        <v>1004</v>
      </c>
      <c r="I27" s="1"/>
      <c r="J27" s="1"/>
      <c r="K27" s="1"/>
      <c r="L27" s="1"/>
      <c r="M27" s="1"/>
      <c r="N27" s="1"/>
      <c r="O27" s="1"/>
      <c r="P27" s="1"/>
    </row>
    <row r="28" ht="14.25" customHeight="1">
      <c r="A28" s="1"/>
      <c r="B28" s="253" t="s">
        <v>1238</v>
      </c>
      <c r="C28" s="1"/>
      <c r="D28" s="17"/>
      <c r="E28" s="1"/>
      <c r="F28" s="5" t="s">
        <v>719</v>
      </c>
      <c r="G28" s="1"/>
      <c r="H28" s="54" t="s">
        <v>1005</v>
      </c>
      <c r="I28" s="1"/>
      <c r="J28" s="5"/>
      <c r="K28" s="1"/>
      <c r="L28" s="1"/>
      <c r="M28" s="1"/>
      <c r="N28" s="1"/>
      <c r="O28" s="1"/>
      <c r="P28" s="1"/>
    </row>
    <row r="29" ht="14.25" customHeight="1">
      <c r="A29" s="1"/>
      <c r="B29" s="252"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4597</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4604</v>
      </c>
      <c r="I33" s="1"/>
      <c r="J33" s="1"/>
      <c r="K33" s="1"/>
      <c r="L33" s="1"/>
      <c r="M33" s="1"/>
      <c r="N33" s="1"/>
      <c r="O33" s="1"/>
      <c r="P33" s="1"/>
    </row>
    <row r="34" ht="14.25" customHeight="1">
      <c r="A34" s="1"/>
      <c r="B34" s="1"/>
      <c r="C34" s="1"/>
      <c r="D34" s="1"/>
      <c r="E34" s="1"/>
      <c r="F34" s="5" t="s">
        <v>5009</v>
      </c>
      <c r="G34" s="1"/>
      <c r="H34" s="207" t="s">
        <v>1009</v>
      </c>
      <c r="I34" s="1"/>
      <c r="J34" s="1"/>
      <c r="K34" s="1"/>
      <c r="L34" s="1"/>
      <c r="M34" s="1"/>
      <c r="N34" s="1"/>
      <c r="O34" s="1"/>
      <c r="P34" s="1"/>
    </row>
    <row r="35" ht="14.25" customHeight="1">
      <c r="A35" s="1"/>
      <c r="B35" s="1"/>
      <c r="C35" s="1"/>
      <c r="D35" s="1"/>
      <c r="E35" s="1"/>
      <c r="F35" s="5" t="s">
        <v>5010</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5011</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4605</v>
      </c>
      <c r="I44" s="1"/>
      <c r="J44" s="1"/>
      <c r="K44" s="1"/>
      <c r="L44" s="1"/>
      <c r="M44" s="1"/>
      <c r="N44" s="1"/>
      <c r="O44" s="1"/>
      <c r="P44" s="1"/>
    </row>
    <row r="45" ht="14.25" customHeight="1">
      <c r="A45" s="1"/>
      <c r="B45" s="1"/>
      <c r="C45" s="1"/>
      <c r="D45" s="1"/>
      <c r="E45" s="1"/>
      <c r="F45" s="5" t="s">
        <v>734</v>
      </c>
      <c r="G45" s="1"/>
      <c r="H45" s="10" t="s">
        <v>4606</v>
      </c>
      <c r="I45" s="1"/>
      <c r="J45" s="1"/>
      <c r="K45" s="1"/>
      <c r="L45" s="1"/>
      <c r="M45" s="1"/>
      <c r="N45" s="1"/>
      <c r="O45" s="1"/>
      <c r="P45" s="1"/>
    </row>
    <row r="46" ht="14.25" customHeight="1">
      <c r="A46" s="1"/>
      <c r="B46" s="1"/>
      <c r="C46" s="1"/>
      <c r="D46" s="1"/>
      <c r="E46" s="1"/>
      <c r="F46" s="5" t="s">
        <v>735</v>
      </c>
      <c r="G46" s="1"/>
      <c r="H46" s="83" t="s">
        <v>4591</v>
      </c>
      <c r="I46" s="1"/>
      <c r="J46" s="1"/>
      <c r="K46" s="1"/>
      <c r="L46" s="1"/>
      <c r="M46" s="1"/>
      <c r="N46" s="1"/>
      <c r="O46" s="1"/>
      <c r="P46" s="1"/>
    </row>
    <row r="47" ht="14.25" customHeight="1">
      <c r="A47" s="1"/>
      <c r="B47" s="1"/>
      <c r="C47" s="1"/>
      <c r="D47" s="1"/>
      <c r="E47" s="1"/>
      <c r="F47" s="5" t="s">
        <v>736</v>
      </c>
      <c r="G47" s="1"/>
      <c r="H47" s="54" t="s">
        <v>4592</v>
      </c>
      <c r="I47" s="1"/>
      <c r="J47" s="1"/>
      <c r="K47" s="1"/>
      <c r="L47" s="1"/>
      <c r="M47" s="1"/>
      <c r="N47" s="1"/>
      <c r="O47" s="1"/>
      <c r="P47" s="1"/>
    </row>
    <row r="48" ht="14.25" customHeight="1">
      <c r="A48" s="1"/>
      <c r="B48" s="1"/>
      <c r="C48" s="1"/>
      <c r="D48" s="1"/>
      <c r="E48" s="1"/>
      <c r="F48" s="5" t="s">
        <v>737</v>
      </c>
      <c r="G48" s="1"/>
      <c r="H48" s="83" t="s">
        <v>4593</v>
      </c>
      <c r="I48" s="1"/>
      <c r="J48" s="1"/>
      <c r="K48" s="1"/>
      <c r="L48" s="1"/>
      <c r="M48" s="1"/>
      <c r="N48" s="1"/>
      <c r="O48" s="1"/>
      <c r="P48" s="1"/>
    </row>
    <row r="49" ht="14.25" customHeight="1">
      <c r="A49" s="1"/>
      <c r="B49" s="1"/>
      <c r="C49" s="1"/>
      <c r="D49" s="1"/>
      <c r="E49" s="1"/>
      <c r="F49" s="5" t="s">
        <v>348</v>
      </c>
      <c r="G49" s="1"/>
      <c r="H49" s="54" t="s">
        <v>4607</v>
      </c>
      <c r="I49" s="1"/>
      <c r="J49" s="1"/>
      <c r="K49" s="1"/>
      <c r="L49" s="1"/>
      <c r="M49" s="1"/>
      <c r="N49" s="1"/>
      <c r="O49" s="1"/>
      <c r="P49" s="1"/>
    </row>
    <row r="50" ht="14.25" customHeight="1">
      <c r="A50" s="1"/>
      <c r="B50" s="1"/>
      <c r="C50" s="1"/>
      <c r="D50" s="1"/>
      <c r="E50" s="1"/>
      <c r="F50" s="5" t="s">
        <v>738</v>
      </c>
      <c r="G50" s="1"/>
      <c r="H50" s="83" t="s">
        <v>4608</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4598</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5012</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4594</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4609</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4610</v>
      </c>
      <c r="I97" s="1"/>
      <c r="J97" s="1"/>
      <c r="K97" s="1"/>
      <c r="L97" s="1"/>
      <c r="M97" s="1"/>
      <c r="N97" s="1"/>
      <c r="O97" s="1"/>
      <c r="P97" s="1"/>
    </row>
    <row r="98" ht="14.25" customHeight="1">
      <c r="A98" s="1"/>
      <c r="B98" s="1"/>
      <c r="C98" s="1"/>
      <c r="D98" s="1"/>
      <c r="E98" s="1"/>
      <c r="F98" s="1"/>
      <c r="G98" s="1"/>
      <c r="H98" s="54" t="s">
        <v>4611</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4601</v>
      </c>
      <c r="I106" s="1"/>
      <c r="J106" s="1"/>
      <c r="K106" s="1"/>
      <c r="L106" s="1"/>
      <c r="M106" s="1"/>
      <c r="N106" s="1"/>
      <c r="O106" s="1"/>
      <c r="P106" s="1"/>
    </row>
    <row r="107" ht="14.25" customHeight="1">
      <c r="A107" s="1"/>
      <c r="B107" s="1"/>
      <c r="C107" s="1"/>
      <c r="D107" s="1"/>
      <c r="E107" s="1"/>
      <c r="F107" s="1"/>
      <c r="G107" s="1"/>
      <c r="H107" s="10" t="s">
        <v>4600</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4691</v>
      </c>
      <c r="I124" s="1"/>
      <c r="J124" s="1"/>
      <c r="K124" s="1"/>
      <c r="L124" s="1"/>
      <c r="M124" s="1"/>
      <c r="N124" s="1"/>
      <c r="O124" s="1"/>
      <c r="P124" s="1"/>
    </row>
    <row r="125" ht="14.25" customHeight="1">
      <c r="A125" s="1"/>
      <c r="B125" s="1"/>
      <c r="C125" s="1"/>
      <c r="D125" s="1"/>
      <c r="E125" s="1"/>
      <c r="F125" s="1"/>
      <c r="G125" s="1"/>
      <c r="H125" s="5" t="s">
        <v>4692</v>
      </c>
      <c r="I125" s="1"/>
      <c r="J125" s="1"/>
      <c r="K125" s="1"/>
      <c r="L125" s="1"/>
      <c r="M125" s="1"/>
      <c r="N125" s="1"/>
      <c r="O125" s="1"/>
      <c r="P125" s="1"/>
    </row>
    <row r="126" ht="14.25" customHeight="1">
      <c r="A126" s="1"/>
      <c r="B126" s="1"/>
      <c r="C126" s="1"/>
      <c r="D126" s="1"/>
      <c r="E126" s="1"/>
      <c r="F126" s="1"/>
      <c r="G126" s="1"/>
      <c r="H126" s="5" t="s">
        <v>759</v>
      </c>
      <c r="I126" s="1"/>
      <c r="J126" s="1"/>
      <c r="K126" s="1"/>
      <c r="L126" s="1"/>
      <c r="M126" s="1"/>
      <c r="N126" s="1"/>
      <c r="O126" s="1"/>
      <c r="P126" s="1"/>
    </row>
    <row r="127" ht="14.25" customHeight="1">
      <c r="A127" s="1"/>
      <c r="B127" s="1"/>
      <c r="C127" s="1"/>
      <c r="D127" s="1"/>
      <c r="E127" s="1"/>
      <c r="F127" s="1"/>
      <c r="G127" s="1"/>
      <c r="H127" s="5" t="s">
        <v>760</v>
      </c>
      <c r="I127" s="1"/>
      <c r="J127" s="1"/>
      <c r="K127" s="1"/>
      <c r="L127" s="1"/>
      <c r="M127" s="1"/>
      <c r="N127" s="1"/>
      <c r="O127" s="1"/>
      <c r="P127" s="1"/>
    </row>
    <row r="128" ht="14.25" customHeight="1">
      <c r="A128" s="1"/>
      <c r="B128" s="1"/>
      <c r="C128" s="1"/>
      <c r="D128" s="1"/>
      <c r="E128" s="1"/>
      <c r="F128" s="1"/>
      <c r="G128" s="1"/>
      <c r="H128" s="5" t="s">
        <v>761</v>
      </c>
      <c r="I128" s="1"/>
      <c r="J128" s="1"/>
      <c r="K128" s="1"/>
      <c r="L128" s="1"/>
      <c r="M128" s="1"/>
      <c r="N128" s="1"/>
      <c r="O128" s="1"/>
      <c r="P128" s="1"/>
    </row>
    <row r="129" ht="14.25" customHeight="1">
      <c r="A129" s="1"/>
      <c r="B129" s="1"/>
      <c r="C129" s="1"/>
      <c r="D129" s="1"/>
      <c r="E129" s="1"/>
      <c r="F129" s="1"/>
      <c r="G129" s="1"/>
      <c r="H129" s="5" t="s">
        <v>762</v>
      </c>
      <c r="I129" s="1"/>
      <c r="J129" s="1"/>
      <c r="K129" s="1"/>
      <c r="L129" s="1"/>
      <c r="M129" s="1"/>
      <c r="N129" s="1"/>
      <c r="O129" s="1"/>
      <c r="P129" s="1"/>
    </row>
    <row r="130" ht="14.25" customHeight="1">
      <c r="A130" s="1"/>
      <c r="B130" s="1"/>
      <c r="C130" s="1"/>
      <c r="D130" s="1"/>
      <c r="E130" s="1"/>
      <c r="F130" s="1"/>
      <c r="G130" s="1"/>
      <c r="H130" s="5" t="s">
        <v>763</v>
      </c>
      <c r="I130" s="1"/>
      <c r="J130" s="1"/>
      <c r="K130" s="1"/>
      <c r="L130" s="1"/>
      <c r="M130" s="1"/>
      <c r="N130" s="1"/>
      <c r="O130" s="1"/>
      <c r="P130" s="1"/>
    </row>
    <row r="131" ht="14.25" customHeight="1">
      <c r="A131" s="1"/>
      <c r="B131" s="1"/>
      <c r="C131" s="1"/>
      <c r="D131" s="1"/>
      <c r="E131" s="1"/>
      <c r="F131" s="1"/>
      <c r="G131" s="1"/>
      <c r="H131" s="5" t="s">
        <v>764</v>
      </c>
      <c r="I131" s="1"/>
      <c r="J131" s="1"/>
      <c r="K131" s="1"/>
      <c r="L131" s="1"/>
      <c r="M131" s="1"/>
      <c r="N131" s="1"/>
      <c r="O131" s="1"/>
      <c r="P131" s="1"/>
    </row>
    <row r="132" ht="14.25" customHeight="1">
      <c r="A132" s="1"/>
      <c r="B132" s="1"/>
      <c r="C132" s="1"/>
      <c r="D132" s="1"/>
      <c r="E132" s="1"/>
      <c r="F132" s="1"/>
      <c r="G132" s="1"/>
      <c r="H132" s="5" t="s">
        <v>765</v>
      </c>
      <c r="I132" s="1"/>
      <c r="J132" s="1"/>
      <c r="K132" s="1"/>
      <c r="L132" s="1"/>
      <c r="M132" s="1"/>
      <c r="N132" s="1"/>
      <c r="O132" s="1"/>
      <c r="P132" s="1"/>
    </row>
    <row r="133" ht="14.25" customHeight="1">
      <c r="A133" s="1"/>
      <c r="B133" s="1"/>
      <c r="C133" s="1"/>
      <c r="D133" s="1"/>
      <c r="E133" s="1"/>
      <c r="F133" s="1"/>
      <c r="G133" s="1"/>
      <c r="H133" s="5" t="s">
        <v>766</v>
      </c>
      <c r="I133" s="1"/>
      <c r="J133" s="1"/>
      <c r="K133" s="1"/>
      <c r="L133" s="1"/>
      <c r="M133" s="1"/>
      <c r="N133" s="1"/>
      <c r="O133" s="1"/>
      <c r="P133" s="1"/>
    </row>
    <row r="134" ht="14.25" customHeight="1">
      <c r="A134" s="1"/>
      <c r="B134" s="1"/>
      <c r="C134" s="1"/>
      <c r="D134" s="1"/>
      <c r="E134" s="1"/>
      <c r="F134" s="1"/>
      <c r="G134" s="1"/>
      <c r="H134" s="5" t="s">
        <v>767</v>
      </c>
      <c r="I134" s="1"/>
      <c r="J134" s="1"/>
      <c r="K134" s="1"/>
      <c r="L134" s="1"/>
      <c r="M134" s="1"/>
      <c r="N134" s="1"/>
      <c r="O134" s="1"/>
      <c r="P134" s="1"/>
    </row>
    <row r="135" ht="14.25" customHeight="1">
      <c r="A135" s="1"/>
      <c r="B135" s="1"/>
      <c r="C135" s="1"/>
      <c r="D135" s="1"/>
      <c r="E135" s="1"/>
      <c r="F135" s="1"/>
      <c r="G135" s="1"/>
      <c r="H135" s="5" t="s">
        <v>768</v>
      </c>
      <c r="I135" s="1"/>
      <c r="J135" s="1"/>
      <c r="K135" s="1"/>
      <c r="L135" s="1"/>
      <c r="M135" s="1"/>
      <c r="N135" s="1"/>
      <c r="O135" s="1"/>
      <c r="P135" s="1"/>
    </row>
    <row r="136" ht="14.25" customHeight="1">
      <c r="A136" s="1"/>
      <c r="B136" s="1"/>
      <c r="C136" s="1"/>
      <c r="D136" s="1"/>
      <c r="E136" s="1"/>
      <c r="F136" s="1"/>
      <c r="G136" s="1"/>
      <c r="H136" s="5" t="s">
        <v>769</v>
      </c>
      <c r="I136" s="1"/>
      <c r="J136" s="1"/>
      <c r="K136" s="1"/>
      <c r="L136" s="1"/>
      <c r="M136" s="1"/>
      <c r="N136" s="1"/>
      <c r="O136" s="1"/>
      <c r="P136" s="1"/>
    </row>
    <row r="137" ht="14.25" customHeight="1">
      <c r="A137" s="1"/>
      <c r="B137" s="1"/>
      <c r="C137" s="1"/>
      <c r="D137" s="1"/>
      <c r="E137" s="1"/>
      <c r="F137" s="1"/>
      <c r="G137" s="1"/>
      <c r="H137" s="5" t="s">
        <v>770</v>
      </c>
      <c r="I137" s="1"/>
      <c r="J137" s="1"/>
      <c r="K137" s="1"/>
      <c r="L137" s="1"/>
      <c r="M137" s="1"/>
      <c r="N137" s="1"/>
      <c r="O137" s="1"/>
      <c r="P137" s="1"/>
    </row>
    <row r="138" ht="14.25" customHeight="1">
      <c r="A138" s="1"/>
      <c r="B138" s="1"/>
      <c r="C138" s="1"/>
      <c r="D138" s="1"/>
      <c r="E138" s="1"/>
      <c r="F138" s="1"/>
      <c r="G138" s="1"/>
      <c r="H138" s="5" t="s">
        <v>771</v>
      </c>
      <c r="I138" s="1"/>
      <c r="J138" s="1"/>
      <c r="K138" s="1"/>
      <c r="L138" s="1"/>
      <c r="M138" s="1"/>
      <c r="N138" s="1"/>
      <c r="O138" s="1"/>
      <c r="P138" s="1"/>
    </row>
    <row r="139" ht="14.25" customHeight="1">
      <c r="A139" s="1"/>
      <c r="B139" s="1"/>
      <c r="C139" s="1"/>
      <c r="D139" s="1"/>
      <c r="E139" s="1"/>
      <c r="F139" s="1"/>
      <c r="G139" s="1"/>
      <c r="H139" s="5" t="s">
        <v>772</v>
      </c>
      <c r="I139" s="1"/>
      <c r="J139" s="1"/>
      <c r="K139" s="1"/>
      <c r="L139" s="1"/>
      <c r="M139" s="1"/>
      <c r="N139" s="1"/>
      <c r="O139" s="1"/>
      <c r="P139" s="1"/>
    </row>
    <row r="140" ht="14.25" customHeight="1">
      <c r="A140" s="1"/>
      <c r="B140" s="1"/>
      <c r="C140" s="1"/>
      <c r="D140" s="1"/>
      <c r="E140" s="1"/>
      <c r="F140" s="1"/>
      <c r="G140" s="1"/>
      <c r="H140" s="5" t="s">
        <v>773</v>
      </c>
      <c r="I140" s="1"/>
      <c r="J140" s="1"/>
      <c r="K140" s="1"/>
      <c r="L140" s="1"/>
      <c r="M140" s="1"/>
      <c r="N140" s="1"/>
      <c r="O140" s="1"/>
      <c r="P140" s="1"/>
    </row>
    <row r="141" ht="14.25" customHeight="1">
      <c r="A141" s="1"/>
      <c r="B141" s="1"/>
      <c r="C141" s="1"/>
      <c r="D141" s="1"/>
      <c r="E141" s="1"/>
      <c r="F141" s="1"/>
      <c r="G141" s="1"/>
      <c r="H141" s="5" t="s">
        <v>774</v>
      </c>
      <c r="I141" s="1"/>
      <c r="J141" s="1"/>
      <c r="K141" s="1"/>
      <c r="L141" s="1"/>
      <c r="M141" s="1"/>
      <c r="N141" s="1"/>
      <c r="O141" s="1"/>
      <c r="P141" s="1"/>
    </row>
    <row r="142" ht="14.25" customHeight="1">
      <c r="A142" s="1"/>
      <c r="B142" s="1"/>
      <c r="C142" s="1"/>
      <c r="D142" s="1"/>
      <c r="E142" s="1"/>
      <c r="F142" s="1"/>
      <c r="G142" s="1"/>
      <c r="H142" s="5" t="s">
        <v>775</v>
      </c>
      <c r="I142" s="1"/>
      <c r="J142" s="1"/>
      <c r="K142" s="1"/>
      <c r="L142" s="1"/>
      <c r="M142" s="1"/>
      <c r="N142" s="1"/>
      <c r="O142" s="1"/>
      <c r="P142" s="1"/>
    </row>
    <row r="143" ht="14.25" customHeight="1">
      <c r="A143" s="1"/>
      <c r="B143" s="1"/>
      <c r="C143" s="1"/>
      <c r="D143" s="1"/>
      <c r="E143" s="1"/>
      <c r="F143" s="1"/>
      <c r="G143" s="1"/>
      <c r="H143" s="5" t="s">
        <v>776</v>
      </c>
      <c r="I143" s="1"/>
      <c r="J143" s="1"/>
      <c r="K143" s="1"/>
      <c r="L143" s="1"/>
      <c r="M143" s="1"/>
      <c r="N143" s="1"/>
      <c r="O143" s="1"/>
      <c r="P143" s="1"/>
    </row>
    <row r="144" ht="14.25" customHeight="1">
      <c r="A144" s="1"/>
      <c r="B144" s="1"/>
      <c r="C144" s="1"/>
      <c r="D144" s="1"/>
      <c r="E144" s="1"/>
      <c r="F144" s="1"/>
      <c r="G144" s="1"/>
      <c r="H144" s="5" t="s">
        <v>777</v>
      </c>
      <c r="I144" s="1"/>
      <c r="J144" s="1"/>
      <c r="K144" s="1"/>
      <c r="L144" s="1"/>
      <c r="M144" s="1"/>
      <c r="N144" s="1"/>
      <c r="O144" s="1"/>
      <c r="P144" s="1"/>
    </row>
    <row r="145" ht="14.25" customHeight="1">
      <c r="A145" s="1"/>
      <c r="B145" s="1"/>
      <c r="C145" s="1"/>
      <c r="D145" s="1"/>
      <c r="E145" s="1"/>
      <c r="F145" s="1"/>
      <c r="G145" s="1"/>
      <c r="H145" s="5" t="s">
        <v>778</v>
      </c>
      <c r="I145" s="1"/>
      <c r="J145" s="1"/>
      <c r="K145" s="1"/>
      <c r="L145" s="1"/>
      <c r="M145" s="1"/>
      <c r="N145" s="1"/>
      <c r="O145" s="1"/>
      <c r="P145" s="1"/>
    </row>
    <row r="146" ht="14.25" customHeight="1">
      <c r="A146" s="1"/>
      <c r="B146" s="1"/>
      <c r="C146" s="1"/>
      <c r="D146" s="1"/>
      <c r="E146" s="1"/>
      <c r="F146" s="1"/>
      <c r="G146" s="1"/>
      <c r="H146" s="5" t="s">
        <v>779</v>
      </c>
      <c r="I146" s="1"/>
      <c r="J146" s="1"/>
      <c r="K146" s="1"/>
      <c r="L146" s="1"/>
      <c r="M146" s="1"/>
      <c r="N146" s="1"/>
      <c r="O146" s="1"/>
      <c r="P146" s="1"/>
    </row>
    <row r="147" ht="14.25" customHeight="1">
      <c r="A147" s="1"/>
      <c r="B147" s="1"/>
      <c r="C147" s="1"/>
      <c r="D147" s="1"/>
      <c r="E147" s="1"/>
      <c r="F147" s="1"/>
      <c r="G147" s="1"/>
      <c r="H147" s="5" t="s">
        <v>780</v>
      </c>
      <c r="I147" s="1"/>
      <c r="J147" s="1"/>
      <c r="K147" s="1"/>
      <c r="L147" s="1"/>
      <c r="M147" s="1"/>
      <c r="N147" s="1"/>
      <c r="O147" s="1"/>
      <c r="P147" s="1"/>
    </row>
    <row r="148" ht="14.25" customHeight="1">
      <c r="A148" s="1"/>
      <c r="B148" s="1"/>
      <c r="C148" s="1"/>
      <c r="D148" s="1"/>
      <c r="E148" s="1"/>
      <c r="F148" s="1"/>
      <c r="G148" s="1"/>
      <c r="H148" s="5" t="s">
        <v>781</v>
      </c>
      <c r="I148" s="1"/>
      <c r="J148" s="1"/>
      <c r="K148" s="1"/>
      <c r="L148" s="1"/>
      <c r="M148" s="1"/>
      <c r="N148" s="1"/>
      <c r="O148" s="1"/>
      <c r="P148" s="1"/>
    </row>
    <row r="149" ht="14.25" customHeight="1">
      <c r="A149" s="1"/>
      <c r="B149" s="1"/>
      <c r="C149" s="1"/>
      <c r="D149" s="1"/>
      <c r="E149" s="1"/>
      <c r="F149" s="1"/>
      <c r="G149" s="1"/>
      <c r="H149" s="5" t="s">
        <v>782</v>
      </c>
      <c r="I149" s="1"/>
      <c r="J149" s="1"/>
      <c r="K149" s="1"/>
      <c r="L149" s="1"/>
      <c r="M149" s="1"/>
      <c r="N149" s="1"/>
      <c r="O149" s="1"/>
      <c r="P149" s="1"/>
    </row>
    <row r="150" ht="14.25" customHeight="1">
      <c r="A150" s="1"/>
      <c r="B150" s="1"/>
      <c r="C150" s="1"/>
      <c r="D150" s="1"/>
      <c r="E150" s="1"/>
      <c r="F150" s="1"/>
      <c r="G150" s="1"/>
      <c r="H150" s="5" t="s">
        <v>783</v>
      </c>
      <c r="I150" s="1"/>
      <c r="J150" s="1"/>
      <c r="K150" s="1"/>
      <c r="L150" s="1"/>
      <c r="M150" s="1"/>
      <c r="N150" s="1"/>
      <c r="O150" s="1"/>
      <c r="P150" s="1"/>
    </row>
    <row r="151" ht="14.25" customHeight="1">
      <c r="A151" s="1"/>
      <c r="B151" s="1"/>
      <c r="C151" s="1"/>
      <c r="D151" s="1"/>
      <c r="E151" s="1"/>
      <c r="F151" s="1"/>
      <c r="G151" s="1"/>
      <c r="H151" s="5" t="s">
        <v>784</v>
      </c>
      <c r="I151" s="1"/>
      <c r="J151" s="1"/>
      <c r="K151" s="1"/>
      <c r="L151" s="1"/>
      <c r="M151" s="1"/>
      <c r="N151" s="1"/>
      <c r="O151" s="1"/>
      <c r="P151" s="1"/>
    </row>
    <row r="152" ht="14.25" customHeight="1">
      <c r="A152" s="1"/>
      <c r="B152" s="1"/>
      <c r="C152" s="1"/>
      <c r="D152" s="1"/>
      <c r="E152" s="1"/>
      <c r="F152" s="1"/>
      <c r="G152" s="1"/>
      <c r="H152" s="5" t="s">
        <v>785</v>
      </c>
      <c r="I152" s="1"/>
      <c r="J152" s="1"/>
      <c r="K152" s="1"/>
      <c r="L152" s="1"/>
      <c r="M152" s="1"/>
      <c r="N152" s="1"/>
      <c r="O152" s="1"/>
      <c r="P152" s="1"/>
    </row>
    <row r="153" ht="14.25" customHeight="1">
      <c r="A153" s="1"/>
      <c r="B153" s="1"/>
      <c r="C153" s="1"/>
      <c r="D153" s="1"/>
      <c r="E153" s="1"/>
      <c r="F153" s="1"/>
      <c r="G153" s="1"/>
      <c r="H153" s="5" t="s">
        <v>786</v>
      </c>
      <c r="I153" s="1"/>
      <c r="J153" s="1"/>
      <c r="K153" s="1"/>
      <c r="L153" s="1"/>
      <c r="M153" s="1"/>
      <c r="N153" s="1"/>
      <c r="O153" s="1"/>
      <c r="P153" s="1"/>
    </row>
    <row r="154" ht="14.25" customHeight="1">
      <c r="A154" s="1"/>
      <c r="B154" s="1"/>
      <c r="C154" s="1"/>
      <c r="D154" s="1"/>
      <c r="E154" s="1"/>
      <c r="F154" s="1"/>
      <c r="G154" s="1"/>
      <c r="H154" s="5" t="s">
        <v>787</v>
      </c>
      <c r="I154" s="1"/>
      <c r="J154" s="1"/>
      <c r="K154" s="1"/>
      <c r="L154" s="1"/>
      <c r="M154" s="1"/>
      <c r="N154" s="1"/>
      <c r="O154" s="1"/>
      <c r="P154" s="1"/>
    </row>
    <row r="155" ht="14.25" customHeight="1">
      <c r="A155" s="1"/>
      <c r="B155" s="1"/>
      <c r="C155" s="1"/>
      <c r="D155" s="1"/>
      <c r="E155" s="1"/>
      <c r="F155" s="1"/>
      <c r="G155" s="1"/>
      <c r="H155" s="5" t="s">
        <v>788</v>
      </c>
      <c r="I155" s="1"/>
      <c r="J155" s="1"/>
      <c r="K155" s="1"/>
      <c r="L155" s="1"/>
      <c r="M155" s="1"/>
      <c r="N155" s="1"/>
      <c r="O155" s="1"/>
      <c r="P155" s="1"/>
    </row>
    <row r="156" ht="14.25" customHeight="1">
      <c r="A156" s="1"/>
      <c r="B156" s="1"/>
      <c r="C156" s="1"/>
      <c r="D156" s="1"/>
      <c r="E156" s="1"/>
      <c r="F156" s="1"/>
      <c r="G156" s="1"/>
      <c r="H156" s="5" t="s">
        <v>789</v>
      </c>
      <c r="I156" s="1"/>
      <c r="J156" s="1"/>
      <c r="K156" s="1"/>
      <c r="L156" s="1"/>
      <c r="M156" s="1"/>
      <c r="N156" s="1"/>
      <c r="O156" s="1"/>
      <c r="P156" s="1"/>
    </row>
    <row r="157" ht="14.25" customHeight="1">
      <c r="A157" s="1"/>
      <c r="B157" s="1"/>
      <c r="C157" s="1"/>
      <c r="D157" s="1"/>
      <c r="E157" s="1"/>
      <c r="F157" s="1"/>
      <c r="G157" s="1"/>
      <c r="H157" s="5" t="s">
        <v>790</v>
      </c>
      <c r="I157" s="1"/>
      <c r="J157" s="1"/>
      <c r="K157" s="1"/>
      <c r="L157" s="1"/>
      <c r="M157" s="1"/>
      <c r="N157" s="1"/>
      <c r="O157" s="1"/>
      <c r="P157" s="1"/>
    </row>
    <row r="158" ht="14.25" customHeight="1">
      <c r="A158" s="1"/>
      <c r="B158" s="1"/>
      <c r="C158" s="1"/>
      <c r="D158" s="1"/>
      <c r="E158" s="1"/>
      <c r="F158" s="1"/>
      <c r="G158" s="1"/>
      <c r="H158" s="5" t="s">
        <v>791</v>
      </c>
      <c r="I158" s="1"/>
      <c r="J158" s="1"/>
      <c r="K158" s="1"/>
      <c r="L158" s="1"/>
      <c r="M158" s="1"/>
      <c r="N158" s="1"/>
      <c r="O158" s="1"/>
      <c r="P158" s="1"/>
    </row>
    <row r="159" ht="14.25" customHeight="1">
      <c r="A159" s="1"/>
      <c r="B159" s="1"/>
      <c r="C159" s="1"/>
      <c r="D159" s="1"/>
      <c r="E159" s="1"/>
      <c r="F159" s="1"/>
      <c r="G159" s="1"/>
      <c r="H159" s="5" t="s">
        <v>792</v>
      </c>
      <c r="I159" s="1"/>
      <c r="J159" s="1"/>
      <c r="K159" s="1"/>
      <c r="L159" s="1"/>
      <c r="M159" s="1"/>
      <c r="N159" s="1"/>
      <c r="O159" s="1"/>
      <c r="P159" s="1"/>
    </row>
    <row r="160" ht="14.25" customHeight="1">
      <c r="A160" s="1"/>
      <c r="B160" s="1"/>
      <c r="C160" s="1"/>
      <c r="D160" s="1"/>
      <c r="E160" s="1"/>
      <c r="F160" s="1"/>
      <c r="G160" s="1"/>
      <c r="H160" s="5" t="s">
        <v>793</v>
      </c>
      <c r="I160" s="1"/>
      <c r="J160" s="1"/>
      <c r="K160" s="1"/>
      <c r="L160" s="1"/>
      <c r="M160" s="1"/>
      <c r="N160" s="1"/>
      <c r="O160" s="1"/>
      <c r="P160" s="1"/>
    </row>
    <row r="161" ht="14.25" customHeight="1">
      <c r="A161" s="1"/>
      <c r="B161" s="1"/>
      <c r="C161" s="1"/>
      <c r="D161" s="1"/>
      <c r="E161" s="1"/>
      <c r="F161" s="1"/>
      <c r="G161" s="1"/>
      <c r="H161" s="5" t="s">
        <v>794</v>
      </c>
      <c r="I161" s="1"/>
      <c r="J161" s="1"/>
      <c r="K161" s="1"/>
      <c r="L161" s="1"/>
      <c r="M161" s="1"/>
      <c r="N161" s="1"/>
      <c r="O161" s="1"/>
      <c r="P161" s="1"/>
    </row>
    <row r="162" ht="14.25" customHeight="1">
      <c r="A162" s="1"/>
      <c r="B162" s="1"/>
      <c r="C162" s="1"/>
      <c r="D162" s="1"/>
      <c r="E162" s="1"/>
      <c r="F162" s="1"/>
      <c r="G162" s="1"/>
      <c r="H162" s="5" t="s">
        <v>795</v>
      </c>
      <c r="I162" s="1"/>
      <c r="J162" s="1"/>
      <c r="K162" s="1"/>
      <c r="L162" s="1"/>
      <c r="M162" s="1"/>
      <c r="N162" s="1"/>
      <c r="O162" s="1"/>
      <c r="P162" s="1"/>
    </row>
    <row r="163" ht="14.25" customHeight="1">
      <c r="A163" s="1"/>
      <c r="B163" s="1"/>
      <c r="C163" s="1"/>
      <c r="D163" s="1"/>
      <c r="E163" s="1"/>
      <c r="F163" s="1"/>
      <c r="G163" s="1"/>
      <c r="H163" s="5" t="s">
        <v>796</v>
      </c>
      <c r="I163" s="1"/>
      <c r="J163" s="1"/>
      <c r="K163" s="1"/>
      <c r="L163" s="1"/>
      <c r="M163" s="1"/>
      <c r="N163" s="1"/>
      <c r="O163" s="1"/>
      <c r="P163" s="1"/>
    </row>
    <row r="164" ht="14.25" customHeight="1">
      <c r="A164" s="1"/>
      <c r="B164" s="1"/>
      <c r="C164" s="1"/>
      <c r="D164" s="1"/>
      <c r="E164" s="1"/>
      <c r="F164" s="1"/>
      <c r="G164" s="1"/>
      <c r="H164" s="5" t="s">
        <v>797</v>
      </c>
      <c r="I164" s="1"/>
      <c r="J164" s="1"/>
      <c r="K164" s="1"/>
      <c r="L164" s="1"/>
      <c r="M164" s="1"/>
      <c r="N164" s="1"/>
      <c r="O164" s="1"/>
      <c r="P164" s="1"/>
    </row>
    <row r="165" ht="14.25" customHeight="1">
      <c r="A165" s="1"/>
      <c r="B165" s="1"/>
      <c r="C165" s="1"/>
      <c r="D165" s="1"/>
      <c r="E165" s="1"/>
      <c r="F165" s="1"/>
      <c r="G165" s="1"/>
      <c r="H165" s="5" t="s">
        <v>798</v>
      </c>
      <c r="I165" s="1"/>
      <c r="J165" s="1"/>
      <c r="K165" s="1"/>
      <c r="L165" s="1"/>
      <c r="M165" s="1"/>
      <c r="N165" s="1"/>
      <c r="O165" s="1"/>
      <c r="P165" s="1"/>
    </row>
    <row r="166" ht="14.25" customHeight="1">
      <c r="A166" s="1"/>
      <c r="B166" s="1"/>
      <c r="C166" s="1"/>
      <c r="D166" s="1"/>
      <c r="E166" s="1"/>
      <c r="F166" s="1"/>
      <c r="G166" s="1"/>
      <c r="H166" s="5" t="s">
        <v>799</v>
      </c>
      <c r="I166" s="1"/>
      <c r="J166" s="1"/>
      <c r="K166" s="1"/>
      <c r="L166" s="1"/>
      <c r="M166" s="1"/>
      <c r="N166" s="1"/>
      <c r="O166" s="1"/>
      <c r="P166" s="1"/>
    </row>
    <row r="167" ht="14.25" customHeight="1">
      <c r="A167" s="1"/>
      <c r="B167" s="1"/>
      <c r="C167" s="1"/>
      <c r="D167" s="1"/>
      <c r="E167" s="1"/>
      <c r="F167" s="1"/>
      <c r="G167" s="1"/>
      <c r="H167" s="5" t="s">
        <v>800</v>
      </c>
      <c r="I167" s="1"/>
      <c r="J167" s="1"/>
      <c r="K167" s="1"/>
      <c r="L167" s="1"/>
      <c r="M167" s="1"/>
      <c r="N167" s="1"/>
      <c r="O167" s="1"/>
      <c r="P167" s="1"/>
    </row>
    <row r="168" ht="14.25" customHeight="1">
      <c r="A168" s="1"/>
      <c r="B168" s="1"/>
      <c r="C168" s="1"/>
      <c r="D168" s="1"/>
      <c r="E168" s="1"/>
      <c r="F168" s="1"/>
      <c r="G168" s="1"/>
      <c r="H168" s="5" t="s">
        <v>801</v>
      </c>
      <c r="I168" s="1"/>
      <c r="J168" s="1"/>
      <c r="K168" s="1"/>
      <c r="L168" s="1"/>
      <c r="M168" s="1"/>
      <c r="N168" s="1"/>
      <c r="O168" s="1"/>
      <c r="P168" s="1"/>
    </row>
    <row r="169" ht="14.25" customHeight="1">
      <c r="A169" s="1"/>
      <c r="B169" s="1"/>
      <c r="C169" s="1"/>
      <c r="D169" s="1"/>
      <c r="E169" s="1"/>
      <c r="F169" s="1"/>
      <c r="G169" s="1"/>
      <c r="H169" s="5" t="s">
        <v>802</v>
      </c>
      <c r="I169" s="1"/>
      <c r="J169" s="1"/>
      <c r="K169" s="1"/>
      <c r="L169" s="1"/>
      <c r="M169" s="1"/>
      <c r="N169" s="1"/>
      <c r="O169" s="1"/>
      <c r="P169" s="1"/>
    </row>
    <row r="170" ht="14.25" customHeight="1">
      <c r="A170" s="1"/>
      <c r="B170" s="1"/>
      <c r="C170" s="1"/>
      <c r="D170" s="1"/>
      <c r="E170" s="1"/>
      <c r="F170" s="1"/>
      <c r="G170" s="1"/>
      <c r="H170" s="5" t="s">
        <v>803</v>
      </c>
      <c r="I170" s="1"/>
      <c r="J170" s="1"/>
      <c r="K170" s="1"/>
      <c r="L170" s="1"/>
      <c r="M170" s="1"/>
      <c r="N170" s="1"/>
      <c r="O170" s="1"/>
      <c r="P170" s="1"/>
    </row>
    <row r="171" ht="14.25" customHeight="1">
      <c r="A171" s="1"/>
      <c r="B171" s="1"/>
      <c r="C171" s="1"/>
      <c r="D171" s="1"/>
      <c r="E171" s="1"/>
      <c r="F171" s="1"/>
      <c r="G171" s="1"/>
      <c r="H171" s="5" t="s">
        <v>804</v>
      </c>
      <c r="I171" s="1"/>
      <c r="J171" s="1"/>
      <c r="K171" s="1"/>
      <c r="L171" s="1"/>
      <c r="M171" s="1"/>
      <c r="N171" s="1"/>
      <c r="O171" s="1"/>
      <c r="P171" s="1"/>
    </row>
    <row r="172" ht="14.25" customHeight="1">
      <c r="A172" s="1"/>
      <c r="B172" s="1"/>
      <c r="C172" s="1"/>
      <c r="D172" s="1"/>
      <c r="E172" s="1"/>
      <c r="F172" s="1"/>
      <c r="G172" s="1"/>
      <c r="H172" s="5" t="s">
        <v>805</v>
      </c>
      <c r="I172" s="1"/>
      <c r="J172" s="1"/>
      <c r="K172" s="1"/>
      <c r="L172" s="1"/>
      <c r="M172" s="1"/>
      <c r="N172" s="1"/>
      <c r="O172" s="1"/>
      <c r="P172" s="1"/>
    </row>
    <row r="173" ht="14.25" customHeight="1">
      <c r="A173" s="1"/>
      <c r="B173" s="1"/>
      <c r="C173" s="1"/>
      <c r="D173" s="1"/>
      <c r="E173" s="1"/>
      <c r="F173" s="1"/>
      <c r="G173" s="1"/>
      <c r="H173" s="5" t="s">
        <v>806</v>
      </c>
      <c r="I173" s="1"/>
      <c r="J173" s="1"/>
      <c r="K173" s="1"/>
      <c r="L173" s="1"/>
      <c r="M173" s="1"/>
      <c r="N173" s="1"/>
      <c r="O173" s="1"/>
      <c r="P173" s="1"/>
    </row>
    <row r="174" ht="14.25" customHeight="1">
      <c r="A174" s="1"/>
      <c r="B174" s="1"/>
      <c r="C174" s="1"/>
      <c r="D174" s="1"/>
      <c r="E174" s="1"/>
      <c r="F174" s="1"/>
      <c r="G174" s="1"/>
      <c r="H174" s="5" t="s">
        <v>807</v>
      </c>
      <c r="I174" s="1"/>
      <c r="J174" s="1"/>
      <c r="K174" s="1"/>
      <c r="L174" s="1"/>
      <c r="M174" s="1"/>
      <c r="N174" s="1"/>
      <c r="O174" s="1"/>
      <c r="P174" s="1"/>
    </row>
    <row r="175" ht="14.25" customHeight="1">
      <c r="A175" s="1"/>
      <c r="B175" s="1"/>
      <c r="C175" s="1"/>
      <c r="D175" s="1"/>
      <c r="E175" s="1"/>
      <c r="F175" s="1"/>
      <c r="G175" s="1"/>
      <c r="H175" s="5" t="s">
        <v>808</v>
      </c>
      <c r="I175" s="1"/>
      <c r="J175" s="1"/>
      <c r="K175" s="1"/>
      <c r="L175" s="1"/>
      <c r="M175" s="1"/>
      <c r="N175" s="1"/>
      <c r="O175" s="1"/>
      <c r="P175" s="1"/>
    </row>
    <row r="176" ht="14.25" customHeight="1">
      <c r="A176" s="1"/>
      <c r="B176" s="1"/>
      <c r="C176" s="1"/>
      <c r="D176" s="1"/>
      <c r="E176" s="1"/>
      <c r="F176" s="1"/>
      <c r="G176" s="1"/>
      <c r="H176" s="5" t="s">
        <v>809</v>
      </c>
      <c r="I176" s="1"/>
      <c r="J176" s="1"/>
      <c r="K176" s="1"/>
      <c r="L176" s="1"/>
      <c r="M176" s="1"/>
      <c r="N176" s="1"/>
      <c r="O176" s="1"/>
      <c r="P176" s="1"/>
    </row>
    <row r="177" ht="14.25" customHeight="1">
      <c r="A177" s="1"/>
      <c r="B177" s="1"/>
      <c r="C177" s="1"/>
      <c r="D177" s="1"/>
      <c r="E177" s="1"/>
      <c r="F177" s="1"/>
      <c r="G177" s="1"/>
      <c r="H177" s="5" t="s">
        <v>810</v>
      </c>
      <c r="I177" s="1"/>
      <c r="J177" s="1"/>
      <c r="K177" s="1"/>
      <c r="L177" s="1"/>
      <c r="M177" s="1"/>
      <c r="N177" s="1"/>
      <c r="O177" s="1"/>
      <c r="P177" s="1"/>
    </row>
    <row r="178" ht="14.25" customHeight="1">
      <c r="A178" s="1"/>
      <c r="B178" s="1"/>
      <c r="C178" s="1"/>
      <c r="D178" s="1"/>
      <c r="E178" s="1"/>
      <c r="F178" s="1"/>
      <c r="G178" s="1"/>
      <c r="H178" s="5" t="s">
        <v>811</v>
      </c>
      <c r="I178" s="1"/>
      <c r="J178" s="1"/>
      <c r="K178" s="1"/>
      <c r="L178" s="1"/>
      <c r="M178" s="1"/>
      <c r="N178" s="1"/>
      <c r="O178" s="1"/>
      <c r="P178" s="1"/>
    </row>
    <row r="179" ht="14.25" customHeight="1">
      <c r="A179" s="1"/>
      <c r="B179" s="1"/>
      <c r="C179" s="1"/>
      <c r="D179" s="1"/>
      <c r="E179" s="1"/>
      <c r="F179" s="1"/>
      <c r="G179" s="1"/>
      <c r="H179" s="5" t="s">
        <v>812</v>
      </c>
      <c r="I179" s="1"/>
      <c r="J179" s="1"/>
      <c r="K179" s="1"/>
      <c r="L179" s="1"/>
      <c r="M179" s="1"/>
      <c r="N179" s="1"/>
      <c r="O179" s="1"/>
      <c r="P179" s="1"/>
    </row>
    <row r="180" ht="14.25" customHeight="1">
      <c r="A180" s="1"/>
      <c r="B180" s="1"/>
      <c r="C180" s="1"/>
      <c r="D180" s="1"/>
      <c r="E180" s="1"/>
      <c r="F180" s="1"/>
      <c r="G180" s="1"/>
      <c r="H180" s="5" t="s">
        <v>813</v>
      </c>
      <c r="I180" s="1"/>
      <c r="J180" s="1"/>
      <c r="K180" s="1"/>
      <c r="L180" s="1"/>
      <c r="M180" s="1"/>
      <c r="N180" s="1"/>
      <c r="O180" s="1"/>
      <c r="P180" s="1"/>
    </row>
    <row r="181" ht="14.25" customHeight="1">
      <c r="A181" s="1"/>
      <c r="B181" s="1"/>
      <c r="C181" s="1"/>
      <c r="D181" s="1"/>
      <c r="E181" s="1"/>
      <c r="F181" s="1"/>
      <c r="G181" s="1"/>
      <c r="H181" s="5" t="s">
        <v>814</v>
      </c>
      <c r="I181" s="1"/>
      <c r="J181" s="1"/>
      <c r="K181" s="1"/>
      <c r="L181" s="1"/>
      <c r="M181" s="1"/>
      <c r="N181" s="1"/>
      <c r="O181" s="1"/>
      <c r="P181" s="1"/>
    </row>
    <row r="182" ht="14.25" customHeight="1">
      <c r="A182" s="1"/>
      <c r="B182" s="1"/>
      <c r="C182" s="1"/>
      <c r="D182" s="1"/>
      <c r="E182" s="1"/>
      <c r="F182" s="1"/>
      <c r="G182" s="1"/>
      <c r="H182" s="5" t="s">
        <v>815</v>
      </c>
      <c r="I182" s="1"/>
      <c r="J182" s="1"/>
      <c r="K182" s="1"/>
      <c r="L182" s="1"/>
      <c r="M182" s="1"/>
      <c r="N182" s="1"/>
      <c r="O182" s="1"/>
      <c r="P182" s="1"/>
    </row>
    <row r="183" ht="14.25" customHeight="1">
      <c r="A183" s="1"/>
      <c r="B183" s="1"/>
      <c r="C183" s="1"/>
      <c r="D183" s="1"/>
      <c r="E183" s="1"/>
      <c r="F183" s="1"/>
      <c r="G183" s="1"/>
      <c r="H183" s="5" t="s">
        <v>816</v>
      </c>
      <c r="I183" s="1"/>
      <c r="J183" s="1"/>
      <c r="K183" s="1"/>
      <c r="L183" s="1"/>
      <c r="M183" s="1"/>
      <c r="N183" s="1"/>
      <c r="O183" s="1"/>
      <c r="P183" s="1"/>
    </row>
    <row r="184" ht="14.25" customHeight="1">
      <c r="A184" s="1"/>
      <c r="B184" s="1"/>
      <c r="C184" s="1"/>
      <c r="D184" s="1"/>
      <c r="E184" s="1"/>
      <c r="F184" s="1"/>
      <c r="G184" s="1"/>
      <c r="H184" s="5" t="s">
        <v>817</v>
      </c>
      <c r="I184" s="1"/>
      <c r="J184" s="1"/>
      <c r="K184" s="1"/>
      <c r="L184" s="1"/>
      <c r="M184" s="1"/>
      <c r="N184" s="1"/>
      <c r="O184" s="1"/>
      <c r="P184" s="1"/>
    </row>
    <row r="185" ht="14.25" customHeight="1">
      <c r="A185" s="1"/>
      <c r="B185" s="1"/>
      <c r="C185" s="1"/>
      <c r="D185" s="1"/>
      <c r="E185" s="1"/>
      <c r="F185" s="1"/>
      <c r="G185" s="1"/>
      <c r="H185" s="5" t="s">
        <v>818</v>
      </c>
      <c r="I185" s="1"/>
      <c r="J185" s="1"/>
      <c r="K185" s="1"/>
      <c r="L185" s="1"/>
      <c r="M185" s="1"/>
      <c r="N185" s="1"/>
      <c r="O185" s="1"/>
      <c r="P185" s="1"/>
    </row>
    <row r="186" ht="14.25" customHeight="1">
      <c r="A186" s="1"/>
      <c r="B186" s="1"/>
      <c r="C186" s="1"/>
      <c r="D186" s="1"/>
      <c r="E186" s="1"/>
      <c r="F186" s="1"/>
      <c r="G186" s="1"/>
      <c r="H186" s="5" t="s">
        <v>819</v>
      </c>
      <c r="I186" s="1"/>
      <c r="J186" s="1"/>
      <c r="K186" s="1"/>
      <c r="L186" s="1"/>
      <c r="M186" s="1"/>
      <c r="N186" s="1"/>
      <c r="O186" s="1"/>
      <c r="P186" s="1"/>
    </row>
    <row r="187" ht="14.25" customHeight="1">
      <c r="A187" s="1"/>
      <c r="B187" s="1"/>
      <c r="C187" s="1"/>
      <c r="D187" s="1"/>
      <c r="E187" s="1"/>
      <c r="F187" s="1"/>
      <c r="G187" s="1"/>
      <c r="H187" s="5" t="s">
        <v>820</v>
      </c>
      <c r="I187" s="1"/>
      <c r="J187" s="1"/>
      <c r="K187" s="1"/>
      <c r="L187" s="1"/>
      <c r="M187" s="1"/>
      <c r="N187" s="1"/>
      <c r="O187" s="1"/>
      <c r="P187" s="1"/>
    </row>
    <row r="188" ht="14.25" customHeight="1">
      <c r="A188" s="1"/>
      <c r="B188" s="1"/>
      <c r="C188" s="1"/>
      <c r="D188" s="1"/>
      <c r="E188" s="1"/>
      <c r="F188" s="1"/>
      <c r="G188" s="1"/>
      <c r="H188" s="5" t="s">
        <v>821</v>
      </c>
      <c r="I188" s="1"/>
      <c r="J188" s="1"/>
      <c r="K188" s="1"/>
      <c r="L188" s="1"/>
      <c r="M188" s="1"/>
      <c r="N188" s="1"/>
      <c r="O188" s="1"/>
      <c r="P188" s="1"/>
    </row>
    <row r="189" ht="14.25" customHeight="1">
      <c r="A189" s="1"/>
      <c r="B189" s="1"/>
      <c r="C189" s="1"/>
      <c r="D189" s="1"/>
      <c r="E189" s="1"/>
      <c r="F189" s="1"/>
      <c r="G189" s="1"/>
      <c r="H189" s="5" t="s">
        <v>822</v>
      </c>
      <c r="I189" s="1"/>
      <c r="J189" s="1"/>
      <c r="K189" s="1"/>
      <c r="L189" s="1"/>
      <c r="M189" s="1"/>
      <c r="N189" s="1"/>
      <c r="O189" s="1"/>
      <c r="P189" s="1"/>
    </row>
    <row r="190" ht="14.25" customHeight="1">
      <c r="A190" s="1"/>
      <c r="B190" s="1"/>
      <c r="C190" s="1"/>
      <c r="D190" s="1"/>
      <c r="E190" s="1"/>
      <c r="F190" s="1"/>
      <c r="G190" s="1"/>
      <c r="H190" s="5" t="s">
        <v>823</v>
      </c>
      <c r="I190" s="1"/>
      <c r="J190" s="1"/>
      <c r="K190" s="1"/>
      <c r="L190" s="1"/>
      <c r="M190" s="1"/>
      <c r="N190" s="1"/>
      <c r="O190" s="1"/>
      <c r="P190" s="1"/>
    </row>
    <row r="191" ht="14.25" customHeight="1">
      <c r="A191" s="1"/>
      <c r="B191" s="1"/>
      <c r="C191" s="1"/>
      <c r="D191" s="1"/>
      <c r="E191" s="1"/>
      <c r="F191" s="1"/>
      <c r="G191" s="1"/>
      <c r="H191" s="5" t="s">
        <v>824</v>
      </c>
      <c r="I191" s="1"/>
      <c r="J191" s="1"/>
      <c r="K191" s="1"/>
      <c r="L191" s="1"/>
      <c r="M191" s="1"/>
      <c r="N191" s="1"/>
      <c r="O191" s="1"/>
      <c r="P191" s="1"/>
    </row>
    <row r="192" ht="14.25" customHeight="1">
      <c r="A192" s="1"/>
      <c r="B192" s="1"/>
      <c r="C192" s="1"/>
      <c r="D192" s="1"/>
      <c r="E192" s="1"/>
      <c r="F192" s="1"/>
      <c r="G192" s="1"/>
      <c r="H192" s="5" t="s">
        <v>825</v>
      </c>
      <c r="I192" s="1"/>
      <c r="J192" s="1"/>
      <c r="K192" s="1"/>
      <c r="L192" s="1"/>
      <c r="M192" s="1"/>
      <c r="N192" s="1"/>
      <c r="O192" s="1"/>
      <c r="P192" s="1"/>
    </row>
    <row r="193" ht="14.25" customHeight="1">
      <c r="A193" s="1"/>
      <c r="B193" s="1"/>
      <c r="C193" s="1"/>
      <c r="D193" s="1"/>
      <c r="E193" s="1"/>
      <c r="F193" s="1"/>
      <c r="G193" s="1"/>
      <c r="H193" s="5" t="s">
        <v>826</v>
      </c>
      <c r="I193" s="1"/>
      <c r="J193" s="1"/>
      <c r="K193" s="1"/>
      <c r="L193" s="1"/>
      <c r="M193" s="1"/>
      <c r="N193" s="1"/>
      <c r="O193" s="1"/>
      <c r="P193" s="1"/>
    </row>
    <row r="194" ht="14.25" customHeight="1">
      <c r="A194" s="1"/>
      <c r="B194" s="1"/>
      <c r="C194" s="1"/>
      <c r="D194" s="1"/>
      <c r="E194" s="1"/>
      <c r="F194" s="1"/>
      <c r="G194" s="1"/>
      <c r="H194" s="5" t="s">
        <v>827</v>
      </c>
      <c r="I194" s="1"/>
      <c r="J194" s="1"/>
      <c r="K194" s="1"/>
      <c r="L194" s="1"/>
      <c r="M194" s="1"/>
      <c r="N194" s="1"/>
      <c r="O194" s="1"/>
      <c r="P194" s="1"/>
    </row>
    <row r="195" ht="14.25" customHeight="1">
      <c r="A195" s="1"/>
      <c r="B195" s="1"/>
      <c r="C195" s="1"/>
      <c r="D195" s="1"/>
      <c r="E195" s="1"/>
      <c r="F195" s="1"/>
      <c r="G195" s="1"/>
      <c r="H195" s="5" t="s">
        <v>828</v>
      </c>
      <c r="I195" s="1"/>
      <c r="J195" s="1"/>
      <c r="K195" s="1"/>
      <c r="L195" s="1"/>
      <c r="M195" s="1"/>
      <c r="N195" s="1"/>
      <c r="O195" s="1"/>
      <c r="P195" s="1"/>
    </row>
    <row r="196" ht="14.25" customHeight="1">
      <c r="A196" s="1"/>
      <c r="B196" s="1"/>
      <c r="C196" s="1"/>
      <c r="D196" s="1"/>
      <c r="E196" s="1"/>
      <c r="F196" s="1"/>
      <c r="G196" s="1"/>
      <c r="H196" s="5" t="s">
        <v>829</v>
      </c>
      <c r="I196" s="1"/>
      <c r="J196" s="1"/>
      <c r="K196" s="1"/>
      <c r="L196" s="1"/>
      <c r="M196" s="1"/>
      <c r="N196" s="1"/>
      <c r="O196" s="1"/>
      <c r="P196" s="1"/>
    </row>
    <row r="197" ht="14.25" customHeight="1">
      <c r="A197" s="1"/>
      <c r="B197" s="1"/>
      <c r="C197" s="1"/>
      <c r="D197" s="1"/>
      <c r="E197" s="1"/>
      <c r="F197" s="1"/>
      <c r="G197" s="1"/>
      <c r="H197" s="5" t="s">
        <v>830</v>
      </c>
      <c r="I197" s="1"/>
      <c r="J197" s="1"/>
      <c r="K197" s="1"/>
      <c r="L197" s="1"/>
      <c r="M197" s="1"/>
      <c r="N197" s="1"/>
      <c r="O197" s="1"/>
      <c r="P197" s="1"/>
    </row>
    <row r="198" ht="14.25" customHeight="1">
      <c r="A198" s="1"/>
      <c r="B198" s="1"/>
      <c r="C198" s="1"/>
      <c r="D198" s="1"/>
      <c r="E198" s="1"/>
      <c r="F198" s="1"/>
      <c r="G198" s="1"/>
      <c r="H198" s="5" t="s">
        <v>831</v>
      </c>
      <c r="I198" s="1"/>
      <c r="J198" s="1"/>
      <c r="K198" s="1"/>
      <c r="L198" s="1"/>
      <c r="M198" s="1"/>
      <c r="N198" s="1"/>
      <c r="O198" s="1"/>
      <c r="P198" s="1"/>
    </row>
    <row r="199" ht="14.25" customHeight="1">
      <c r="A199" s="1"/>
      <c r="B199" s="1"/>
      <c r="C199" s="1"/>
      <c r="D199" s="1"/>
      <c r="E199" s="1"/>
      <c r="F199" s="1"/>
      <c r="G199" s="1"/>
      <c r="H199" s="5" t="s">
        <v>832</v>
      </c>
      <c r="I199" s="1"/>
      <c r="J199" s="1"/>
      <c r="K199" s="1"/>
      <c r="L199" s="1"/>
      <c r="M199" s="1"/>
      <c r="N199" s="1"/>
      <c r="O199" s="1"/>
      <c r="P199" s="1"/>
    </row>
    <row r="200" ht="14.25" customHeight="1">
      <c r="A200" s="1"/>
      <c r="B200" s="1"/>
      <c r="C200" s="1"/>
      <c r="D200" s="1"/>
      <c r="E200" s="1"/>
      <c r="F200" s="1"/>
      <c r="G200" s="1"/>
      <c r="H200" s="5" t="s">
        <v>833</v>
      </c>
      <c r="I200" s="1"/>
      <c r="J200" s="1"/>
      <c r="K200" s="1"/>
      <c r="L200" s="1"/>
      <c r="M200" s="1"/>
      <c r="N200" s="1"/>
      <c r="O200" s="1"/>
      <c r="P200" s="1"/>
    </row>
    <row r="201" ht="14.25" customHeight="1">
      <c r="A201" s="1"/>
      <c r="B201" s="1"/>
      <c r="C201" s="1"/>
      <c r="D201" s="1"/>
      <c r="E201" s="1"/>
      <c r="F201" s="1"/>
      <c r="G201" s="1"/>
      <c r="H201" s="5" t="s">
        <v>834</v>
      </c>
      <c r="I201" s="1"/>
      <c r="J201" s="1"/>
      <c r="K201" s="1"/>
      <c r="L201" s="1"/>
      <c r="M201" s="1"/>
      <c r="N201" s="1"/>
      <c r="O201" s="1"/>
      <c r="P201" s="1"/>
    </row>
    <row r="202" ht="14.25" customHeight="1">
      <c r="A202" s="1"/>
      <c r="B202" s="1"/>
      <c r="C202" s="1"/>
      <c r="D202" s="1"/>
      <c r="E202" s="1"/>
      <c r="F202" s="1"/>
      <c r="G202" s="1"/>
      <c r="H202" s="5" t="s">
        <v>835</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10" t="s">
        <v>4613</v>
      </c>
      <c r="I204" s="1"/>
      <c r="J204" s="1"/>
      <c r="K204" s="1"/>
      <c r="L204" s="1"/>
      <c r="M204" s="1"/>
      <c r="N204" s="1"/>
      <c r="O204" s="1"/>
      <c r="P204" s="1"/>
    </row>
    <row r="205" ht="14.25" customHeight="1">
      <c r="A205" s="1"/>
      <c r="B205" s="1"/>
      <c r="C205" s="1"/>
      <c r="D205" s="1"/>
      <c r="E205" s="1"/>
      <c r="F205" s="1"/>
      <c r="G205" s="1"/>
      <c r="H205" s="10" t="s">
        <v>4614</v>
      </c>
      <c r="I205" s="1"/>
      <c r="J205" s="1"/>
      <c r="K205" s="1"/>
      <c r="L205" s="1"/>
      <c r="M205" s="1"/>
      <c r="N205" s="1"/>
      <c r="O205" s="1"/>
      <c r="P205" s="1"/>
    </row>
    <row r="206" ht="14.25" customHeight="1">
      <c r="A206" s="1"/>
      <c r="B206" s="1"/>
      <c r="C206" s="1"/>
      <c r="D206" s="1"/>
      <c r="E206" s="1"/>
      <c r="F206" s="1"/>
      <c r="G206" s="1"/>
      <c r="H206" s="5" t="s">
        <v>836</v>
      </c>
      <c r="I206" s="1"/>
      <c r="J206" s="1"/>
      <c r="K206" s="1"/>
      <c r="L206" s="1"/>
      <c r="M206" s="1"/>
      <c r="N206" s="1"/>
      <c r="O206" s="1"/>
      <c r="P206" s="1"/>
    </row>
    <row r="207" ht="14.25" customHeight="1">
      <c r="A207" s="1"/>
      <c r="B207" s="1"/>
      <c r="C207" s="1"/>
      <c r="D207" s="1"/>
      <c r="E207" s="1"/>
      <c r="F207" s="1"/>
      <c r="G207" s="1"/>
      <c r="H207" s="5" t="s">
        <v>837</v>
      </c>
      <c r="I207" s="1"/>
      <c r="J207" s="1"/>
      <c r="K207" s="1"/>
      <c r="L207" s="1"/>
      <c r="M207" s="1"/>
      <c r="N207" s="1"/>
      <c r="O207" s="1"/>
      <c r="P207" s="1"/>
    </row>
    <row r="208" ht="14.25" customHeight="1">
      <c r="A208" s="1"/>
      <c r="B208" s="1"/>
      <c r="C208" s="1"/>
      <c r="D208" s="1"/>
      <c r="E208" s="1"/>
      <c r="F208" s="1"/>
      <c r="G208" s="1"/>
      <c r="H208" s="5" t="s">
        <v>838</v>
      </c>
      <c r="I208" s="1"/>
      <c r="J208" s="1"/>
      <c r="K208" s="1"/>
      <c r="L208" s="1"/>
      <c r="M208" s="1"/>
      <c r="N208" s="1"/>
      <c r="O208" s="1"/>
      <c r="P208" s="1"/>
    </row>
    <row r="209" ht="14.25" customHeight="1">
      <c r="A209" s="1"/>
      <c r="B209" s="1"/>
      <c r="C209" s="1"/>
      <c r="D209" s="1"/>
      <c r="E209" s="1"/>
      <c r="F209" s="1"/>
      <c r="G209" s="1"/>
      <c r="H209" s="5" t="s">
        <v>839</v>
      </c>
      <c r="I209" s="1"/>
      <c r="J209" s="1"/>
      <c r="K209" s="1"/>
      <c r="L209" s="1"/>
      <c r="M209" s="1"/>
      <c r="N209" s="1"/>
      <c r="O209" s="1"/>
      <c r="P209" s="1"/>
    </row>
    <row r="210" ht="14.25" customHeight="1">
      <c r="A210" s="1"/>
      <c r="B210" s="1"/>
      <c r="C210" s="1"/>
      <c r="D210" s="1"/>
      <c r="E210" s="1"/>
      <c r="F210" s="1"/>
      <c r="G210" s="1"/>
      <c r="H210" s="5" t="s">
        <v>840</v>
      </c>
      <c r="I210" s="1"/>
      <c r="J210" s="1"/>
      <c r="K210" s="1"/>
      <c r="L210" s="1"/>
      <c r="M210" s="1"/>
      <c r="N210" s="1"/>
      <c r="O210" s="1"/>
      <c r="P210" s="1"/>
    </row>
    <row r="211" ht="14.25" customHeight="1">
      <c r="A211" s="1"/>
      <c r="B211" s="1"/>
      <c r="C211" s="1"/>
      <c r="D211" s="1"/>
      <c r="E211" s="1"/>
      <c r="F211" s="1"/>
      <c r="G211" s="1"/>
      <c r="H211" s="5" t="s">
        <v>4595</v>
      </c>
      <c r="I211" s="1"/>
      <c r="J211" s="1"/>
      <c r="K211" s="1"/>
      <c r="L211" s="1"/>
      <c r="M211" s="1"/>
      <c r="N211" s="1"/>
      <c r="O211" s="1"/>
      <c r="P211" s="1"/>
    </row>
    <row r="212" ht="14.25" customHeight="1">
      <c r="A212" s="1"/>
      <c r="B212" s="1"/>
      <c r="C212" s="1"/>
      <c r="D212" s="1"/>
      <c r="E212" s="1"/>
      <c r="F212" s="1"/>
      <c r="G212" s="1"/>
      <c r="H212" s="5" t="s">
        <v>4596</v>
      </c>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