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060" yWindow="460" windowWidth="27740" windowHeight="17540" activeTab="2"/>
  </bookViews>
  <sheets>
    <sheet name="Basic CSRp" sheetId="1" r:id="rId1"/>
    <sheet name="Standard CSRp" sheetId="2" r:id="rId2"/>
    <sheet name="BCS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3" l="1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9" i="3"/>
  <c r="P10" i="3"/>
  <c r="P11" i="3"/>
  <c r="P12" i="3"/>
  <c r="P13" i="3"/>
  <c r="P8" i="3"/>
  <c r="P7" i="3"/>
  <c r="O8" i="3"/>
  <c r="O9" i="3"/>
  <c r="O10" i="3"/>
  <c r="O11" i="3"/>
  <c r="O12" i="3"/>
  <c r="O13" i="3"/>
  <c r="O7" i="3"/>
  <c r="E24" i="2"/>
  <c r="I28" i="3"/>
  <c r="I32" i="3"/>
  <c r="I31" i="3"/>
  <c r="I30" i="3"/>
  <c r="I29" i="3"/>
  <c r="I27" i="3"/>
  <c r="I26" i="3"/>
  <c r="I25" i="3"/>
  <c r="R7" i="2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<sst xmlns="http://schemas.openxmlformats.org/spreadsheetml/2006/main" count="76" uniqueCount="51">
  <si>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</si>
  <si>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</si>
  <si>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</si>
  <si>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</si>
  <si>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</si>
  <si>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</si>
  <si>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</si>
  <si>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</si>
  <si>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</si>
  <si>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</si>
  <si>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</si>
  <si>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</si>
  <si>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</si>
  <si>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</si>
  <si>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</si>
  <si>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</si>
  <si>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</si>
  <si>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</si>
  <si>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</si>
  <si>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</si>
  <si>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</si>
  <si>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</si>
  <si>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</si>
  <si>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</si>
  <si>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</si>
  <si>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</si>
  <si>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</si>
  <si>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</si>
  <si>
    <t>Parameters</t>
  </si>
  <si>
    <t>R</t>
  </si>
  <si>
    <t>C</t>
  </si>
  <si>
    <t>ROM size</t>
  </si>
  <si>
    <t>Stream
Frequency</t>
  </si>
  <si>
    <t>Resource Usage</t>
  </si>
  <si>
    <t>Multipliers</t>
  </si>
  <si>
    <t>Speed</t>
  </si>
  <si>
    <t>Estimated
Time(s)</t>
  </si>
  <si>
    <t>Total
Time(s)</t>
  </si>
  <si>
    <t>Time per
element(us)</t>
  </si>
  <si>
    <t>Bandwidth
(MHz)</t>
  </si>
  <si>
    <t>Estimated
Bandwidth(MHz)</t>
  </si>
  <si>
    <t>m</t>
  </si>
  <si>
    <t>n</t>
  </si>
  <si>
    <t>Dense Matrix: Special study on 4 X 16 block with 8192 ROM size</t>
  </si>
  <si>
    <t>nnz</t>
  </si>
  <si>
    <t>Esti. Time</t>
  </si>
  <si>
    <t>Esti. Band</t>
  </si>
  <si>
    <t>Time</t>
  </si>
  <si>
    <t>Band</t>
  </si>
  <si>
    <t>Real/Esti.</t>
  </si>
  <si>
    <t>Comp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</si>
</sst>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4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 b="1"/>
              <a:t>Bandwidth for different</a:t>
            </a:r>
            <a:r>
              <a:rPr lang="en-US" b="1" baseline="0"/>
              <a:t> m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BCSR!$B$25:$B$32</c:f>
              <c:numCache>
                <c:formatCode>General</c:formatCode>
                <c:ptCount val="8"/>
                <c:pt idx="0">
                  <c:v>8192.0</c:v>
                </c:pt>
                <c:pt idx="1">
                  <c:v>16384.0</c:v>
                </c:pt>
                <c:pt idx="2">
                  <c:v>24576.0</c:v>
                </c:pt>
                <c:pt idx="3">
                  <c:v>32768.0</c:v>
                </c:pt>
                <c:pt idx="4">
                  <c:v>40960.0</c:v>
                </c:pt>
                <c:pt idx="5">
                  <c:v>49152.0</c:v>
                </c:pt>
                <c:pt idx="6">
                  <c:v>57344.0</c:v>
                </c:pt>
                <c:pt idx="7">
                  <c:v>65536.0</c:v>
                </c:pt>
              </c:numCache>
            </c:numRef>
          </c:cat>
          <c:val>
            <c:numRef>
              <c:f>BCSR!$H$25:$H$32</c:f>
              <c:numCache>
                <c:formatCode>0.000</c:formatCode>
                <c:ptCount val="8"/>
                <c:pt idx="0">
                  <c:v>146.75565</c:v>
                </c:pt>
                <c:pt idx="1">
                  <c:v>184.423023</c:v>
                </c:pt>
                <c:pt idx="2">
                  <c:v>201.652462</c:v>
                </c:pt>
                <c:pt idx="3">
                  <c:v>211.523561</c:v>
                </c:pt>
                <c:pt idx="4">
                  <c:v>221.648331</c:v>
                </c:pt>
                <c:pt idx="5">
                  <c:v>229.297049</c:v>
                </c:pt>
                <c:pt idx="6">
                  <c:v>236.224314</c:v>
                </c:pt>
                <c:pt idx="7">
                  <c:v>244.053754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8646752"/>
        <c:axId val="2128655152"/>
      </c:lineChart>
      <c:catAx>
        <c:axId val="21286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m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2128655152"/>
        <c:crosses val="autoZero"/>
        <c:auto val="1"/>
        <c:lblAlgn val="ctr"/>
        <c:lblOffset val="100"/>
        <c:noMultiLvlLbl val="0"/>
      </c:catAx>
      <c:valAx>
        <c:axId val="21286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Bandwidth(MHz)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21286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8</xdr:col>
      <xdr:colOff>901700</xdr:colOff>
      <xdr:row>53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baseColWidth="10" defaultColWidth="8.83203125" defaultRowHeight="15" x14ac:dyDescent="0.2"/>
  <cols>
    <col min="2" max="2" width="13" customWidth="1"/>
    <col min="3" max="3" width="10" customWidth="1"/>
    <col min="11" max="11" width="9.83203125" customWidth="1"/>
  </cols>
  <sheetData>
    <row r="2" spans="1:20" x14ac:dyDescent="0.2">
      <c r="B2" s="1"/>
      <c r="C2" s="1"/>
      <c r="D2" s="26" t="s">
        <v>2</v>
      </c>
      <c r="E2" s="26"/>
      <c r="F2" s="26"/>
      <c r="G2" s="26" t="s">
        <v>6</v>
      </c>
      <c r="H2" s="26"/>
      <c r="N2" s="28" t="s">
        <v>15</v>
      </c>
      <c r="O2" s="28"/>
      <c r="P2" s="28"/>
      <c r="Q2" s="28"/>
      <c r="R2" s="28"/>
      <c r="S2" s="28"/>
      <c r="T2" s="2"/>
    </row>
    <row r="3" spans="1:20" x14ac:dyDescent="0.2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">
      <c r="A4" s="27" t="s">
        <v>10</v>
      </c>
      <c r="B4" s="27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29">
        <v>8192</v>
      </c>
      <c r="O4" s="29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">
      <c r="A5" s="27"/>
      <c r="B5" s="27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29"/>
      <c r="O5" s="29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">
      <c r="A6" s="27"/>
      <c r="B6" s="27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29"/>
      <c r="O6" s="29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">
      <c r="A7" s="27"/>
      <c r="B7" s="27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29"/>
      <c r="O7" s="29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">
      <c r="N8" s="29"/>
      <c r="O8" s="29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">
      <c r="N9" s="29"/>
      <c r="O9" s="29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">
      <c r="N10" s="29"/>
      <c r="O10" s="29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">
      <c r="N11" s="29"/>
      <c r="O11" s="29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">
      <c r="N12" s="29"/>
      <c r="O12" s="29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">
      <c r="N13" s="29"/>
      <c r="O13" s="29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">
      <c r="N14" s="29"/>
      <c r="O14" s="29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">
      <c r="N15" s="29"/>
      <c r="O15" s="29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topLeftCell="A2" zoomScale="114" zoomScaleNormal="89" zoomScalePageLayoutView="89" workbookViewId="0">
      <selection activeCell="E24" sqref="E24"/>
    </sheetView>
  </sheetViews>
  <sheetFormatPr baseColWidth="10" defaultColWidth="8.83203125" defaultRowHeight="15" x14ac:dyDescent="0.2"/>
  <cols>
    <col min="6" max="6" width="10.83203125" bestFit="1" customWidth="1"/>
    <col min="7" max="7" width="11.83203125" customWidth="1"/>
    <col min="11" max="11" width="11.83203125" customWidth="1"/>
    <col min="15" max="15" width="11.83203125" customWidth="1"/>
    <col min="18" max="18" width="9.6640625" customWidth="1"/>
  </cols>
  <sheetData>
    <row r="3" spans="1:18" x14ac:dyDescent="0.2">
      <c r="A3" s="28"/>
      <c r="B3" s="28"/>
      <c r="C3" s="28"/>
      <c r="D3" s="28"/>
      <c r="E3" s="28"/>
      <c r="F3" s="14"/>
      <c r="G3" s="34" t="s">
        <v>21</v>
      </c>
      <c r="H3" s="35"/>
      <c r="I3" s="35"/>
      <c r="J3" s="36"/>
      <c r="K3" s="34" t="s">
        <v>22</v>
      </c>
      <c r="L3" s="35"/>
      <c r="M3" s="35"/>
      <c r="N3" s="36"/>
      <c r="O3" s="34" t="s">
        <v>23</v>
      </c>
      <c r="P3" s="35"/>
      <c r="Q3" s="35"/>
      <c r="R3" s="36"/>
    </row>
    <row r="4" spans="1:18" x14ac:dyDescent="0.2">
      <c r="A4" s="33" t="s">
        <v>12</v>
      </c>
      <c r="B4" s="33" t="s">
        <v>0</v>
      </c>
      <c r="C4" s="33" t="s">
        <v>18</v>
      </c>
      <c r="D4" s="33"/>
      <c r="E4" s="33"/>
      <c r="F4" s="13"/>
      <c r="G4" s="12" t="s">
        <v>24</v>
      </c>
      <c r="H4" s="33" t="s">
        <v>17</v>
      </c>
      <c r="I4" s="28"/>
      <c r="J4" s="2"/>
      <c r="K4" s="12" t="s">
        <v>24</v>
      </c>
      <c r="L4" s="33" t="s">
        <v>17</v>
      </c>
      <c r="M4" s="28"/>
      <c r="N4" s="2"/>
      <c r="O4" s="12" t="s">
        <v>24</v>
      </c>
      <c r="P4" s="33" t="s">
        <v>17</v>
      </c>
      <c r="Q4" s="28"/>
      <c r="R4" s="2"/>
    </row>
    <row r="5" spans="1:18" x14ac:dyDescent="0.2">
      <c r="A5" s="33"/>
      <c r="B5" s="33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">
      <c r="A6" s="29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">
      <c r="A7" s="29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">
      <c r="A8" s="29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">
      <c r="A9" s="29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">
      <c r="A10" s="29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">
      <c r="A11" s="29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">
      <c r="A12" s="29"/>
      <c r="B12" s="7">
        <v>64</v>
      </c>
      <c r="C12" s="8">
        <v>0.2311</v>
      </c>
      <c r="D12" s="8">
        <v>6.3500000000000001E-2</v>
      </c>
      <c r="E12" s="8">
        <v>0.54559999999999997</v>
      </c>
      <c r="F12" s="30" t="s">
        <v>27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2"/>
    </row>
    <row r="13" spans="1:18" x14ac:dyDescent="0.2">
      <c r="A13" s="29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">
      <c r="A14" s="29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  <row r="24" spans="5:5" x14ac:dyDescent="0.2">
      <c r="E24">
        <f>I8/BCSR!N9</f>
        <v>0.20105386512820933</v>
      </c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2"/>
  <sheetViews>
    <sheetView tabSelected="1" workbookViewId="0">
      <selection activeCell="E14" sqref="E14:E20"/>
    </sheetView>
  </sheetViews>
  <sheetFormatPr baseColWidth="10" defaultRowHeight="15" x14ac:dyDescent="0.2"/>
  <cols>
    <col min="2" max="2" width="6.83203125" customWidth="1"/>
    <col min="3" max="3" width="5.6640625" customWidth="1"/>
    <col min="4" max="4" width="9.1640625" customWidth="1"/>
    <col min="5" max="5" width="12" customWidth="1"/>
    <col min="6" max="6" width="9.1640625" customWidth="1"/>
    <col min="7" max="7" width="11.83203125" customWidth="1"/>
    <col min="8" max="8" width="8.83203125" customWidth="1"/>
    <col min="9" max="14" width="12" customWidth="1"/>
  </cols>
  <sheetData>
    <row r="5" spans="2:16" s="19" customFormat="1" x14ac:dyDescent="0.2">
      <c r="B5" s="47" t="s">
        <v>28</v>
      </c>
      <c r="C5" s="47"/>
      <c r="D5" s="47"/>
      <c r="E5" s="47"/>
      <c r="F5" s="47" t="s">
        <v>33</v>
      </c>
      <c r="G5" s="47"/>
      <c r="H5" s="47"/>
      <c r="I5" s="37" t="s">
        <v>35</v>
      </c>
      <c r="J5" s="37"/>
      <c r="K5" s="37"/>
      <c r="L5" s="37"/>
      <c r="M5" s="37"/>
      <c r="N5" s="37"/>
      <c r="O5" s="47" t="s">
        <v>16</v>
      </c>
      <c r="P5" s="48"/>
    </row>
    <row r="6" spans="2:16" s="18" customFormat="1" ht="28" customHeight="1" x14ac:dyDescent="0.2">
      <c r="B6" s="22" t="s">
        <v>29</v>
      </c>
      <c r="C6" s="22" t="s">
        <v>30</v>
      </c>
      <c r="D6" s="22" t="s">
        <v>31</v>
      </c>
      <c r="E6" s="23" t="s">
        <v>32</v>
      </c>
      <c r="F6" s="22" t="s">
        <v>3</v>
      </c>
      <c r="G6" s="22" t="s">
        <v>34</v>
      </c>
      <c r="H6" s="22" t="s">
        <v>19</v>
      </c>
      <c r="I6" s="23" t="s">
        <v>36</v>
      </c>
      <c r="J6" s="23" t="s">
        <v>37</v>
      </c>
      <c r="K6" s="23" t="s">
        <v>38</v>
      </c>
      <c r="L6" s="23" t="s">
        <v>40</v>
      </c>
      <c r="M6" s="23" t="s">
        <v>39</v>
      </c>
      <c r="N6" s="22" t="s">
        <v>7</v>
      </c>
      <c r="O6" s="22" t="s">
        <v>49</v>
      </c>
      <c r="P6" s="22" t="s">
        <v>50</v>
      </c>
    </row>
    <row r="7" spans="2:16" s="19" customFormat="1" x14ac:dyDescent="0.2">
      <c r="B7" s="49">
        <v>4</v>
      </c>
      <c r="C7" s="20">
        <v>4</v>
      </c>
      <c r="D7" s="49">
        <v>8192</v>
      </c>
      <c r="E7" s="49">
        <v>100</v>
      </c>
      <c r="F7" s="21">
        <v>7.0800000000000002E-2</v>
      </c>
      <c r="G7" s="21">
        <v>1.5900000000000001E-2</v>
      </c>
      <c r="H7" s="21">
        <v>8.5099999999999995E-2</v>
      </c>
      <c r="I7" s="20">
        <v>5.0331599999999996</v>
      </c>
      <c r="J7" s="20">
        <v>5.1649570000000002</v>
      </c>
      <c r="K7" s="20">
        <v>9.6200000000000001E-3</v>
      </c>
      <c r="L7" s="20">
        <v>106.667541935738</v>
      </c>
      <c r="M7" s="20">
        <v>103.944895</v>
      </c>
      <c r="N7" s="20">
        <v>0.20788999999999999</v>
      </c>
      <c r="O7" s="20">
        <f>M7/L7</f>
        <v>0.97447539442337328</v>
      </c>
      <c r="P7" s="20">
        <f>N7/N7</f>
        <v>1</v>
      </c>
    </row>
    <row r="8" spans="2:16" s="19" customFormat="1" x14ac:dyDescent="0.2">
      <c r="B8" s="49"/>
      <c r="C8" s="20">
        <v>8</v>
      </c>
      <c r="D8" s="49"/>
      <c r="E8" s="49"/>
      <c r="F8" s="21">
        <v>0.1137</v>
      </c>
      <c r="G8" s="21">
        <v>3.1699999999999999E-2</v>
      </c>
      <c r="H8" s="21">
        <v>0.15509999999999999</v>
      </c>
      <c r="I8" s="20">
        <v>2.8311600000000001</v>
      </c>
      <c r="J8" s="20">
        <v>3.0251169999999998</v>
      </c>
      <c r="K8" s="20">
        <v>5.0090000000000004E-3</v>
      </c>
      <c r="L8" s="20">
        <v>213.333541935738</v>
      </c>
      <c r="M8" s="20">
        <v>199.65501399999999</v>
      </c>
      <c r="N8" s="20">
        <v>0.39931</v>
      </c>
      <c r="O8" s="20">
        <f t="shared" ref="O8:O13" si="0">M8/L8</f>
        <v>0.93588196299736892</v>
      </c>
      <c r="P8" s="20">
        <f>N8/$N$7</f>
        <v>1.9207754100726346</v>
      </c>
    </row>
    <row r="9" spans="2:16" s="19" customFormat="1" x14ac:dyDescent="0.2">
      <c r="B9" s="49"/>
      <c r="C9" s="20">
        <v>16</v>
      </c>
      <c r="D9" s="49"/>
      <c r="E9" s="49"/>
      <c r="F9" s="21">
        <v>0.20280000000000001</v>
      </c>
      <c r="G9" s="21">
        <v>6.3500000000000001E-2</v>
      </c>
      <c r="H9" s="21">
        <v>0.29420000000000002</v>
      </c>
      <c r="I9" s="20">
        <v>0.15728600000000001</v>
      </c>
      <c r="J9" s="20">
        <v>0.45901599999999998</v>
      </c>
      <c r="K9" s="20">
        <v>6.8399999999999997E-3</v>
      </c>
      <c r="L9" s="20">
        <v>426.66754193573797</v>
      </c>
      <c r="M9" s="20">
        <v>244.053754</v>
      </c>
      <c r="N9" s="20">
        <v>0.48810799999999999</v>
      </c>
      <c r="O9" s="20">
        <f t="shared" si="0"/>
        <v>0.57199981253028587</v>
      </c>
      <c r="P9" s="20">
        <f t="shared" ref="P9:P13" si="1">N9/$N$7</f>
        <v>2.3479147626148444</v>
      </c>
    </row>
    <row r="10" spans="2:16" s="19" customFormat="1" x14ac:dyDescent="0.2">
      <c r="B10" s="49"/>
      <c r="C10" s="20">
        <v>32</v>
      </c>
      <c r="D10" s="49"/>
      <c r="E10" s="49"/>
      <c r="F10" s="21">
        <v>0.37890000000000001</v>
      </c>
      <c r="G10" s="21">
        <v>0.127</v>
      </c>
      <c r="H10" s="21">
        <v>0.57330000000000003</v>
      </c>
      <c r="I10" s="20">
        <v>0.55050200000000005</v>
      </c>
      <c r="J10" s="20">
        <v>1.939594</v>
      </c>
      <c r="K10" s="20">
        <v>4.8170000000000001E-3</v>
      </c>
      <c r="L10" s="20">
        <v>853.33354193573803</v>
      </c>
      <c r="M10" s="20">
        <v>207.596633</v>
      </c>
      <c r="N10" s="20">
        <v>0.41519299999999998</v>
      </c>
      <c r="O10" s="20">
        <f t="shared" si="0"/>
        <v>0.24327724482630669</v>
      </c>
      <c r="P10" s="20">
        <f t="shared" si="1"/>
        <v>1.9971763913608158</v>
      </c>
    </row>
    <row r="11" spans="2:16" s="19" customFormat="1" x14ac:dyDescent="0.2">
      <c r="B11" s="49">
        <v>8</v>
      </c>
      <c r="C11" s="20">
        <v>4</v>
      </c>
      <c r="D11" s="49"/>
      <c r="E11" s="49"/>
      <c r="F11" s="21">
        <v>0.1166</v>
      </c>
      <c r="G11" s="21">
        <v>3.1699999999999999E-2</v>
      </c>
      <c r="H11" s="21">
        <v>0.15840000000000001</v>
      </c>
      <c r="I11" s="20">
        <v>2.8311600000000001</v>
      </c>
      <c r="J11" s="20">
        <v>3.0313699999999999</v>
      </c>
      <c r="K11" s="20">
        <v>5.019E-3</v>
      </c>
      <c r="L11" s="20">
        <v>213.333541935738</v>
      </c>
      <c r="M11" s="20">
        <v>199.24317300000001</v>
      </c>
      <c r="N11" s="20">
        <v>0.39848600000000001</v>
      </c>
      <c r="O11" s="20">
        <f t="shared" si="0"/>
        <v>0.93395146019756048</v>
      </c>
      <c r="P11" s="20">
        <f t="shared" si="1"/>
        <v>1.916811775458175</v>
      </c>
    </row>
    <row r="12" spans="2:16" s="19" customFormat="1" x14ac:dyDescent="0.2">
      <c r="B12" s="49"/>
      <c r="C12" s="20">
        <v>8</v>
      </c>
      <c r="D12" s="49"/>
      <c r="E12" s="49"/>
      <c r="F12" s="21">
        <v>0.2089</v>
      </c>
      <c r="G12" s="21">
        <v>6.3500000000000001E-2</v>
      </c>
      <c r="H12" s="21">
        <v>0.2979</v>
      </c>
      <c r="I12" s="20">
        <v>1.4155800000000001</v>
      </c>
      <c r="J12" s="20">
        <v>2.470313</v>
      </c>
      <c r="K12" s="20">
        <v>4.0899999999999999E-3</v>
      </c>
      <c r="L12" s="20">
        <v>426.66754193573797</v>
      </c>
      <c r="M12" s="20">
        <v>244.49524299999999</v>
      </c>
      <c r="N12" s="20">
        <v>0.48898999999999998</v>
      </c>
      <c r="O12" s="20">
        <f t="shared" si="0"/>
        <v>0.57303455025136252</v>
      </c>
      <c r="P12" s="20">
        <f t="shared" si="1"/>
        <v>2.3521573909278946</v>
      </c>
    </row>
    <row r="13" spans="2:16" s="19" customFormat="1" x14ac:dyDescent="0.2">
      <c r="B13" s="49"/>
      <c r="C13" s="20">
        <v>16</v>
      </c>
      <c r="D13" s="49"/>
      <c r="E13" s="49"/>
      <c r="F13" s="21">
        <v>0.37680000000000002</v>
      </c>
      <c r="G13" s="21">
        <v>0.127</v>
      </c>
      <c r="H13" s="21">
        <v>0.57709999999999995</v>
      </c>
      <c r="I13" s="20">
        <v>0.62914599999999998</v>
      </c>
      <c r="J13" s="20">
        <v>2.3740480000000002</v>
      </c>
      <c r="K13" s="20">
        <v>4.4219999999999997E-3</v>
      </c>
      <c r="L13" s="20">
        <v>853.33354193573803</v>
      </c>
      <c r="M13" s="20">
        <v>226.14155700000001</v>
      </c>
      <c r="N13" s="20">
        <v>0.45228299999999999</v>
      </c>
      <c r="O13" s="20">
        <f t="shared" si="0"/>
        <v>0.26500957232621009</v>
      </c>
      <c r="P13" s="20">
        <f t="shared" si="1"/>
        <v>2.1755880513733223</v>
      </c>
    </row>
    <row r="14" spans="2:16" s="19" customFormat="1" x14ac:dyDescent="0.2">
      <c r="B14" s="49">
        <v>4</v>
      </c>
      <c r="C14" s="20">
        <v>4</v>
      </c>
      <c r="D14" s="49">
        <v>8192</v>
      </c>
      <c r="E14" s="49">
        <v>150</v>
      </c>
      <c r="F14" s="21">
        <v>7.0800000000000002E-2</v>
      </c>
      <c r="G14" s="21">
        <v>1.5900000000000001E-2</v>
      </c>
      <c r="H14" s="21">
        <v>8.5099999999999995E-2</v>
      </c>
      <c r="I14" s="20">
        <v>5.0331599999999996</v>
      </c>
      <c r="J14" s="20">
        <v>5.1649570000000002</v>
      </c>
      <c r="K14" s="20">
        <v>9.6200000000000001E-3</v>
      </c>
      <c r="L14" s="20">
        <v>106.667541935738</v>
      </c>
      <c r="M14" s="20">
        <v>103.944895</v>
      </c>
      <c r="N14" s="20">
        <v>0.20788999999999999</v>
      </c>
      <c r="O14" s="20">
        <f>M14/L14</f>
        <v>0.97447539442337328</v>
      </c>
      <c r="P14" s="20">
        <f>N14/N14</f>
        <v>1</v>
      </c>
    </row>
    <row r="15" spans="2:16" s="19" customFormat="1" x14ac:dyDescent="0.2">
      <c r="B15" s="49"/>
      <c r="C15" s="20">
        <v>8</v>
      </c>
      <c r="D15" s="49"/>
      <c r="E15" s="49"/>
      <c r="F15" s="21">
        <v>0.1137</v>
      </c>
      <c r="G15" s="21">
        <v>3.1699999999999999E-2</v>
      </c>
      <c r="H15" s="21">
        <v>0.15509999999999999</v>
      </c>
      <c r="I15" s="20">
        <v>2.8311600000000001</v>
      </c>
      <c r="J15" s="20">
        <v>3.0251169999999998</v>
      </c>
      <c r="K15" s="20">
        <v>5.0090000000000004E-3</v>
      </c>
      <c r="L15" s="20">
        <v>213.333541935738</v>
      </c>
      <c r="M15" s="20">
        <v>199.65501399999999</v>
      </c>
      <c r="N15" s="20">
        <v>0.39931</v>
      </c>
      <c r="O15" s="20">
        <f t="shared" ref="O15:O20" si="2">M15/L15</f>
        <v>0.93588196299736892</v>
      </c>
      <c r="P15" s="20">
        <f>N15/$N$7</f>
        <v>1.9207754100726346</v>
      </c>
    </row>
    <row r="16" spans="2:16" s="19" customFormat="1" x14ac:dyDescent="0.2">
      <c r="B16" s="49"/>
      <c r="C16" s="20">
        <v>16</v>
      </c>
      <c r="D16" s="49"/>
      <c r="E16" s="49"/>
      <c r="F16" s="21">
        <v>0.20280000000000001</v>
      </c>
      <c r="G16" s="21">
        <v>6.3500000000000001E-2</v>
      </c>
      <c r="H16" s="21">
        <v>0.29420000000000002</v>
      </c>
      <c r="I16" s="20">
        <v>0.15728600000000001</v>
      </c>
      <c r="J16" s="20">
        <v>0.45901599999999998</v>
      </c>
      <c r="K16" s="20">
        <v>6.8399999999999997E-3</v>
      </c>
      <c r="L16" s="20">
        <v>426.66754193573797</v>
      </c>
      <c r="M16" s="20">
        <v>244.053754</v>
      </c>
      <c r="N16" s="20">
        <v>0.48810799999999999</v>
      </c>
      <c r="O16" s="20">
        <f t="shared" si="2"/>
        <v>0.57199981253028587</v>
      </c>
      <c r="P16" s="20">
        <f t="shared" ref="P16:P20" si="3">N16/$N$7</f>
        <v>2.3479147626148444</v>
      </c>
    </row>
    <row r="17" spans="2:16" s="19" customFormat="1" x14ac:dyDescent="0.2">
      <c r="B17" s="49"/>
      <c r="C17" s="20">
        <v>32</v>
      </c>
      <c r="D17" s="49"/>
      <c r="E17" s="49"/>
      <c r="F17" s="21">
        <v>0.37890000000000001</v>
      </c>
      <c r="G17" s="21">
        <v>0.127</v>
      </c>
      <c r="H17" s="21">
        <v>0.57330000000000003</v>
      </c>
      <c r="I17" s="20">
        <v>0.55050200000000005</v>
      </c>
      <c r="J17" s="20">
        <v>1.939594</v>
      </c>
      <c r="K17" s="20">
        <v>4.8170000000000001E-3</v>
      </c>
      <c r="L17" s="20">
        <v>853.33354193573803</v>
      </c>
      <c r="M17" s="20">
        <v>207.596633</v>
      </c>
      <c r="N17" s="20">
        <v>0.41519299999999998</v>
      </c>
      <c r="O17" s="20">
        <f t="shared" si="2"/>
        <v>0.24327724482630669</v>
      </c>
      <c r="P17" s="20">
        <f t="shared" si="3"/>
        <v>1.9971763913608158</v>
      </c>
    </row>
    <row r="18" spans="2:16" s="19" customFormat="1" x14ac:dyDescent="0.2">
      <c r="B18" s="49">
        <v>8</v>
      </c>
      <c r="C18" s="20">
        <v>4</v>
      </c>
      <c r="D18" s="49"/>
      <c r="E18" s="49"/>
      <c r="F18" s="21">
        <v>0.1166</v>
      </c>
      <c r="G18" s="21">
        <v>3.1699999999999999E-2</v>
      </c>
      <c r="H18" s="21">
        <v>0.15840000000000001</v>
      </c>
      <c r="I18" s="20">
        <v>2.8311600000000001</v>
      </c>
      <c r="J18" s="20">
        <v>3.0313699999999999</v>
      </c>
      <c r="K18" s="20">
        <v>5.019E-3</v>
      </c>
      <c r="L18" s="20">
        <v>213.333541935738</v>
      </c>
      <c r="M18" s="20">
        <v>199.24317300000001</v>
      </c>
      <c r="N18" s="20">
        <v>0.39848600000000001</v>
      </c>
      <c r="O18" s="20">
        <f t="shared" si="2"/>
        <v>0.93395146019756048</v>
      </c>
      <c r="P18" s="20">
        <f t="shared" si="3"/>
        <v>1.916811775458175</v>
      </c>
    </row>
    <row r="19" spans="2:16" x14ac:dyDescent="0.2">
      <c r="B19" s="49"/>
      <c r="C19" s="20">
        <v>8</v>
      </c>
      <c r="D19" s="49"/>
      <c r="E19" s="49"/>
      <c r="F19" s="21">
        <v>0.2089</v>
      </c>
      <c r="G19" s="21">
        <v>6.3500000000000001E-2</v>
      </c>
      <c r="H19" s="21">
        <v>0.2979</v>
      </c>
      <c r="I19" s="20">
        <v>1.4155800000000001</v>
      </c>
      <c r="J19" s="20">
        <v>2.470313</v>
      </c>
      <c r="K19" s="20">
        <v>4.0899999999999999E-3</v>
      </c>
      <c r="L19" s="20">
        <v>426.66754193573797</v>
      </c>
      <c r="M19" s="20">
        <v>244.49524299999999</v>
      </c>
      <c r="N19" s="20">
        <v>0.48898999999999998</v>
      </c>
      <c r="O19" s="20">
        <f t="shared" si="2"/>
        <v>0.57303455025136252</v>
      </c>
      <c r="P19" s="20">
        <f t="shared" si="3"/>
        <v>2.3521573909278946</v>
      </c>
    </row>
    <row r="20" spans="2:16" x14ac:dyDescent="0.2">
      <c r="B20" s="49"/>
      <c r="C20" s="20">
        <v>16</v>
      </c>
      <c r="D20" s="49"/>
      <c r="E20" s="49"/>
      <c r="F20" s="21">
        <v>0.37680000000000002</v>
      </c>
      <c r="G20" s="21">
        <v>0.127</v>
      </c>
      <c r="H20" s="21">
        <v>0.57709999999999995</v>
      </c>
      <c r="I20" s="20">
        <v>0.62914599999999998</v>
      </c>
      <c r="J20" s="20">
        <v>2.3740480000000002</v>
      </c>
      <c r="K20" s="20">
        <v>4.4219999999999997E-3</v>
      </c>
      <c r="L20" s="20">
        <v>853.33354193573803</v>
      </c>
      <c r="M20" s="20">
        <v>226.14155700000001</v>
      </c>
      <c r="N20" s="20">
        <v>0.45228299999999999</v>
      </c>
      <c r="O20" s="20">
        <f t="shared" si="2"/>
        <v>0.26500957232621009</v>
      </c>
      <c r="P20" s="20">
        <f t="shared" si="3"/>
        <v>2.1755880513733223</v>
      </c>
    </row>
    <row r="23" spans="2:16" x14ac:dyDescent="0.2">
      <c r="B23" s="44" t="s">
        <v>43</v>
      </c>
      <c r="C23" s="45"/>
      <c r="D23" s="45"/>
      <c r="E23" s="45"/>
      <c r="F23" s="45"/>
      <c r="G23" s="45"/>
      <c r="H23" s="45"/>
      <c r="I23" s="46"/>
    </row>
    <row r="24" spans="2:16" x14ac:dyDescent="0.2">
      <c r="B24" s="24" t="s">
        <v>41</v>
      </c>
      <c r="C24" s="24" t="s">
        <v>42</v>
      </c>
      <c r="D24" s="24" t="s">
        <v>44</v>
      </c>
      <c r="E24" s="20" t="s">
        <v>45</v>
      </c>
      <c r="F24" s="24" t="s">
        <v>47</v>
      </c>
      <c r="G24" s="20" t="s">
        <v>46</v>
      </c>
      <c r="H24" s="24" t="s">
        <v>48</v>
      </c>
      <c r="I24" s="20" t="s">
        <v>16</v>
      </c>
    </row>
    <row r="25" spans="2:16" x14ac:dyDescent="0.2">
      <c r="B25" s="20">
        <v>8192</v>
      </c>
      <c r="C25" s="38">
        <v>8192</v>
      </c>
      <c r="D25" s="20">
        <v>67108864</v>
      </c>
      <c r="E25" s="20">
        <v>0.15728600000000001</v>
      </c>
      <c r="F25" s="20">
        <v>0.457283</v>
      </c>
      <c r="G25" s="41">
        <v>426.66754193573797</v>
      </c>
      <c r="H25" s="25">
        <v>146.75565</v>
      </c>
      <c r="I25" s="25">
        <f>H25/H25</f>
        <v>1</v>
      </c>
    </row>
    <row r="26" spans="2:16" x14ac:dyDescent="0.2">
      <c r="B26" s="20">
        <v>16384</v>
      </c>
      <c r="C26" s="39"/>
      <c r="D26" s="20">
        <v>134217728</v>
      </c>
      <c r="E26" s="20">
        <v>0.31457299999999999</v>
      </c>
      <c r="F26" s="20">
        <v>0.72777099999999995</v>
      </c>
      <c r="G26" s="42"/>
      <c r="H26" s="25">
        <v>184.423023</v>
      </c>
      <c r="I26" s="25">
        <f>H26/H25</f>
        <v>1.2566672765239362</v>
      </c>
    </row>
    <row r="27" spans="2:16" x14ac:dyDescent="0.2">
      <c r="B27" s="20">
        <v>24576</v>
      </c>
      <c r="C27" s="39"/>
      <c r="D27" s="20">
        <v>201326592</v>
      </c>
      <c r="E27" s="20">
        <v>0.47185899999999997</v>
      </c>
      <c r="F27" s="20">
        <v>0.99838400000000005</v>
      </c>
      <c r="G27" s="42"/>
      <c r="H27" s="25">
        <v>201.65246200000001</v>
      </c>
      <c r="I27" s="25">
        <f>H27/H25</f>
        <v>1.3740694957911332</v>
      </c>
    </row>
    <row r="28" spans="2:16" x14ac:dyDescent="0.2">
      <c r="B28" s="20">
        <v>32768</v>
      </c>
      <c r="C28" s="39"/>
      <c r="D28" s="20">
        <v>268435456</v>
      </c>
      <c r="E28" s="20">
        <v>0.62914599999999998</v>
      </c>
      <c r="F28" s="20">
        <v>1.2690570000000001</v>
      </c>
      <c r="G28" s="42"/>
      <c r="H28" s="25">
        <v>211.523561</v>
      </c>
      <c r="I28" s="25">
        <f>H28/H25</f>
        <v>1.4413316352726453</v>
      </c>
    </row>
    <row r="29" spans="2:16" x14ac:dyDescent="0.2">
      <c r="B29" s="20">
        <v>40960</v>
      </c>
      <c r="C29" s="39"/>
      <c r="D29" s="20">
        <v>335544320</v>
      </c>
      <c r="E29" s="20">
        <v>0.78643200000000002</v>
      </c>
      <c r="F29" s="20">
        <v>1.5138590000000001</v>
      </c>
      <c r="G29" s="42"/>
      <c r="H29" s="25">
        <v>221.64833100000001</v>
      </c>
      <c r="I29" s="25">
        <f>H29/H25</f>
        <v>1.5103223010493976</v>
      </c>
    </row>
    <row r="30" spans="2:16" x14ac:dyDescent="0.2">
      <c r="B30" s="20">
        <v>49152</v>
      </c>
      <c r="C30" s="39"/>
      <c r="D30" s="20">
        <v>402653184</v>
      </c>
      <c r="E30" s="20">
        <v>0.94371799999999995</v>
      </c>
      <c r="F30" s="20">
        <v>1.756033</v>
      </c>
      <c r="G30" s="42"/>
      <c r="H30" s="25">
        <v>229.29704899999999</v>
      </c>
      <c r="I30" s="25">
        <f>H30/H25</f>
        <v>1.5624410303794094</v>
      </c>
    </row>
    <row r="31" spans="2:16" x14ac:dyDescent="0.2">
      <c r="B31" s="20">
        <v>57344</v>
      </c>
      <c r="C31" s="39"/>
      <c r="D31" s="20">
        <v>469762048</v>
      </c>
      <c r="E31" s="20">
        <v>1.101</v>
      </c>
      <c r="F31" s="20">
        <v>1.9886269999999999</v>
      </c>
      <c r="G31" s="42"/>
      <c r="H31" s="25">
        <v>236.22431399999999</v>
      </c>
      <c r="I31" s="25">
        <f>H31/H25</f>
        <v>1.6096437445508911</v>
      </c>
    </row>
    <row r="32" spans="2:16" x14ac:dyDescent="0.2">
      <c r="B32" s="20">
        <v>65536</v>
      </c>
      <c r="C32" s="40"/>
      <c r="D32" s="20">
        <v>536870912</v>
      </c>
      <c r="E32" s="20">
        <v>1.2582899999999999</v>
      </c>
      <c r="F32" s="20">
        <v>2.1998060000000002</v>
      </c>
      <c r="G32" s="43"/>
      <c r="H32" s="25">
        <v>244.053754</v>
      </c>
      <c r="I32" s="25">
        <f>H32/H25</f>
        <v>1.66299392221015</v>
      </c>
    </row>
  </sheetData>
  <mergeCells count="15">
    <mergeCell ref="I5:N5"/>
    <mergeCell ref="C25:C32"/>
    <mergeCell ref="G25:G32"/>
    <mergeCell ref="B23:I23"/>
    <mergeCell ref="O5:P5"/>
    <mergeCell ref="B5:E5"/>
    <mergeCell ref="B7:B10"/>
    <mergeCell ref="B11:B13"/>
    <mergeCell ref="D7:D13"/>
    <mergeCell ref="E7:E13"/>
    <mergeCell ref="F5:H5"/>
    <mergeCell ref="B14:B17"/>
    <mergeCell ref="D14:D20"/>
    <mergeCell ref="E14:E20"/>
    <mergeCell ref="B18:B2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CSRp</vt:lpstr>
      <vt:lpstr>Standard CSRp</vt:lpstr>
      <vt:lpstr>BCSR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2015-08-25T20:33:42Z</dcterms:modified>
</cp:coreProperties>
</file>