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65" yWindow="465" windowWidth="27735" windowHeight="17535" activeTab="3"/>
  </bookViews>
  <sheets>
    <sheet name="Basic CSRp" sheetId="1" r:id="rId1"/>
    <sheet name="Standard CSRp" sheetId="2" r:id="rId2"/>
    <sheet name="BCSR no ROM opt" sheetId="3" r:id="rId3"/>
    <sheet name="BCSR ROM opt." sheetId="5" r:id="rId4"/>
    <sheet name="study of data size and speed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5" l="1"/>
  <c r="M17" i="5"/>
  <c r="M16" i="5"/>
  <c r="M7" i="5"/>
  <c r="M8" i="5"/>
  <c r="M9" i="5"/>
  <c r="M10" i="5"/>
  <c r="M11" i="5"/>
  <c r="M6" i="5"/>
  <c r="M26" i="3"/>
  <c r="M27" i="3"/>
  <c r="M28" i="3"/>
  <c r="M25" i="3"/>
  <c r="M23" i="3"/>
  <c r="M24" i="3"/>
  <c r="J7" i="3"/>
  <c r="J8" i="3"/>
  <c r="J9" i="3"/>
  <c r="J10" i="3"/>
  <c r="J11" i="3"/>
  <c r="J12" i="3"/>
  <c r="J13" i="3"/>
  <c r="M46" i="3"/>
  <c r="J12" i="4"/>
  <c r="J11" i="4"/>
  <c r="J10" i="4"/>
  <c r="J9" i="4"/>
  <c r="J8" i="4"/>
  <c r="J7" i="4"/>
  <c r="J6" i="4"/>
  <c r="J5" i="4"/>
  <c r="M22" i="3"/>
  <c r="K8" i="3"/>
  <c r="K9" i="3"/>
  <c r="K10" i="3"/>
  <c r="K11" i="3"/>
  <c r="K12" i="3"/>
  <c r="K13" i="3"/>
  <c r="K7" i="3"/>
  <c r="M9" i="3"/>
  <c r="M10" i="3"/>
  <c r="M11" i="3"/>
  <c r="M12" i="3"/>
  <c r="M13" i="3"/>
  <c r="M8" i="3"/>
  <c r="M7" i="3"/>
  <c r="E24" i="2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<sst xmlns="http://schemas.openxmlformats.org/spreadsheetml/2006/main" count="135" uniqueCount="53">
  <si>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</si>
  <si>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</si>
  <si>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</si>
  <si>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</si>
  <si>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</si>
  <si>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</si>
  <si>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</si>
  <si>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</si>
  <si>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</si>
  <si>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</si>
  <si>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</si>
  <si>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</si>
  <si>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</si>
  <si>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</si>
  <si>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</si>
  <si>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</si>
  <si>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</si>
  <si>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</si>
  <si>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</si>
  <si>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</si>
  <si>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</si>
  <si>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</si>
  <si>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</si>
  <si>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</si>
  <si>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</si>
  <si>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</si>
  <si>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</si>
  <si>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</si>
  <si>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</si>
  <si>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</si>
  <si>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</si>
  <si>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</si>
  <si>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</si>
  <si>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</si>
  <si>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Time per
element(us)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</si>
  <si>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</si>
  <si>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</si>
  <si>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</si>
  <si>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</si>
  <si>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</si>
  <si>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</si>
  <si>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</si>
  <si>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</si>
  <si>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Comp to 1.</t>
  </si>
  <si>
    <t>Frequency
(MHz)</t>
  </si>
  <si>
    <t>Bandwidth
(MB/s)</t>
  </si>
  <si>
    <r>
      <t xml:space="preserve">Experiment data </t>
    </r>
    <r>
      <rPr>
        <b/>
        <sz val="11"/>
        <color theme="1"/>
        <rFont val="Consolas"/>
      </rPr>
      <t>w/o</t>
    </r>
    <r>
      <rPr>
        <sz val="11"/>
        <color theme="1"/>
        <rFont val="Consolas"/>
      </rPr>
      <t xml:space="preserve"> C-Slowing</t>
    </r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</si>
  <si>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C-Slowing(L=16)</t>
    </r>
  </si>
  <si>
    <t>Time per
element
(us)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</si>
  <si>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Freq=100)</t>
    </r>
  </si>
  <si>
    <t>ROM
size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</si>
  <si>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Freq=200)</t>
    </r>
  </si>
  <si>
    <t>FAILED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</si>
</sst>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'study of data size and speed'!$C$5:$C$12</c:f>
              <c:numCache>
                <c:formatCode>General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</c:numCache>
            </c:numRef>
          </c:cat>
          <c:val>
            <c:numRef>
              <c:f>'study of data size and speed'!$I$5:$I$12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201.65246200000001</c:v>
                </c:pt>
                <c:pt idx="3">
                  <c:v>211.523561</c:v>
                </c:pt>
                <c:pt idx="4">
                  <c:v>221.64833100000001</c:v>
                </c:pt>
                <c:pt idx="5">
                  <c:v>229.29704899999999</c:v>
                </c:pt>
                <c:pt idx="6">
                  <c:v>236.22431399999999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716608"/>
        <c:axId val="166717392"/>
      </c:lineChart>
      <c:catAx>
        <c:axId val="1667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66717392"/>
        <c:crosses val="autoZero"/>
        <c:auto val="1"/>
        <c:lblAlgn val="ctr"/>
        <c:lblOffset val="100"/>
        <c:noMultiLvlLbl val="0"/>
      </c:catAx>
      <c:valAx>
        <c:axId val="1667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667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18</xdr:col>
      <xdr:colOff>429919</xdr:colOff>
      <xdr:row>51</xdr:row>
      <xdr:rowOff>167451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33" t="s">
        <v>2</v>
      </c>
      <c r="E2" s="33"/>
      <c r="F2" s="33"/>
      <c r="G2" s="33" t="s">
        <v>6</v>
      </c>
      <c r="H2" s="33"/>
      <c r="N2" s="35" t="s">
        <v>15</v>
      </c>
      <c r="O2" s="35"/>
      <c r="P2" s="35"/>
      <c r="Q2" s="35"/>
      <c r="R2" s="35"/>
      <c r="S2" s="35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34" t="s">
        <v>10</v>
      </c>
      <c r="B4" s="34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36">
        <v>8192</v>
      </c>
      <c r="O4" s="36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34"/>
      <c r="B5" s="34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36"/>
      <c r="O5" s="36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34"/>
      <c r="B6" s="34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36"/>
      <c r="O6" s="36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34"/>
      <c r="B7" s="34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36"/>
      <c r="O7" s="36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36"/>
      <c r="O8" s="36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36"/>
      <c r="O9" s="36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36"/>
      <c r="O10" s="36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36"/>
      <c r="O11" s="36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36"/>
      <c r="O12" s="36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36"/>
      <c r="O13" s="36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36"/>
      <c r="O14" s="36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36"/>
      <c r="O15" s="36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K10" sqref="K10"/>
    </sheetView>
  </sheetViews>
  <sheetFormatPr defaultColWidth="8.85546875" defaultRowHeight="15" x14ac:dyDescent="0.25"/>
  <cols>
    <col min="6" max="6" width="10.85546875" bestFit="1" customWidth="1"/>
    <col min="7" max="7" width="11.85546875" customWidth="1"/>
    <col min="11" max="11" width="11.85546875" customWidth="1"/>
    <col min="15" max="15" width="11.85546875" customWidth="1"/>
    <col min="18" max="18" width="9.7109375" customWidth="1"/>
  </cols>
  <sheetData>
    <row r="3" spans="1:18" x14ac:dyDescent="0.25">
      <c r="A3" s="35"/>
      <c r="B3" s="35"/>
      <c r="C3" s="35"/>
      <c r="D3" s="35"/>
      <c r="E3" s="35"/>
      <c r="F3" s="14"/>
      <c r="G3" s="41" t="s">
        <v>21</v>
      </c>
      <c r="H3" s="42"/>
      <c r="I3" s="42"/>
      <c r="J3" s="43"/>
      <c r="K3" s="41" t="s">
        <v>22</v>
      </c>
      <c r="L3" s="42"/>
      <c r="M3" s="42"/>
      <c r="N3" s="43"/>
      <c r="O3" s="41" t="s">
        <v>23</v>
      </c>
      <c r="P3" s="42"/>
      <c r="Q3" s="42"/>
      <c r="R3" s="43"/>
    </row>
    <row r="4" spans="1:18" x14ac:dyDescent="0.25">
      <c r="A4" s="40" t="s">
        <v>12</v>
      </c>
      <c r="B4" s="40" t="s">
        <v>0</v>
      </c>
      <c r="C4" s="40" t="s">
        <v>18</v>
      </c>
      <c r="D4" s="40"/>
      <c r="E4" s="40"/>
      <c r="F4" s="13"/>
      <c r="G4" s="12" t="s">
        <v>24</v>
      </c>
      <c r="H4" s="40" t="s">
        <v>17</v>
      </c>
      <c r="I4" s="35"/>
      <c r="J4" s="2"/>
      <c r="K4" s="12" t="s">
        <v>24</v>
      </c>
      <c r="L4" s="40" t="s">
        <v>17</v>
      </c>
      <c r="M4" s="35"/>
      <c r="N4" s="2"/>
      <c r="O4" s="12" t="s">
        <v>24</v>
      </c>
      <c r="P4" s="40" t="s">
        <v>17</v>
      </c>
      <c r="Q4" s="35"/>
      <c r="R4" s="2"/>
    </row>
    <row r="5" spans="1:18" x14ac:dyDescent="0.25">
      <c r="A5" s="40"/>
      <c r="B5" s="40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5">
      <c r="A6" s="36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5">
      <c r="A7" s="36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5">
      <c r="A8" s="36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5">
      <c r="A9" s="36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5">
      <c r="A10" s="36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5">
      <c r="A11" s="36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5">
      <c r="A12" s="36"/>
      <c r="B12" s="7">
        <v>64</v>
      </c>
      <c r="C12" s="8">
        <v>0.2311</v>
      </c>
      <c r="D12" s="8">
        <v>6.3500000000000001E-2</v>
      </c>
      <c r="E12" s="8">
        <v>0.54559999999999997</v>
      </c>
      <c r="F12" s="37" t="s">
        <v>27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</row>
    <row r="13" spans="1:18" x14ac:dyDescent="0.25">
      <c r="A13" s="36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5">
      <c r="A14" s="36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5">
      <c r="E24">
        <f>I8/'BCSR no ROM opt'!L9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2"/>
  <sheetViews>
    <sheetView zoomScale="75" zoomScaleNormal="75" workbookViewId="0">
      <selection activeCell="K32" sqref="K32"/>
    </sheetView>
  </sheetViews>
  <sheetFormatPr defaultColWidth="11.42578125" defaultRowHeight="15" x14ac:dyDescent="0.25"/>
  <cols>
    <col min="2" max="2" width="6.85546875" customWidth="1"/>
    <col min="3" max="3" width="5.7109375" customWidth="1"/>
    <col min="4" max="4" width="9.140625" customWidth="1"/>
    <col min="5" max="5" width="12" customWidth="1"/>
    <col min="6" max="6" width="9.140625" customWidth="1"/>
    <col min="7" max="7" width="8.140625" customWidth="1"/>
    <col min="8" max="8" width="8.85546875" customWidth="1"/>
    <col min="9" max="12" width="12" customWidth="1"/>
    <col min="13" max="13" width="12.5703125" customWidth="1"/>
  </cols>
  <sheetData>
    <row r="4" spans="2:13" x14ac:dyDescent="0.25"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2:13" s="19" customFormat="1" x14ac:dyDescent="0.25">
      <c r="B5" s="44" t="s">
        <v>28</v>
      </c>
      <c r="C5" s="44"/>
      <c r="D5" s="44"/>
      <c r="E5" s="44"/>
      <c r="F5" s="44" t="s">
        <v>33</v>
      </c>
      <c r="G5" s="44"/>
      <c r="H5" s="44"/>
      <c r="I5" s="47"/>
      <c r="J5" s="47"/>
      <c r="K5" s="47"/>
      <c r="L5" s="47"/>
      <c r="M5" s="26"/>
    </row>
    <row r="6" spans="2:13" s="18" customFormat="1" ht="27.95" customHeight="1" x14ac:dyDescent="0.25">
      <c r="B6" s="25" t="s">
        <v>29</v>
      </c>
      <c r="C6" s="25" t="s">
        <v>30</v>
      </c>
      <c r="D6" s="25" t="s">
        <v>31</v>
      </c>
      <c r="E6" s="22" t="s">
        <v>32</v>
      </c>
      <c r="F6" s="25" t="s">
        <v>3</v>
      </c>
      <c r="G6" s="25" t="s">
        <v>4</v>
      </c>
      <c r="H6" s="25" t="s">
        <v>19</v>
      </c>
      <c r="I6" s="22" t="s">
        <v>34</v>
      </c>
      <c r="J6" s="22" t="s">
        <v>44</v>
      </c>
      <c r="K6" s="22" t="s">
        <v>45</v>
      </c>
      <c r="L6" s="25" t="s">
        <v>7</v>
      </c>
      <c r="M6" s="25" t="s">
        <v>43</v>
      </c>
    </row>
    <row r="7" spans="2:13" s="19" customFormat="1" x14ac:dyDescent="0.25">
      <c r="B7" s="45">
        <v>4</v>
      </c>
      <c r="C7" s="20">
        <v>4</v>
      </c>
      <c r="D7" s="45">
        <v>8192</v>
      </c>
      <c r="E7" s="45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9.6200000000000001E-3</v>
      </c>
      <c r="J7" s="20">
        <f>1/I7</f>
        <v>103.95010395010395</v>
      </c>
      <c r="K7" s="20">
        <f t="shared" ref="K7:K13" si="0">4/I7</f>
        <v>415.80041580041581</v>
      </c>
      <c r="L7" s="20">
        <v>0.20788999999999999</v>
      </c>
      <c r="M7" s="20">
        <f>L7/L7</f>
        <v>1</v>
      </c>
    </row>
    <row r="8" spans="2:13" s="19" customFormat="1" x14ac:dyDescent="0.25">
      <c r="B8" s="45"/>
      <c r="C8" s="20">
        <v>8</v>
      </c>
      <c r="D8" s="45"/>
      <c r="E8" s="45"/>
      <c r="F8" s="21">
        <v>0.1137</v>
      </c>
      <c r="G8" s="21">
        <v>3.1699999999999999E-2</v>
      </c>
      <c r="H8" s="21">
        <v>0.15509999999999999</v>
      </c>
      <c r="I8" s="20">
        <v>5.0090000000000004E-3</v>
      </c>
      <c r="J8" s="20">
        <f t="shared" ref="J8:J13" si="1">1/I8</f>
        <v>199.64064683569572</v>
      </c>
      <c r="K8" s="20">
        <f t="shared" si="0"/>
        <v>798.56258734278288</v>
      </c>
      <c r="L8" s="20">
        <v>0.39931</v>
      </c>
      <c r="M8" s="20">
        <f>L8/$L$7</f>
        <v>1.9207754100726346</v>
      </c>
    </row>
    <row r="9" spans="2:13" s="19" customFormat="1" x14ac:dyDescent="0.25">
      <c r="B9" s="45"/>
      <c r="C9" s="20">
        <v>16</v>
      </c>
      <c r="D9" s="45"/>
      <c r="E9" s="45"/>
      <c r="F9" s="21">
        <v>0.20280000000000001</v>
      </c>
      <c r="G9" s="21">
        <v>6.3500000000000001E-2</v>
      </c>
      <c r="H9" s="21">
        <v>0.29420000000000002</v>
      </c>
      <c r="I9" s="20">
        <v>6.8399999999999997E-3</v>
      </c>
      <c r="J9" s="20">
        <f t="shared" si="1"/>
        <v>146.19883040935673</v>
      </c>
      <c r="K9" s="20">
        <f t="shared" si="0"/>
        <v>584.79532163742692</v>
      </c>
      <c r="L9" s="20">
        <v>0.48810799999999999</v>
      </c>
      <c r="M9" s="20">
        <f t="shared" ref="M9:M13" si="2">L9/$L$7</f>
        <v>2.3479147626148444</v>
      </c>
    </row>
    <row r="10" spans="2:13" s="19" customFormat="1" x14ac:dyDescent="0.25">
      <c r="B10" s="45"/>
      <c r="C10" s="20">
        <v>32</v>
      </c>
      <c r="D10" s="45"/>
      <c r="E10" s="45"/>
      <c r="F10" s="21">
        <v>0.37890000000000001</v>
      </c>
      <c r="G10" s="21">
        <v>0.127</v>
      </c>
      <c r="H10" s="21">
        <v>0.57330000000000003</v>
      </c>
      <c r="I10" s="20">
        <v>4.8170000000000001E-3</v>
      </c>
      <c r="J10" s="20">
        <f t="shared" si="1"/>
        <v>207.59809009757109</v>
      </c>
      <c r="K10" s="20">
        <f t="shared" si="0"/>
        <v>830.39236039028435</v>
      </c>
      <c r="L10" s="20">
        <v>0.41519299999999998</v>
      </c>
      <c r="M10" s="20">
        <f t="shared" si="2"/>
        <v>1.9971763913608158</v>
      </c>
    </row>
    <row r="11" spans="2:13" s="19" customFormat="1" x14ac:dyDescent="0.25">
      <c r="B11" s="45">
        <v>8</v>
      </c>
      <c r="C11" s="20">
        <v>4</v>
      </c>
      <c r="D11" s="45"/>
      <c r="E11" s="45"/>
      <c r="F11" s="21">
        <v>0.1166</v>
      </c>
      <c r="G11" s="21">
        <v>3.1699999999999999E-2</v>
      </c>
      <c r="H11" s="21">
        <v>0.15840000000000001</v>
      </c>
      <c r="I11" s="20">
        <v>5.019E-3</v>
      </c>
      <c r="J11" s="20">
        <f t="shared" si="1"/>
        <v>199.24287706714486</v>
      </c>
      <c r="K11" s="20">
        <f t="shared" si="0"/>
        <v>796.97150826857944</v>
      </c>
      <c r="L11" s="20">
        <v>0.39848600000000001</v>
      </c>
      <c r="M11" s="20">
        <f t="shared" si="2"/>
        <v>1.916811775458175</v>
      </c>
    </row>
    <row r="12" spans="2:13" s="19" customFormat="1" x14ac:dyDescent="0.25">
      <c r="B12" s="45"/>
      <c r="C12" s="20">
        <v>8</v>
      </c>
      <c r="D12" s="45"/>
      <c r="E12" s="45"/>
      <c r="F12" s="21">
        <v>0.2089</v>
      </c>
      <c r="G12" s="21">
        <v>6.3500000000000001E-2</v>
      </c>
      <c r="H12" s="21">
        <v>0.2979</v>
      </c>
      <c r="I12" s="20">
        <v>4.0899999999999999E-3</v>
      </c>
      <c r="J12" s="20">
        <f t="shared" si="1"/>
        <v>244.49877750611248</v>
      </c>
      <c r="K12" s="20">
        <f t="shared" si="0"/>
        <v>977.9951100244499</v>
      </c>
      <c r="L12" s="20">
        <v>0.48898999999999998</v>
      </c>
      <c r="M12" s="20">
        <f t="shared" si="2"/>
        <v>2.3521573909278946</v>
      </c>
    </row>
    <row r="13" spans="2:13" s="19" customFormat="1" x14ac:dyDescent="0.25">
      <c r="B13" s="45"/>
      <c r="C13" s="20">
        <v>16</v>
      </c>
      <c r="D13" s="45"/>
      <c r="E13" s="45"/>
      <c r="F13" s="21">
        <v>0.37680000000000002</v>
      </c>
      <c r="G13" s="21">
        <v>0.127</v>
      </c>
      <c r="H13" s="21">
        <v>0.57709999999999995</v>
      </c>
      <c r="I13" s="20">
        <v>4.4219999999999997E-3</v>
      </c>
      <c r="J13" s="20">
        <f t="shared" si="1"/>
        <v>226.14201718679331</v>
      </c>
      <c r="K13" s="20">
        <f t="shared" si="0"/>
        <v>904.56806874717324</v>
      </c>
      <c r="L13" s="20">
        <v>0.45228299999999999</v>
      </c>
      <c r="M13" s="20">
        <f t="shared" si="2"/>
        <v>2.1755880513733223</v>
      </c>
    </row>
    <row r="14" spans="2:13" s="19" customFormat="1" x14ac:dyDescent="0.25">
      <c r="B14" s="29"/>
      <c r="C14" s="27"/>
      <c r="D14" s="29"/>
      <c r="E14" s="29"/>
      <c r="F14" s="28"/>
      <c r="G14" s="28"/>
      <c r="H14" s="28"/>
      <c r="I14" s="27"/>
      <c r="J14" s="27"/>
      <c r="K14" s="27"/>
      <c r="L14" s="27"/>
      <c r="M14" s="27"/>
    </row>
    <row r="15" spans="2:13" s="19" customFormat="1" x14ac:dyDescent="0.25">
      <c r="B15" s="29"/>
      <c r="C15" s="27"/>
      <c r="D15" s="29"/>
      <c r="E15" s="29"/>
      <c r="F15" s="28"/>
      <c r="G15" s="28"/>
      <c r="H15" s="28"/>
      <c r="I15" s="27"/>
      <c r="J15" s="27"/>
      <c r="K15" s="27"/>
      <c r="L15" s="27"/>
      <c r="M15" s="27"/>
    </row>
    <row r="16" spans="2:13" s="19" customFormat="1" x14ac:dyDescent="0.25">
      <c r="B16" s="29"/>
      <c r="C16" s="27"/>
      <c r="D16" s="29"/>
      <c r="E16" s="29"/>
      <c r="F16" s="28"/>
      <c r="G16" s="28"/>
      <c r="H16" s="30"/>
      <c r="I16" s="27"/>
      <c r="J16" s="27"/>
      <c r="K16" s="27"/>
      <c r="L16" s="27"/>
      <c r="M16" s="27"/>
    </row>
    <row r="17" spans="2:13" s="19" customFormat="1" x14ac:dyDescent="0.25">
      <c r="B17" s="29"/>
      <c r="C17" s="27"/>
      <c r="D17" s="29"/>
      <c r="E17" s="29"/>
      <c r="F17" s="28"/>
      <c r="G17" s="28"/>
      <c r="H17" s="28"/>
      <c r="I17" s="27"/>
      <c r="J17" s="27"/>
      <c r="K17" s="27"/>
      <c r="L17" s="27"/>
      <c r="M17" s="27"/>
    </row>
    <row r="18" spans="2:13" s="19" customFormat="1" x14ac:dyDescent="0.25">
      <c r="B18" s="29"/>
      <c r="C18" s="27"/>
      <c r="D18" s="29"/>
      <c r="E18" s="29"/>
      <c r="F18" s="28"/>
      <c r="G18" s="28"/>
      <c r="H18" s="28"/>
      <c r="I18" s="27"/>
      <c r="J18" s="27"/>
      <c r="K18" s="27"/>
      <c r="L18" s="27"/>
      <c r="M18" s="27"/>
    </row>
    <row r="19" spans="2:13" x14ac:dyDescent="0.25">
      <c r="B19" s="46" t="s">
        <v>49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2:13" x14ac:dyDescent="0.25">
      <c r="B20" s="44" t="s">
        <v>28</v>
      </c>
      <c r="C20" s="44"/>
      <c r="D20" s="44"/>
      <c r="E20" s="44"/>
      <c r="F20" s="44" t="s">
        <v>33</v>
      </c>
      <c r="G20" s="44"/>
      <c r="H20" s="44"/>
      <c r="I20" s="47"/>
      <c r="J20" s="47"/>
      <c r="K20" s="47"/>
      <c r="L20" s="47"/>
      <c r="M20" s="26"/>
    </row>
    <row r="21" spans="2:13" ht="45" x14ac:dyDescent="0.25">
      <c r="B21" s="25" t="s">
        <v>29</v>
      </c>
      <c r="C21" s="25" t="s">
        <v>30</v>
      </c>
      <c r="D21" s="25" t="s">
        <v>31</v>
      </c>
      <c r="E21" s="22" t="s">
        <v>32</v>
      </c>
      <c r="F21" s="25" t="s">
        <v>3</v>
      </c>
      <c r="G21" s="25" t="s">
        <v>4</v>
      </c>
      <c r="H21" s="25" t="s">
        <v>19</v>
      </c>
      <c r="I21" s="22" t="s">
        <v>48</v>
      </c>
      <c r="J21" s="22" t="s">
        <v>44</v>
      </c>
      <c r="K21" s="22" t="s">
        <v>45</v>
      </c>
      <c r="L21" s="25" t="s">
        <v>7</v>
      </c>
      <c r="M21" s="25" t="s">
        <v>43</v>
      </c>
    </row>
    <row r="22" spans="2:13" x14ac:dyDescent="0.25">
      <c r="B22" s="45">
        <v>4</v>
      </c>
      <c r="C22" s="20">
        <v>4</v>
      </c>
      <c r="D22" s="45">
        <v>8192</v>
      </c>
      <c r="E22" s="47">
        <v>100</v>
      </c>
      <c r="F22" s="21">
        <v>5.9700000000000003E-2</v>
      </c>
      <c r="G22" s="21">
        <v>1.5900000000000001E-2</v>
      </c>
      <c r="H22" s="21">
        <v>8.4599999999999995E-2</v>
      </c>
      <c r="I22" s="20">
        <v>4.9699999999999996E-3</v>
      </c>
      <c r="J22" s="20">
        <v>12.58</v>
      </c>
      <c r="K22" s="20">
        <v>804.89</v>
      </c>
      <c r="L22" s="20">
        <v>0.402443</v>
      </c>
      <c r="M22" s="20">
        <f>L22/$L$22</f>
        <v>1</v>
      </c>
    </row>
    <row r="23" spans="2:13" x14ac:dyDescent="0.25">
      <c r="B23" s="45"/>
      <c r="C23" s="20">
        <v>8</v>
      </c>
      <c r="D23" s="45"/>
      <c r="E23" s="47"/>
      <c r="F23" s="21">
        <v>0.11</v>
      </c>
      <c r="G23" s="21">
        <v>3.1699999999999999E-2</v>
      </c>
      <c r="H23" s="21">
        <v>0.15409999999999999</v>
      </c>
      <c r="I23" s="20">
        <v>5.7029999999999997E-3</v>
      </c>
      <c r="J23">
        <v>5.48</v>
      </c>
      <c r="K23" s="20">
        <v>701.36</v>
      </c>
      <c r="L23" s="20">
        <v>0.35068199999999999</v>
      </c>
      <c r="M23" s="20">
        <f t="shared" ref="M23:M28" si="3">L23/$L$22</f>
        <v>0.87138302815554003</v>
      </c>
    </row>
    <row r="24" spans="2:13" x14ac:dyDescent="0.25">
      <c r="B24" s="45"/>
      <c r="C24" s="20">
        <v>16</v>
      </c>
      <c r="D24" s="45"/>
      <c r="E24" s="47"/>
      <c r="F24" s="21">
        <v>0.2036</v>
      </c>
      <c r="G24" s="21">
        <v>6.3500000000000001E-2</v>
      </c>
      <c r="H24" s="21">
        <v>0.29320000000000002</v>
      </c>
      <c r="I24" s="20">
        <v>6.7140000000000003E-3</v>
      </c>
      <c r="J24" s="20">
        <v>2.33</v>
      </c>
      <c r="K24" s="20">
        <v>595.79</v>
      </c>
      <c r="L24" s="20">
        <v>0.29789300000000002</v>
      </c>
      <c r="M24" s="20">
        <f t="shared" si="3"/>
        <v>0.74021165730302185</v>
      </c>
    </row>
    <row r="25" spans="2:13" x14ac:dyDescent="0.25">
      <c r="B25" s="45"/>
      <c r="C25" s="20">
        <v>32</v>
      </c>
      <c r="D25" s="45"/>
      <c r="E25" s="47"/>
      <c r="F25" s="21">
        <v>0.37430000000000002</v>
      </c>
      <c r="G25" s="21">
        <v>0.127</v>
      </c>
      <c r="H25" s="21">
        <v>0.57240000000000002</v>
      </c>
      <c r="I25" s="20">
        <v>9.3740000000000004E-3</v>
      </c>
      <c r="J25" s="20">
        <v>0.83</v>
      </c>
      <c r="K25" s="20">
        <v>426.73</v>
      </c>
      <c r="L25" s="20">
        <v>0.213365</v>
      </c>
      <c r="M25" s="20">
        <f t="shared" si="3"/>
        <v>0.53017445948867292</v>
      </c>
    </row>
    <row r="26" spans="2:13" x14ac:dyDescent="0.25">
      <c r="B26" s="45">
        <v>8</v>
      </c>
      <c r="C26" s="20">
        <v>4</v>
      </c>
      <c r="D26" s="45"/>
      <c r="E26" s="47"/>
      <c r="F26" s="21">
        <v>0.11799999999999999</v>
      </c>
      <c r="G26" s="21">
        <v>3.1699999999999999E-2</v>
      </c>
      <c r="H26" s="21">
        <v>0.15790000000000001</v>
      </c>
      <c r="I26" s="20">
        <v>5.5710000000000004E-3</v>
      </c>
      <c r="J26" s="20">
        <v>5.61</v>
      </c>
      <c r="K26" s="20">
        <v>717.98</v>
      </c>
      <c r="L26" s="20">
        <v>0.358991</v>
      </c>
      <c r="M26" s="20">
        <f t="shared" si="3"/>
        <v>0.89202943025471937</v>
      </c>
    </row>
    <row r="27" spans="2:13" x14ac:dyDescent="0.25">
      <c r="B27" s="45"/>
      <c r="C27" s="20">
        <v>8</v>
      </c>
      <c r="D27" s="45"/>
      <c r="E27" s="47"/>
      <c r="F27" s="21">
        <v>0.2046</v>
      </c>
      <c r="G27" s="21">
        <v>6.3500000000000001E-2</v>
      </c>
      <c r="H27" s="21">
        <v>0.29699999999999999</v>
      </c>
      <c r="I27" s="20">
        <v>6.7279999999999996E-3</v>
      </c>
      <c r="J27" s="20">
        <v>2.3199999999999998</v>
      </c>
      <c r="K27" s="20">
        <v>594.57000000000005</v>
      </c>
      <c r="L27" s="20">
        <v>0.29728599999999999</v>
      </c>
      <c r="M27" s="20">
        <f t="shared" si="3"/>
        <v>0.73870336917277724</v>
      </c>
    </row>
    <row r="28" spans="2:13" x14ac:dyDescent="0.25">
      <c r="B28" s="45"/>
      <c r="C28" s="20">
        <v>16</v>
      </c>
      <c r="D28" s="45"/>
      <c r="E28" s="47"/>
      <c r="F28" s="21">
        <v>0.38140000000000002</v>
      </c>
      <c r="G28" s="21">
        <v>0.127</v>
      </c>
      <c r="H28" s="21">
        <v>0.57609999999999995</v>
      </c>
      <c r="I28" s="20">
        <v>9.4280000000000006E-3</v>
      </c>
      <c r="J28" s="20">
        <v>0.83</v>
      </c>
      <c r="K28" s="20">
        <v>424.28</v>
      </c>
      <c r="L28" s="20">
        <v>0.21214</v>
      </c>
      <c r="M28" s="20">
        <f t="shared" si="3"/>
        <v>0.52713055016486809</v>
      </c>
    </row>
    <row r="43" spans="2:13" x14ac:dyDescent="0.25">
      <c r="B43" s="46" t="s">
        <v>47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2:13" x14ac:dyDescent="0.25">
      <c r="B44" s="44" t="s">
        <v>28</v>
      </c>
      <c r="C44" s="44"/>
      <c r="D44" s="44"/>
      <c r="E44" s="44"/>
      <c r="F44" s="44" t="s">
        <v>33</v>
      </c>
      <c r="G44" s="44"/>
      <c r="H44" s="44"/>
      <c r="I44" s="47"/>
      <c r="J44" s="47"/>
      <c r="K44" s="47"/>
      <c r="L44" s="47"/>
      <c r="M44" s="26"/>
    </row>
    <row r="45" spans="2:13" ht="45" x14ac:dyDescent="0.25">
      <c r="B45" s="25" t="s">
        <v>29</v>
      </c>
      <c r="C45" s="25" t="s">
        <v>30</v>
      </c>
      <c r="D45" s="25" t="s">
        <v>31</v>
      </c>
      <c r="E45" s="22" t="s">
        <v>32</v>
      </c>
      <c r="F45" s="25" t="s">
        <v>3</v>
      </c>
      <c r="G45" s="25" t="s">
        <v>4</v>
      </c>
      <c r="H45" s="25" t="s">
        <v>19</v>
      </c>
      <c r="I45" s="22" t="s">
        <v>34</v>
      </c>
      <c r="J45" s="22" t="s">
        <v>44</v>
      </c>
      <c r="K45" s="22" t="s">
        <v>45</v>
      </c>
      <c r="L45" s="25" t="s">
        <v>7</v>
      </c>
      <c r="M45" s="25" t="s">
        <v>43</v>
      </c>
    </row>
    <row r="46" spans="2:13" x14ac:dyDescent="0.25">
      <c r="B46" s="45">
        <v>4</v>
      </c>
      <c r="C46" s="20">
        <v>4</v>
      </c>
      <c r="D46" s="45">
        <v>8192</v>
      </c>
      <c r="E46" s="47">
        <v>200</v>
      </c>
      <c r="F46" s="21">
        <v>5.9700000000000003E-2</v>
      </c>
      <c r="G46" s="21">
        <v>1.5900000000000001E-2</v>
      </c>
      <c r="H46" s="21">
        <v>8.4599999999999995E-2</v>
      </c>
      <c r="I46" s="20">
        <v>4.1770000000000002E-3</v>
      </c>
      <c r="J46" s="20">
        <v>239.4</v>
      </c>
      <c r="K46" s="20">
        <v>957.62</v>
      </c>
      <c r="L46" s="20">
        <v>0.47880800000000001</v>
      </c>
      <c r="M46" s="20">
        <f>L46/$L$46</f>
        <v>1</v>
      </c>
    </row>
    <row r="47" spans="2:13" x14ac:dyDescent="0.25">
      <c r="B47" s="45"/>
      <c r="C47" s="20">
        <v>8</v>
      </c>
      <c r="D47" s="45"/>
      <c r="E47" s="47"/>
      <c r="F47" s="21"/>
      <c r="G47" s="21"/>
      <c r="H47" s="21"/>
      <c r="I47" s="20"/>
      <c r="J47" s="20"/>
      <c r="K47" s="20"/>
      <c r="L47" s="20"/>
      <c r="M47" s="20"/>
    </row>
    <row r="48" spans="2:13" x14ac:dyDescent="0.25">
      <c r="B48" s="45"/>
      <c r="C48" s="20">
        <v>16</v>
      </c>
      <c r="D48" s="45"/>
      <c r="E48" s="47"/>
      <c r="F48" s="21"/>
      <c r="G48" s="21"/>
      <c r="H48" s="21"/>
      <c r="I48" s="20"/>
      <c r="J48" s="20"/>
      <c r="K48" s="20"/>
      <c r="L48" s="20"/>
      <c r="M48" s="20"/>
    </row>
    <row r="49" spans="2:13" x14ac:dyDescent="0.25">
      <c r="B49" s="45"/>
      <c r="C49" s="20">
        <v>32</v>
      </c>
      <c r="D49" s="45"/>
      <c r="E49" s="47"/>
      <c r="F49" s="21"/>
      <c r="G49" s="21"/>
      <c r="H49" s="21"/>
      <c r="I49" s="20"/>
      <c r="J49" s="20"/>
      <c r="K49" s="20"/>
      <c r="L49" s="20"/>
      <c r="M49" s="20"/>
    </row>
    <row r="50" spans="2:13" x14ac:dyDescent="0.25">
      <c r="B50" s="45">
        <v>8</v>
      </c>
      <c r="C50" s="20">
        <v>4</v>
      </c>
      <c r="D50" s="45"/>
      <c r="E50" s="47"/>
      <c r="F50" s="21"/>
      <c r="G50" s="21"/>
      <c r="H50" s="21"/>
      <c r="I50" s="20"/>
      <c r="J50" s="20"/>
      <c r="K50" s="20"/>
      <c r="L50" s="20"/>
      <c r="M50" s="20"/>
    </row>
    <row r="51" spans="2:13" x14ac:dyDescent="0.25">
      <c r="B51" s="45"/>
      <c r="C51" s="20">
        <v>8</v>
      </c>
      <c r="D51" s="45"/>
      <c r="E51" s="47"/>
      <c r="F51" s="21"/>
      <c r="G51" s="21"/>
      <c r="H51" s="21"/>
      <c r="I51" s="20"/>
      <c r="J51" s="20"/>
      <c r="K51" s="20"/>
      <c r="L51" s="20"/>
      <c r="M51" s="20"/>
    </row>
    <row r="52" spans="2:13" x14ac:dyDescent="0.25">
      <c r="B52" s="45"/>
      <c r="C52" s="20">
        <v>16</v>
      </c>
      <c r="D52" s="45"/>
      <c r="E52" s="47"/>
      <c r="F52" s="21"/>
      <c r="G52" s="21"/>
      <c r="H52" s="21"/>
      <c r="I52" s="20"/>
      <c r="J52" s="20"/>
      <c r="K52" s="20"/>
      <c r="L52" s="20"/>
      <c r="M52" s="20"/>
    </row>
  </sheetData>
  <mergeCells count="24">
    <mergeCell ref="B44:E44"/>
    <mergeCell ref="F44:H44"/>
    <mergeCell ref="I44:L44"/>
    <mergeCell ref="B46:B49"/>
    <mergeCell ref="D46:D52"/>
    <mergeCell ref="E46:E52"/>
    <mergeCell ref="B50:B52"/>
    <mergeCell ref="B22:B25"/>
    <mergeCell ref="D22:D28"/>
    <mergeCell ref="E22:E28"/>
    <mergeCell ref="B26:B28"/>
    <mergeCell ref="B43:M43"/>
    <mergeCell ref="F5:H5"/>
    <mergeCell ref="B4:M4"/>
    <mergeCell ref="B19:M19"/>
    <mergeCell ref="B20:E20"/>
    <mergeCell ref="F20:H20"/>
    <mergeCell ref="I20:L20"/>
    <mergeCell ref="I5:L5"/>
    <mergeCell ref="B5:E5"/>
    <mergeCell ref="B7:B10"/>
    <mergeCell ref="B11:B13"/>
    <mergeCell ref="D7:D13"/>
    <mergeCell ref="E7:E1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tabSelected="1" zoomScale="77" zoomScaleNormal="77" workbookViewId="0">
      <selection activeCell="I21" sqref="I21:M21"/>
    </sheetView>
  </sheetViews>
  <sheetFormatPr defaultRowHeight="15" x14ac:dyDescent="0.25"/>
  <cols>
    <col min="2" max="2" width="4.7109375" customWidth="1"/>
    <col min="3" max="3" width="4.140625" customWidth="1"/>
    <col min="5" max="5" width="11" customWidth="1"/>
    <col min="9" max="9" width="13.7109375" customWidth="1"/>
    <col min="10" max="10" width="11.42578125" customWidth="1"/>
    <col min="11" max="11" width="11.85546875" customWidth="1"/>
    <col min="13" max="13" width="13.5703125" customWidth="1"/>
  </cols>
  <sheetData>
    <row r="3" spans="2:13" x14ac:dyDescent="0.25">
      <c r="B3" s="46" t="s">
        <v>49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44" t="s">
        <v>28</v>
      </c>
      <c r="C4" s="44"/>
      <c r="D4" s="44"/>
      <c r="E4" s="44"/>
      <c r="F4" s="44" t="s">
        <v>33</v>
      </c>
      <c r="G4" s="44"/>
      <c r="H4" s="44"/>
      <c r="I4" s="47"/>
      <c r="J4" s="47"/>
      <c r="K4" s="47"/>
      <c r="L4" s="47"/>
      <c r="M4" s="32"/>
    </row>
    <row r="5" spans="2:13" ht="45" x14ac:dyDescent="0.25">
      <c r="B5" s="31" t="s">
        <v>29</v>
      </c>
      <c r="C5" s="31" t="s">
        <v>30</v>
      </c>
      <c r="D5" s="22" t="s">
        <v>50</v>
      </c>
      <c r="E5" s="22" t="s">
        <v>32</v>
      </c>
      <c r="F5" s="31" t="s">
        <v>3</v>
      </c>
      <c r="G5" s="31" t="s">
        <v>4</v>
      </c>
      <c r="H5" s="31" t="s">
        <v>19</v>
      </c>
      <c r="I5" s="22" t="s">
        <v>48</v>
      </c>
      <c r="J5" s="22" t="s">
        <v>44</v>
      </c>
      <c r="K5" s="22" t="s">
        <v>45</v>
      </c>
      <c r="L5" s="31" t="s">
        <v>7</v>
      </c>
      <c r="M5" s="31" t="s">
        <v>43</v>
      </c>
    </row>
    <row r="6" spans="2:13" x14ac:dyDescent="0.25">
      <c r="B6" s="45">
        <v>4</v>
      </c>
      <c r="C6" s="20">
        <v>4</v>
      </c>
      <c r="D6" s="45">
        <v>8192</v>
      </c>
      <c r="E6" s="47">
        <v>100</v>
      </c>
      <c r="F6" s="21">
        <v>5.9700000000000003E-2</v>
      </c>
      <c r="G6" s="21">
        <v>1.5900000000000001E-2</v>
      </c>
      <c r="H6" s="21">
        <v>8.4599999999999995E-2</v>
      </c>
      <c r="I6" s="20">
        <v>4.2430000000000002E-3</v>
      </c>
      <c r="J6" s="20">
        <v>14.73</v>
      </c>
      <c r="K6" s="20">
        <v>942.79</v>
      </c>
      <c r="L6" s="20">
        <v>0.47139300000000001</v>
      </c>
      <c r="M6" s="20">
        <f>L6/$L$6</f>
        <v>1</v>
      </c>
    </row>
    <row r="7" spans="2:13" x14ac:dyDescent="0.25">
      <c r="B7" s="45"/>
      <c r="C7" s="20">
        <v>8</v>
      </c>
      <c r="D7" s="45"/>
      <c r="E7" s="47"/>
      <c r="F7" s="21">
        <v>0.11</v>
      </c>
      <c r="G7" s="21">
        <v>3.1699999999999999E-2</v>
      </c>
      <c r="H7" s="21">
        <v>0.15409999999999999</v>
      </c>
      <c r="I7" s="20">
        <v>4.078E-3</v>
      </c>
      <c r="J7">
        <v>7.66</v>
      </c>
      <c r="K7" s="20">
        <v>980.75</v>
      </c>
      <c r="L7" s="20">
        <v>0.49037700000000001</v>
      </c>
      <c r="M7" s="20">
        <f t="shared" ref="M7:M11" si="0">L7/$L$6</f>
        <v>1.0402721296243262</v>
      </c>
    </row>
    <row r="8" spans="2:13" x14ac:dyDescent="0.25">
      <c r="B8" s="45"/>
      <c r="C8" s="20">
        <v>16</v>
      </c>
      <c r="D8" s="45"/>
      <c r="E8" s="47"/>
      <c r="F8" s="21">
        <v>0.2036</v>
      </c>
      <c r="G8" s="21">
        <v>6.3500000000000001E-2</v>
      </c>
      <c r="H8" s="21">
        <v>0.29320000000000002</v>
      </c>
      <c r="I8" s="20">
        <v>4.0080000000000003E-3</v>
      </c>
      <c r="J8" s="20">
        <v>3.9</v>
      </c>
      <c r="K8" s="20">
        <v>998.07</v>
      </c>
      <c r="L8" s="20">
        <v>0.499033</v>
      </c>
      <c r="M8" s="20">
        <f t="shared" si="0"/>
        <v>1.0586347272869983</v>
      </c>
    </row>
    <row r="9" spans="2:13" x14ac:dyDescent="0.25">
      <c r="B9" s="45">
        <v>8</v>
      </c>
      <c r="C9" s="20">
        <v>4</v>
      </c>
      <c r="D9" s="45"/>
      <c r="E9" s="47"/>
      <c r="F9" s="21">
        <v>0.11799999999999999</v>
      </c>
      <c r="G9" s="21">
        <v>3.1699999999999999E-2</v>
      </c>
      <c r="H9" s="21">
        <v>0.15790000000000001</v>
      </c>
      <c r="I9" s="20">
        <v>4.176E-3</v>
      </c>
      <c r="J9" s="20">
        <v>7.48</v>
      </c>
      <c r="K9" s="20">
        <v>957.79</v>
      </c>
      <c r="L9" s="20">
        <v>0.47889300000000001</v>
      </c>
      <c r="M9" s="20">
        <f t="shared" si="0"/>
        <v>1.0159102914128975</v>
      </c>
    </row>
    <row r="10" spans="2:13" x14ac:dyDescent="0.25">
      <c r="B10" s="45"/>
      <c r="C10" s="20">
        <v>8</v>
      </c>
      <c r="D10" s="45"/>
      <c r="E10" s="47"/>
      <c r="F10" s="21">
        <v>0.2046</v>
      </c>
      <c r="G10" s="21">
        <v>6.3500000000000001E-2</v>
      </c>
      <c r="H10" s="21">
        <v>0.29699999999999999</v>
      </c>
      <c r="I10" s="20">
        <v>4.0940000000000004E-3</v>
      </c>
      <c r="J10" s="20">
        <v>3.82</v>
      </c>
      <c r="K10" s="20">
        <v>977.03</v>
      </c>
      <c r="L10" s="20">
        <v>0.48851600000000001</v>
      </c>
      <c r="M10" s="20">
        <f t="shared" si="0"/>
        <v>1.0363242559817392</v>
      </c>
    </row>
    <row r="11" spans="2:13" x14ac:dyDescent="0.25">
      <c r="B11" s="45"/>
      <c r="C11" s="20">
        <v>16</v>
      </c>
      <c r="D11" s="45"/>
      <c r="E11" s="47"/>
      <c r="F11" s="21">
        <v>0.38140000000000002</v>
      </c>
      <c r="G11" s="21">
        <v>0.127</v>
      </c>
      <c r="H11" s="21">
        <v>0.57609999999999995</v>
      </c>
      <c r="I11" s="20">
        <v>3.999E-3</v>
      </c>
      <c r="J11" s="20">
        <v>1.95</v>
      </c>
      <c r="K11" s="20">
        <v>1000.22</v>
      </c>
      <c r="L11" s="20">
        <v>0.500112</v>
      </c>
      <c r="M11" s="20">
        <f t="shared" si="0"/>
        <v>1.0609236878782671</v>
      </c>
    </row>
    <row r="13" spans="2:13" x14ac:dyDescent="0.25">
      <c r="B13" s="46" t="s">
        <v>51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2:13" x14ac:dyDescent="0.25">
      <c r="B14" s="44" t="s">
        <v>28</v>
      </c>
      <c r="C14" s="44"/>
      <c r="D14" s="44"/>
      <c r="E14" s="44"/>
      <c r="F14" s="44" t="s">
        <v>33</v>
      </c>
      <c r="G14" s="44"/>
      <c r="H14" s="44"/>
      <c r="I14" s="47"/>
      <c r="J14" s="47"/>
      <c r="K14" s="47"/>
      <c r="L14" s="47"/>
      <c r="M14" s="32"/>
    </row>
    <row r="15" spans="2:13" ht="45" x14ac:dyDescent="0.25">
      <c r="B15" s="31" t="s">
        <v>29</v>
      </c>
      <c r="C15" s="31" t="s">
        <v>30</v>
      </c>
      <c r="D15" s="22" t="s">
        <v>50</v>
      </c>
      <c r="E15" s="22" t="s">
        <v>32</v>
      </c>
      <c r="F15" s="31" t="s">
        <v>3</v>
      </c>
      <c r="G15" s="31" t="s">
        <v>4</v>
      </c>
      <c r="H15" s="31" t="s">
        <v>19</v>
      </c>
      <c r="I15" s="22" t="s">
        <v>48</v>
      </c>
      <c r="J15" s="22" t="s">
        <v>44</v>
      </c>
      <c r="K15" s="22" t="s">
        <v>45</v>
      </c>
      <c r="L15" s="31" t="s">
        <v>7</v>
      </c>
      <c r="M15" s="31" t="s">
        <v>43</v>
      </c>
    </row>
    <row r="16" spans="2:13" x14ac:dyDescent="0.25">
      <c r="B16" s="45">
        <v>4</v>
      </c>
      <c r="C16" s="20">
        <v>4</v>
      </c>
      <c r="D16" s="45">
        <v>8192</v>
      </c>
      <c r="E16" s="47">
        <v>200</v>
      </c>
      <c r="F16" s="21">
        <v>5.9700000000000003E-2</v>
      </c>
      <c r="G16" s="21">
        <v>1.5900000000000001E-2</v>
      </c>
      <c r="H16" s="21">
        <v>8.4599999999999995E-2</v>
      </c>
      <c r="I16" s="20">
        <v>4.2300000000000003E-3</v>
      </c>
      <c r="J16" s="20">
        <v>14.77</v>
      </c>
      <c r="K16" s="20">
        <v>945.58</v>
      </c>
      <c r="L16" s="20">
        <v>0.47279199999999999</v>
      </c>
      <c r="M16" s="20">
        <f>L16/$L$6</f>
        <v>1.0029677996915525</v>
      </c>
    </row>
    <row r="17" spans="2:13" x14ac:dyDescent="0.25">
      <c r="B17" s="45"/>
      <c r="C17" s="20">
        <v>8</v>
      </c>
      <c r="D17" s="45"/>
      <c r="E17" s="47"/>
      <c r="F17" s="21">
        <v>0.11</v>
      </c>
      <c r="G17" s="21">
        <v>3.1699999999999999E-2</v>
      </c>
      <c r="H17" s="21">
        <v>0.15409999999999999</v>
      </c>
      <c r="I17" s="20">
        <v>4.0899999999999999E-3</v>
      </c>
      <c r="J17">
        <v>7.64</v>
      </c>
      <c r="K17" s="20">
        <v>977.89</v>
      </c>
      <c r="L17" s="20">
        <v>0.48894300000000002</v>
      </c>
      <c r="M17" s="20">
        <f>L17/$L$6</f>
        <v>1.0372300819061802</v>
      </c>
    </row>
    <row r="18" spans="2:13" x14ac:dyDescent="0.25">
      <c r="B18" s="45"/>
      <c r="C18" s="20">
        <v>16</v>
      </c>
      <c r="D18" s="45"/>
      <c r="E18" s="47"/>
      <c r="F18" s="21">
        <v>0.2036</v>
      </c>
      <c r="G18" s="21">
        <v>6.3500000000000001E-2</v>
      </c>
      <c r="H18" s="21">
        <v>0.29320000000000002</v>
      </c>
      <c r="I18" s="57" t="s">
        <v>52</v>
      </c>
      <c r="J18" s="58"/>
      <c r="K18" s="58"/>
      <c r="L18" s="58"/>
      <c r="M18" s="59"/>
    </row>
    <row r="19" spans="2:13" x14ac:dyDescent="0.25">
      <c r="B19" s="45">
        <v>8</v>
      </c>
      <c r="C19" s="20">
        <v>4</v>
      </c>
      <c r="D19" s="45"/>
      <c r="E19" s="47"/>
      <c r="F19" s="21">
        <v>0.11799999999999999</v>
      </c>
      <c r="G19" s="21">
        <v>3.1699999999999999E-2</v>
      </c>
      <c r="H19" s="21">
        <v>0.15790000000000001</v>
      </c>
      <c r="I19" s="20">
        <v>4.2570000000000004E-3</v>
      </c>
      <c r="J19" s="20">
        <v>7.34</v>
      </c>
      <c r="K19" s="20">
        <v>939.66</v>
      </c>
      <c r="L19" s="20">
        <v>0.46982800000000002</v>
      </c>
      <c r="M19" s="20">
        <f t="shared" ref="M18:M19" si="1">L19/$L$6</f>
        <v>0.99668005252517544</v>
      </c>
    </row>
    <row r="20" spans="2:13" x14ac:dyDescent="0.25">
      <c r="B20" s="45"/>
      <c r="C20" s="20">
        <v>8</v>
      </c>
      <c r="D20" s="45"/>
      <c r="E20" s="47"/>
      <c r="F20" s="21">
        <v>0.2046</v>
      </c>
      <c r="G20" s="21">
        <v>6.3500000000000001E-2</v>
      </c>
      <c r="H20" s="21">
        <v>0.29699999999999999</v>
      </c>
      <c r="I20" s="57" t="s">
        <v>52</v>
      </c>
      <c r="J20" s="58"/>
      <c r="K20" s="58"/>
      <c r="L20" s="58"/>
      <c r="M20" s="59"/>
    </row>
    <row r="21" spans="2:13" x14ac:dyDescent="0.25">
      <c r="B21" s="45"/>
      <c r="C21" s="20">
        <v>16</v>
      </c>
      <c r="D21" s="45"/>
      <c r="E21" s="47"/>
      <c r="F21" s="21">
        <v>0.38140000000000002</v>
      </c>
      <c r="G21" s="21">
        <v>0.127</v>
      </c>
      <c r="H21" s="21">
        <v>0.57609999999999995</v>
      </c>
      <c r="I21" s="57" t="s">
        <v>52</v>
      </c>
      <c r="J21" s="58"/>
      <c r="K21" s="58"/>
      <c r="L21" s="58"/>
      <c r="M21" s="59"/>
    </row>
  </sheetData>
  <mergeCells count="19">
    <mergeCell ref="I18:M18"/>
    <mergeCell ref="B13:M13"/>
    <mergeCell ref="B14:E14"/>
    <mergeCell ref="F14:H14"/>
    <mergeCell ref="I14:L14"/>
    <mergeCell ref="B16:B18"/>
    <mergeCell ref="D16:D21"/>
    <mergeCell ref="E16:E21"/>
    <mergeCell ref="B19:B21"/>
    <mergeCell ref="I20:M20"/>
    <mergeCell ref="I21:M21"/>
    <mergeCell ref="B3:M3"/>
    <mergeCell ref="B4:E4"/>
    <mergeCell ref="F4:H4"/>
    <mergeCell ref="I4:L4"/>
    <mergeCell ref="B6:B8"/>
    <mergeCell ref="D6:D11"/>
    <mergeCell ref="E6:E11"/>
    <mergeCell ref="B9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zoomScale="75" zoomScaleNormal="75" workbookViewId="0">
      <selection activeCell="K32" sqref="K32"/>
    </sheetView>
  </sheetViews>
  <sheetFormatPr defaultRowHeight="15" x14ac:dyDescent="0.25"/>
  <sheetData>
    <row r="3" spans="3:10" x14ac:dyDescent="0.25">
      <c r="C3" s="54" t="s">
        <v>37</v>
      </c>
      <c r="D3" s="55"/>
      <c r="E3" s="55"/>
      <c r="F3" s="55"/>
      <c r="G3" s="55"/>
      <c r="H3" s="55"/>
      <c r="I3" s="55"/>
      <c r="J3" s="56"/>
    </row>
    <row r="4" spans="3:10" x14ac:dyDescent="0.25">
      <c r="C4" s="23" t="s">
        <v>35</v>
      </c>
      <c r="D4" s="23" t="s">
        <v>36</v>
      </c>
      <c r="E4" s="23" t="s">
        <v>38</v>
      </c>
      <c r="F4" s="20" t="s">
        <v>39</v>
      </c>
      <c r="G4" s="23" t="s">
        <v>41</v>
      </c>
      <c r="H4" s="20" t="s">
        <v>40</v>
      </c>
      <c r="I4" s="23" t="s">
        <v>42</v>
      </c>
      <c r="J4" s="20" t="s">
        <v>16</v>
      </c>
    </row>
    <row r="5" spans="3:10" x14ac:dyDescent="0.25">
      <c r="C5" s="20">
        <v>8192</v>
      </c>
      <c r="D5" s="48">
        <v>8192</v>
      </c>
      <c r="E5" s="20">
        <v>67108864</v>
      </c>
      <c r="F5" s="20">
        <v>0.15728600000000001</v>
      </c>
      <c r="G5" s="20">
        <v>0.457283</v>
      </c>
      <c r="H5" s="51">
        <v>426.66754193573797</v>
      </c>
      <c r="I5" s="24">
        <v>146.75565</v>
      </c>
      <c r="J5" s="24">
        <f>I5/I5</f>
        <v>1</v>
      </c>
    </row>
    <row r="6" spans="3:10" x14ac:dyDescent="0.25">
      <c r="C6" s="20">
        <v>16384</v>
      </c>
      <c r="D6" s="49"/>
      <c r="E6" s="20">
        <v>134217728</v>
      </c>
      <c r="F6" s="20">
        <v>0.31457299999999999</v>
      </c>
      <c r="G6" s="20">
        <v>0.72777099999999995</v>
      </c>
      <c r="H6" s="52"/>
      <c r="I6" s="24">
        <v>184.423023</v>
      </c>
      <c r="J6" s="24">
        <f>I6/I5</f>
        <v>1.2566672765239362</v>
      </c>
    </row>
    <row r="7" spans="3:10" x14ac:dyDescent="0.25">
      <c r="C7" s="20">
        <v>24576</v>
      </c>
      <c r="D7" s="49"/>
      <c r="E7" s="20">
        <v>201326592</v>
      </c>
      <c r="F7" s="20">
        <v>0.47185899999999997</v>
      </c>
      <c r="G7" s="20">
        <v>0.99838400000000005</v>
      </c>
      <c r="H7" s="52"/>
      <c r="I7" s="24">
        <v>201.65246200000001</v>
      </c>
      <c r="J7" s="24">
        <f>I7/I5</f>
        <v>1.3740694957911332</v>
      </c>
    </row>
    <row r="8" spans="3:10" x14ac:dyDescent="0.25">
      <c r="C8" s="20">
        <v>32768</v>
      </c>
      <c r="D8" s="49"/>
      <c r="E8" s="20">
        <v>268435456</v>
      </c>
      <c r="F8" s="20">
        <v>0.62914599999999998</v>
      </c>
      <c r="G8" s="20">
        <v>1.2690570000000001</v>
      </c>
      <c r="H8" s="52"/>
      <c r="I8" s="24">
        <v>211.523561</v>
      </c>
      <c r="J8" s="24">
        <f>I8/I5</f>
        <v>1.4413316352726453</v>
      </c>
    </row>
    <row r="9" spans="3:10" x14ac:dyDescent="0.25">
      <c r="C9" s="20">
        <v>40960</v>
      </c>
      <c r="D9" s="49"/>
      <c r="E9" s="20">
        <v>335544320</v>
      </c>
      <c r="F9" s="20">
        <v>0.78643200000000002</v>
      </c>
      <c r="G9" s="20">
        <v>1.5138590000000001</v>
      </c>
      <c r="H9" s="52"/>
      <c r="I9" s="24">
        <v>221.64833100000001</v>
      </c>
      <c r="J9" s="24">
        <f>I9/I5</f>
        <v>1.5103223010493976</v>
      </c>
    </row>
    <row r="10" spans="3:10" x14ac:dyDescent="0.25">
      <c r="C10" s="20">
        <v>49152</v>
      </c>
      <c r="D10" s="49"/>
      <c r="E10" s="20">
        <v>402653184</v>
      </c>
      <c r="F10" s="20">
        <v>0.94371799999999995</v>
      </c>
      <c r="G10" s="20">
        <v>1.756033</v>
      </c>
      <c r="H10" s="52"/>
      <c r="I10" s="24">
        <v>229.29704899999999</v>
      </c>
      <c r="J10" s="24">
        <f>I10/I5</f>
        <v>1.5624410303794094</v>
      </c>
    </row>
    <row r="11" spans="3:10" x14ac:dyDescent="0.25">
      <c r="C11" s="20">
        <v>57344</v>
      </c>
      <c r="D11" s="49"/>
      <c r="E11" s="20">
        <v>469762048</v>
      </c>
      <c r="F11" s="20">
        <v>1.101</v>
      </c>
      <c r="G11" s="20">
        <v>1.9886269999999999</v>
      </c>
      <c r="H11" s="52"/>
      <c r="I11" s="24">
        <v>236.22431399999999</v>
      </c>
      <c r="J11" s="24">
        <f>I11/I5</f>
        <v>1.6096437445508911</v>
      </c>
    </row>
    <row r="12" spans="3:10" x14ac:dyDescent="0.25">
      <c r="C12" s="20">
        <v>65536</v>
      </c>
      <c r="D12" s="50"/>
      <c r="E12" s="20">
        <v>536870912</v>
      </c>
      <c r="F12" s="20">
        <v>1.2582899999999999</v>
      </c>
      <c r="G12" s="20">
        <v>2.1998060000000002</v>
      </c>
      <c r="H12" s="53"/>
      <c r="I12" s="24">
        <v>244.053754</v>
      </c>
      <c r="J12" s="24">
        <f>I12/I5</f>
        <v>1.66299392221015</v>
      </c>
    </row>
  </sheetData>
  <mergeCells count="3">
    <mergeCell ref="D5:D12"/>
    <mergeCell ref="H5:H12"/>
    <mergeCell ref="C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CSRp</vt:lpstr>
      <vt:lpstr>Standard CSRp</vt:lpstr>
      <vt:lpstr>BCSR no ROM opt</vt:lpstr>
      <vt:lpstr>BCSR ROM opt.</vt:lpstr>
      <vt:lpstr>study of data size and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2015-09-02T16:28:38Z</dcterms:modified>
</cp:coreProperties>
</file>