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\Downloads\"/>
    </mc:Choice>
  </mc:AlternateContent>
  <xr:revisionPtr revIDLastSave="0" documentId="13_ncr:1_{52C81619-57E3-48D8-A306-847D13DFFF45}" xr6:coauthVersionLast="47" xr6:coauthVersionMax="47" xr10:uidLastSave="{00000000-0000-0000-0000-000000000000}"/>
  <bookViews>
    <workbookView xWindow="-120" yWindow="-120" windowWidth="19440" windowHeight="10320" activeTab="1" xr2:uid="{07FF0A85-8B07-401B-A85A-5A7E891AE3D3}"/>
  </bookViews>
  <sheets>
    <sheet name="Sheet1" sheetId="1" r:id="rId1"/>
    <sheet name="SO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H39" i="2" s="1"/>
  <c r="H36" i="2"/>
  <c r="H34" i="2"/>
  <c r="K18" i="2"/>
  <c r="L18" i="2" s="1"/>
  <c r="N18" i="2" s="1"/>
  <c r="N17" i="2"/>
  <c r="K17" i="2"/>
  <c r="N16" i="2"/>
  <c r="K16" i="2"/>
  <c r="K15" i="2"/>
  <c r="N14" i="2"/>
  <c r="K14" i="2"/>
  <c r="K13" i="2"/>
  <c r="K8" i="2"/>
  <c r="L8" i="2" s="1"/>
  <c r="N8" i="2" s="1"/>
  <c r="K5" i="2"/>
  <c r="K6" i="2"/>
  <c r="K7" i="2"/>
  <c r="K4" i="2"/>
  <c r="K3" i="2"/>
  <c r="L15" i="2" l="1"/>
  <c r="N15" i="2" s="1"/>
  <c r="L13" i="2"/>
  <c r="N13" i="2" s="1"/>
  <c r="L3" i="2"/>
  <c r="N3" i="2" s="1"/>
  <c r="L5" i="2"/>
  <c r="N5" i="2" s="1"/>
</calcChain>
</file>

<file path=xl/sharedStrings.xml><?xml version="1.0" encoding="utf-8"?>
<sst xmlns="http://schemas.openxmlformats.org/spreadsheetml/2006/main" count="504" uniqueCount="124">
  <si>
    <t>Unnormalisasi</t>
  </si>
  <si>
    <t>KODE_PEGAWAI</t>
  </si>
  <si>
    <t>NAMA_PEGAWAI</t>
  </si>
  <si>
    <t>TGL_LHR_PEGAWAI</t>
  </si>
  <si>
    <t>JABATAN</t>
  </si>
  <si>
    <t>GAJI</t>
  </si>
  <si>
    <t>PROYEK</t>
  </si>
  <si>
    <t>DURASI PROYEK</t>
  </si>
  <si>
    <t>PEG-1</t>
  </si>
  <si>
    <t>PEG-2</t>
  </si>
  <si>
    <t>PEG-3</t>
  </si>
  <si>
    <t>AGUS</t>
  </si>
  <si>
    <t>BUDI</t>
  </si>
  <si>
    <t>LALA</t>
  </si>
  <si>
    <t>STAFF</t>
  </si>
  <si>
    <t>PROJECT MANAGER</t>
  </si>
  <si>
    <t>APP PORTAL, APP FINANCE</t>
  </si>
  <si>
    <t>APP HRD, APP FINANCE</t>
  </si>
  <si>
    <t>3 BULAN</t>
  </si>
  <si>
    <t>3 BULAN, 5 BULAN</t>
  </si>
  <si>
    <t>5 BULAN, 4 BULAN</t>
  </si>
  <si>
    <t>3 BULAN, 4 BULAN</t>
  </si>
  <si>
    <t>1NF</t>
  </si>
  <si>
    <t>APP HRD, APP PORTAL</t>
  </si>
  <si>
    <t>APP PORTAL</t>
  </si>
  <si>
    <t>APP HRD</t>
  </si>
  <si>
    <t>APP FINANCE</t>
  </si>
  <si>
    <t>5 BULAN</t>
  </si>
  <si>
    <t>4 BULAN</t>
  </si>
  <si>
    <t>KODE_PROYEK</t>
  </si>
  <si>
    <t>PRK-01</t>
  </si>
  <si>
    <t>PRK-02, PRK-03</t>
  </si>
  <si>
    <t>PRK-01, PRK-02</t>
  </si>
  <si>
    <t>PKR-01, PRK-03</t>
  </si>
  <si>
    <t>PRK-02</t>
  </si>
  <si>
    <t>PRK-03</t>
  </si>
  <si>
    <t>FULL</t>
  </si>
  <si>
    <t>PARTIAL</t>
  </si>
  <si>
    <t>PEG-4</t>
  </si>
  <si>
    <t>RARA</t>
  </si>
  <si>
    <t>PRK-01, PRK-02, PRK-03</t>
  </si>
  <si>
    <t>APP HRD, APP PORTAL, APP FINANCE</t>
  </si>
  <si>
    <t>2NF</t>
  </si>
  <si>
    <t>PEGAWAI</t>
  </si>
  <si>
    <t>DURASI</t>
  </si>
  <si>
    <t>3 BULAN, 5 BULAN,
4 BULAN</t>
  </si>
  <si>
    <t>DETAIL_PROYEK</t>
  </si>
  <si>
    <t>ID</t>
  </si>
  <si>
    <t>TRANSITIVE</t>
  </si>
  <si>
    <t>3NF</t>
  </si>
  <si>
    <t>KODE_JABATAN</t>
  </si>
  <si>
    <t>NAMA_JABATAN</t>
  </si>
  <si>
    <t>JBTN-01</t>
  </si>
  <si>
    <t>JBTN-02</t>
  </si>
  <si>
    <t>PROYEK MANAGER</t>
  </si>
  <si>
    <t>UNF</t>
  </si>
  <si>
    <t>EMAIL_PELANGGAN</t>
  </si>
  <si>
    <t>NO_HP</t>
  </si>
  <si>
    <t>KODE_BUNGA</t>
  </si>
  <si>
    <t>NAMA_BUNGA</t>
  </si>
  <si>
    <t>HARGA_BUNGA</t>
  </si>
  <si>
    <t>QTY_BELI</t>
  </si>
  <si>
    <t>TOTAL_HARGA</t>
  </si>
  <si>
    <t>PEL1</t>
  </si>
  <si>
    <t>AJENG</t>
  </si>
  <si>
    <t>AJENG@GMAIL.COM</t>
  </si>
  <si>
    <t>BUNGA-1</t>
  </si>
  <si>
    <t>BUNGA-3</t>
  </si>
  <si>
    <t>MELATI</t>
  </si>
  <si>
    <t>MAWAR</t>
  </si>
  <si>
    <t>081222233451</t>
  </si>
  <si>
    <t>PEL2</t>
  </si>
  <si>
    <t>RATU</t>
  </si>
  <si>
    <t>RATU@GMAIL.COM</t>
  </si>
  <si>
    <t>08455226365</t>
  </si>
  <si>
    <t>BUNGA-2</t>
  </si>
  <si>
    <t>COSMOS</t>
  </si>
  <si>
    <t>PELANGGAN</t>
  </si>
  <si>
    <t>PEL3</t>
  </si>
  <si>
    <t>AYU</t>
  </si>
  <si>
    <t>AYU@GMAIL.COM</t>
  </si>
  <si>
    <t>08222546254</t>
  </si>
  <si>
    <t>SILVER</t>
  </si>
  <si>
    <t>GOLD</t>
  </si>
  <si>
    <t>BUNGA</t>
  </si>
  <si>
    <t>TRANSAKSI</t>
  </si>
  <si>
    <t>T-01</t>
  </si>
  <si>
    <t>T-02</t>
  </si>
  <si>
    <t>T-03</t>
  </si>
  <si>
    <t>DETAIL_ TRANSAKSI</t>
  </si>
  <si>
    <t>GK BOLEH NIHH!!! BANYAK MULTIVALUE</t>
  </si>
  <si>
    <t>BAYAR</t>
  </si>
  <si>
    <t>KEMBALIAN</t>
  </si>
  <si>
    <t>KODE_
PELANGGAN</t>
  </si>
  <si>
    <t>NAMA_
PELANGGAN</t>
  </si>
  <si>
    <t>STATUS_
MEMBER</t>
  </si>
  <si>
    <t>TOTAL_
TRANSAKSI</t>
  </si>
  <si>
    <t>KODE_
TRANSAKSI</t>
  </si>
  <si>
    <t>MEMBER</t>
  </si>
  <si>
    <t>MMB-1</t>
  </si>
  <si>
    <t>MMB-2</t>
  </si>
  <si>
    <r>
      <t xml:space="preserve">JADINYA
</t>
    </r>
    <r>
      <rPr>
        <b/>
        <sz val="20"/>
        <color theme="1"/>
        <rFont val="Calibri"/>
        <family val="2"/>
      </rPr>
      <t>↓</t>
    </r>
  </si>
  <si>
    <t>KODE_
MEMBER</t>
  </si>
  <si>
    <t>TGL MULAI</t>
  </si>
  <si>
    <t>PARSIAL</t>
  </si>
  <si>
    <t>SYARAT MEMBER</t>
  </si>
  <si>
    <t>PEMBELIAN DIATAS 200000</t>
  </si>
  <si>
    <t>PEMBELIAN DIATAS 500000</t>
  </si>
  <si>
    <t>KODE_
PELANGGAN (PK)</t>
  </si>
  <si>
    <t>KODE_BUNGA (PK)</t>
  </si>
  <si>
    <t>KODE_
TRANSAKSI (PK)</t>
  </si>
  <si>
    <t>KODE_
PELANGGAN (FK/PK)</t>
  </si>
  <si>
    <t>KODE_BUNGA (FK/PK)</t>
  </si>
  <si>
    <t>KODE_
TRANSAKSI (FK)</t>
  </si>
  <si>
    <t>KODE_
MEMBER (PK)</t>
  </si>
  <si>
    <t>KODE_
BUNGA (PK)</t>
  </si>
  <si>
    <t>NAMA_
BUNGA</t>
  </si>
  <si>
    <t>HARGA_
BUNGA</t>
  </si>
  <si>
    <t>TOTAL_
HARGA</t>
  </si>
  <si>
    <t>PEL4</t>
  </si>
  <si>
    <t>RANI</t>
  </si>
  <si>
    <t>EANI@GMAIL.COM</t>
  </si>
  <si>
    <t>0852144785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</si>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</sst>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_-;\-[$Rp-3809]* #,##0_-;_-[$Rp-3809]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6B3A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C1F5"/>
        <bgColor indexed="64"/>
      </patternFill>
    </fill>
    <fill>
      <patternFill patternType="solid">
        <fgColor rgb="FFF6B3A8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8" borderId="0" xfId="0" applyFill="1"/>
    <xf numFmtId="0" fontId="1" fillId="2" borderId="1" xfId="0" applyFon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7" borderId="0" xfId="0" applyFill="1" applyAlignment="1">
      <alignment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0" fontId="0" fillId="13" borderId="1" xfId="0" applyFill="1" applyBorder="1"/>
    <xf numFmtId="0" fontId="0" fillId="13" borderId="1" xfId="0" applyFill="1" applyBorder="1" applyAlignment="1">
      <alignment wrapText="1"/>
    </xf>
    <xf numFmtId="164" fontId="0" fillId="13" borderId="1" xfId="0" applyNumberFormat="1" applyFill="1" applyBorder="1" applyAlignment="1">
      <alignment wrapText="1"/>
    </xf>
    <xf numFmtId="0" fontId="1" fillId="12" borderId="1" xfId="0" applyFont="1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8" fillId="14" borderId="0" xfId="0" applyFont="1" applyFill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0" fillId="9" borderId="0" xfId="0" applyFill="1"/>
    <xf numFmtId="0" fontId="0" fillId="8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14" borderId="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0" fillId="0" borderId="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B3A8"/>
      <color rgb="FFF0C1F5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TU@GMAIL.COM" TargetMode="External"/><Relationship Id="rId13" Type="http://schemas.openxmlformats.org/officeDocument/2006/relationships/hyperlink" Target="mailto:AJENG@GMAIL.COM" TargetMode="External"/><Relationship Id="rId3" Type="http://schemas.openxmlformats.org/officeDocument/2006/relationships/hyperlink" Target="mailto:AJENG@GMAIL.COM" TargetMode="External"/><Relationship Id="rId7" Type="http://schemas.openxmlformats.org/officeDocument/2006/relationships/hyperlink" Target="mailto:AJENG@GMAIL.COM" TargetMode="External"/><Relationship Id="rId12" Type="http://schemas.openxmlformats.org/officeDocument/2006/relationships/hyperlink" Target="mailto:AYU@GMAIL.COM" TargetMode="External"/><Relationship Id="rId2" Type="http://schemas.openxmlformats.org/officeDocument/2006/relationships/hyperlink" Target="mailto:RATU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AJENG@GMAIL.COM" TargetMode="External"/><Relationship Id="rId6" Type="http://schemas.openxmlformats.org/officeDocument/2006/relationships/hyperlink" Target="mailto:AYU@GMAIL.COM" TargetMode="External"/><Relationship Id="rId11" Type="http://schemas.openxmlformats.org/officeDocument/2006/relationships/hyperlink" Target="mailto:RATU@GMAIL.COM" TargetMode="External"/><Relationship Id="rId5" Type="http://schemas.openxmlformats.org/officeDocument/2006/relationships/hyperlink" Target="mailto:AYU@GMAIL.COM" TargetMode="External"/><Relationship Id="rId15" Type="http://schemas.openxmlformats.org/officeDocument/2006/relationships/hyperlink" Target="mailto:EANI@GMAIL.COM" TargetMode="External"/><Relationship Id="rId10" Type="http://schemas.openxmlformats.org/officeDocument/2006/relationships/hyperlink" Target="mailto:AJENG@GMAIL.COM" TargetMode="External"/><Relationship Id="rId4" Type="http://schemas.openxmlformats.org/officeDocument/2006/relationships/hyperlink" Target="mailto:RATU@GMAIL.COM" TargetMode="External"/><Relationship Id="rId9" Type="http://schemas.openxmlformats.org/officeDocument/2006/relationships/hyperlink" Target="mailto:AYU@GMAIL.COM" TargetMode="External"/><Relationship Id="rId14" Type="http://schemas.openxmlformats.org/officeDocument/2006/relationships/hyperlink" Target="mailto:RA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61A2-209E-4DEA-B763-DB4C9F2207CF}">
  <dimension ref="A1:J93"/>
  <sheetViews>
    <sheetView topLeftCell="A17" zoomScale="164" zoomScaleNormal="166" workbookViewId="0">
      <selection activeCell="E80" sqref="E80"/>
    </sheetView>
  </sheetViews>
  <sheetFormatPr defaultRowHeight="15" x14ac:dyDescent="0.25"/>
  <cols>
    <col min="1" max="1" width="15.7109375" bestFit="1" customWidth="1"/>
    <col min="2" max="2" width="16.7109375" bestFit="1" customWidth="1"/>
    <col min="3" max="3" width="18.5703125" bestFit="1" customWidth="1"/>
    <col min="4" max="4" width="18.42578125" bestFit="1" customWidth="1"/>
    <col min="5" max="5" width="14.42578125" customWidth="1"/>
    <col min="6" max="6" width="17.140625" style="16" customWidth="1"/>
    <col min="7" max="7" width="19.42578125" style="16" customWidth="1"/>
    <col min="8" max="8" width="16.85546875" style="16" customWidth="1"/>
    <col min="9" max="10" width="15.28515625" bestFit="1" customWidth="1"/>
  </cols>
  <sheetData>
    <row r="1" spans="1:8" ht="26.25" x14ac:dyDescent="0.4">
      <c r="A1" s="72" t="s">
        <v>0</v>
      </c>
      <c r="B1" s="72"/>
      <c r="C1" s="72"/>
      <c r="D1" s="72"/>
      <c r="E1" s="72"/>
      <c r="F1" s="72"/>
      <c r="G1" s="72"/>
      <c r="H1" s="72"/>
    </row>
    <row r="2" spans="1:8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2" t="s">
        <v>29</v>
      </c>
      <c r="G2" s="22" t="s">
        <v>6</v>
      </c>
      <c r="H2" s="22" t="s">
        <v>44</v>
      </c>
    </row>
    <row r="3" spans="1:8" ht="30" x14ac:dyDescent="0.25">
      <c r="A3" s="6" t="s">
        <v>8</v>
      </c>
      <c r="B3" s="6" t="s">
        <v>11</v>
      </c>
      <c r="C3" s="7">
        <v>34367</v>
      </c>
      <c r="D3" s="6" t="s">
        <v>14</v>
      </c>
      <c r="E3" s="8">
        <v>5000000</v>
      </c>
      <c r="F3" s="13" t="s">
        <v>32</v>
      </c>
      <c r="G3" s="18" t="s">
        <v>23</v>
      </c>
      <c r="H3" s="18" t="s">
        <v>19</v>
      </c>
    </row>
    <row r="4" spans="1:8" ht="30" x14ac:dyDescent="0.25">
      <c r="A4" s="2" t="s">
        <v>9</v>
      </c>
      <c r="B4" s="2" t="s">
        <v>12</v>
      </c>
      <c r="C4" s="3">
        <v>35127</v>
      </c>
      <c r="D4" s="2" t="s">
        <v>15</v>
      </c>
      <c r="E4" s="4">
        <v>9000000</v>
      </c>
      <c r="F4" s="14" t="s">
        <v>31</v>
      </c>
      <c r="G4" s="19" t="s">
        <v>16</v>
      </c>
      <c r="H4" s="19" t="s">
        <v>20</v>
      </c>
    </row>
    <row r="5" spans="1:8" ht="30" x14ac:dyDescent="0.25">
      <c r="A5" s="6" t="s">
        <v>10</v>
      </c>
      <c r="B5" s="6" t="s">
        <v>13</v>
      </c>
      <c r="C5" s="7">
        <v>32967</v>
      </c>
      <c r="D5" s="6" t="s">
        <v>14</v>
      </c>
      <c r="E5" s="8">
        <v>5000000</v>
      </c>
      <c r="F5" s="13" t="s">
        <v>33</v>
      </c>
      <c r="G5" s="18" t="s">
        <v>17</v>
      </c>
      <c r="H5" s="18" t="s">
        <v>21</v>
      </c>
    </row>
    <row r="6" spans="1:8" ht="45" x14ac:dyDescent="0.25">
      <c r="A6" s="2" t="s">
        <v>38</v>
      </c>
      <c r="B6" s="2" t="s">
        <v>39</v>
      </c>
      <c r="C6" s="3">
        <v>32633</v>
      </c>
      <c r="D6" s="2" t="s">
        <v>15</v>
      </c>
      <c r="E6" s="4">
        <v>9000000</v>
      </c>
      <c r="F6" s="14" t="s">
        <v>40</v>
      </c>
      <c r="G6" s="19" t="s">
        <v>41</v>
      </c>
      <c r="H6" s="19" t="s">
        <v>45</v>
      </c>
    </row>
    <row r="7" spans="1:8" x14ac:dyDescent="0.25">
      <c r="C7" s="56"/>
      <c r="E7" s="57"/>
      <c r="F7" s="58"/>
    </row>
    <row r="8" spans="1:8" x14ac:dyDescent="0.25">
      <c r="C8" s="56"/>
      <c r="E8" s="57"/>
      <c r="F8" s="58"/>
    </row>
    <row r="9" spans="1:8" x14ac:dyDescent="0.25">
      <c r="C9" s="56"/>
      <c r="E9" s="57"/>
      <c r="F9" s="58"/>
    </row>
    <row r="10" spans="1:8" x14ac:dyDescent="0.25">
      <c r="C10" s="56"/>
      <c r="E10" s="57"/>
      <c r="F10" s="58"/>
    </row>
    <row r="11" spans="1:8" x14ac:dyDescent="0.25">
      <c r="C11" s="56"/>
      <c r="E11" s="57"/>
      <c r="F11" s="58"/>
    </row>
    <row r="12" spans="1:8" x14ac:dyDescent="0.25">
      <c r="C12" s="56"/>
      <c r="E12" s="57"/>
      <c r="F12" s="58"/>
    </row>
    <row r="13" spans="1:8" x14ac:dyDescent="0.25">
      <c r="C13" s="56"/>
      <c r="E13" s="57"/>
      <c r="F13" s="58"/>
    </row>
    <row r="14" spans="1:8" x14ac:dyDescent="0.25">
      <c r="C14" s="56"/>
      <c r="E14" s="57"/>
      <c r="F14" s="58"/>
    </row>
    <row r="15" spans="1:8" x14ac:dyDescent="0.25">
      <c r="C15" s="56"/>
      <c r="E15" s="57"/>
      <c r="F15" s="58"/>
    </row>
    <row r="16" spans="1:8" x14ac:dyDescent="0.25">
      <c r="C16" s="56"/>
      <c r="E16" s="57"/>
      <c r="F16" s="58"/>
    </row>
    <row r="17" spans="1:9" x14ac:dyDescent="0.25">
      <c r="C17" s="56"/>
      <c r="E17" s="57"/>
      <c r="F17" s="58"/>
    </row>
    <row r="19" spans="1:9" ht="26.25" x14ac:dyDescent="0.4">
      <c r="A19" s="73" t="s">
        <v>22</v>
      </c>
      <c r="B19" s="73"/>
      <c r="C19" s="73"/>
      <c r="D19" s="73"/>
      <c r="E19" s="73"/>
      <c r="F19" s="73"/>
      <c r="G19" s="73"/>
      <c r="H19" s="73"/>
    </row>
    <row r="20" spans="1:9" x14ac:dyDescent="0.25">
      <c r="A20" s="5" t="s">
        <v>1</v>
      </c>
      <c r="B20" s="21" t="s">
        <v>2</v>
      </c>
      <c r="C20" s="21" t="s">
        <v>3</v>
      </c>
      <c r="D20" s="21" t="s">
        <v>4</v>
      </c>
      <c r="E20" s="21" t="s">
        <v>5</v>
      </c>
      <c r="F20" s="12" t="s">
        <v>29</v>
      </c>
      <c r="G20" s="22" t="s">
        <v>6</v>
      </c>
      <c r="H20" s="22" t="s">
        <v>44</v>
      </c>
      <c r="I20" t="s">
        <v>103</v>
      </c>
    </row>
    <row r="21" spans="1:9" x14ac:dyDescent="0.25">
      <c r="A21" s="6" t="s">
        <v>8</v>
      </c>
      <c r="B21" s="6" t="s">
        <v>11</v>
      </c>
      <c r="C21" s="7">
        <v>34367</v>
      </c>
      <c r="D21" s="6" t="s">
        <v>14</v>
      </c>
      <c r="E21" s="8">
        <v>5000000</v>
      </c>
      <c r="F21" s="13" t="s">
        <v>30</v>
      </c>
      <c r="G21" s="18" t="s">
        <v>25</v>
      </c>
      <c r="H21" s="18" t="s">
        <v>18</v>
      </c>
      <c r="I21" s="56">
        <v>45566</v>
      </c>
    </row>
    <row r="22" spans="1:9" x14ac:dyDescent="0.25">
      <c r="A22" s="6" t="s">
        <v>8</v>
      </c>
      <c r="B22" s="6" t="s">
        <v>11</v>
      </c>
      <c r="C22" s="7">
        <v>34367</v>
      </c>
      <c r="D22" s="6" t="s">
        <v>14</v>
      </c>
      <c r="E22" s="8">
        <v>5000000</v>
      </c>
      <c r="F22" s="13" t="s">
        <v>34</v>
      </c>
      <c r="G22" s="18" t="s">
        <v>24</v>
      </c>
      <c r="H22" s="18" t="s">
        <v>27</v>
      </c>
      <c r="I22" s="56">
        <v>45567</v>
      </c>
    </row>
    <row r="23" spans="1:9" x14ac:dyDescent="0.25">
      <c r="A23" s="2" t="s">
        <v>9</v>
      </c>
      <c r="B23" s="2" t="s">
        <v>12</v>
      </c>
      <c r="C23" s="3">
        <v>35127</v>
      </c>
      <c r="D23" s="2" t="s">
        <v>15</v>
      </c>
      <c r="E23" s="4">
        <v>9000000</v>
      </c>
      <c r="F23" s="14" t="s">
        <v>34</v>
      </c>
      <c r="G23" s="19" t="s">
        <v>24</v>
      </c>
      <c r="H23" s="19" t="s">
        <v>27</v>
      </c>
      <c r="I23" s="56">
        <v>45567</v>
      </c>
    </row>
    <row r="24" spans="1:9" x14ac:dyDescent="0.25">
      <c r="A24" s="2" t="s">
        <v>9</v>
      </c>
      <c r="B24" s="2" t="s">
        <v>12</v>
      </c>
      <c r="C24" s="3">
        <v>35127</v>
      </c>
      <c r="D24" s="2" t="s">
        <v>15</v>
      </c>
      <c r="E24" s="4">
        <v>9000000</v>
      </c>
      <c r="F24" s="14" t="s">
        <v>35</v>
      </c>
      <c r="G24" s="19" t="s">
        <v>26</v>
      </c>
      <c r="H24" s="19" t="s">
        <v>28</v>
      </c>
      <c r="I24" s="56">
        <v>45568</v>
      </c>
    </row>
    <row r="25" spans="1:9" x14ac:dyDescent="0.25">
      <c r="A25" s="6" t="s">
        <v>10</v>
      </c>
      <c r="B25" s="6" t="s">
        <v>13</v>
      </c>
      <c r="C25" s="7">
        <v>32967</v>
      </c>
      <c r="D25" s="6" t="s">
        <v>14</v>
      </c>
      <c r="E25" s="8">
        <v>5000000</v>
      </c>
      <c r="F25" s="13" t="s">
        <v>30</v>
      </c>
      <c r="G25" s="18" t="s">
        <v>25</v>
      </c>
      <c r="H25" s="18" t="s">
        <v>18</v>
      </c>
      <c r="I25" s="56">
        <v>45567</v>
      </c>
    </row>
    <row r="26" spans="1:9" x14ac:dyDescent="0.25">
      <c r="A26" s="6" t="s">
        <v>10</v>
      </c>
      <c r="B26" s="6" t="s">
        <v>13</v>
      </c>
      <c r="C26" s="7">
        <v>32967</v>
      </c>
      <c r="D26" s="6" t="s">
        <v>14</v>
      </c>
      <c r="E26" s="8">
        <v>5000000</v>
      </c>
      <c r="F26" s="13" t="s">
        <v>35</v>
      </c>
      <c r="G26" s="18" t="s">
        <v>26</v>
      </c>
      <c r="H26" s="18" t="s">
        <v>28</v>
      </c>
      <c r="I26" s="56">
        <v>45570</v>
      </c>
    </row>
    <row r="27" spans="1:9" x14ac:dyDescent="0.25">
      <c r="A27" s="2" t="s">
        <v>38</v>
      </c>
      <c r="B27" s="2" t="s">
        <v>39</v>
      </c>
      <c r="C27" s="3">
        <v>32633</v>
      </c>
      <c r="D27" s="2" t="s">
        <v>15</v>
      </c>
      <c r="E27" s="4">
        <v>9000000</v>
      </c>
      <c r="F27" s="14" t="s">
        <v>30</v>
      </c>
      <c r="G27" s="19" t="s">
        <v>25</v>
      </c>
      <c r="H27" s="19" t="s">
        <v>18</v>
      </c>
      <c r="I27" s="56">
        <v>45566</v>
      </c>
    </row>
    <row r="28" spans="1:9" x14ac:dyDescent="0.25">
      <c r="A28" s="2" t="s">
        <v>38</v>
      </c>
      <c r="B28" s="2" t="s">
        <v>39</v>
      </c>
      <c r="C28" s="3">
        <v>32633</v>
      </c>
      <c r="D28" s="2" t="s">
        <v>15</v>
      </c>
      <c r="E28" s="4">
        <v>9000000</v>
      </c>
      <c r="F28" s="14" t="s">
        <v>34</v>
      </c>
      <c r="G28" s="19" t="s">
        <v>24</v>
      </c>
      <c r="H28" s="19" t="s">
        <v>27</v>
      </c>
      <c r="I28" s="56">
        <v>45567</v>
      </c>
    </row>
    <row r="29" spans="1:9" x14ac:dyDescent="0.25">
      <c r="A29" s="2" t="s">
        <v>38</v>
      </c>
      <c r="B29" s="2" t="s">
        <v>39</v>
      </c>
      <c r="C29" s="3">
        <v>32633</v>
      </c>
      <c r="D29" s="2" t="s">
        <v>15</v>
      </c>
      <c r="E29" s="4">
        <v>9000000</v>
      </c>
      <c r="F29" s="14" t="s">
        <v>35</v>
      </c>
      <c r="G29" s="19" t="s">
        <v>26</v>
      </c>
      <c r="H29" s="19" t="s">
        <v>28</v>
      </c>
      <c r="I29" s="56">
        <v>45568</v>
      </c>
    </row>
    <row r="30" spans="1:9" x14ac:dyDescent="0.25">
      <c r="A30" s="9"/>
      <c r="B30" s="10" t="s">
        <v>36</v>
      </c>
      <c r="C30" s="10" t="s">
        <v>36</v>
      </c>
      <c r="D30" s="10" t="s">
        <v>36</v>
      </c>
      <c r="E30" s="10" t="s">
        <v>36</v>
      </c>
      <c r="F30" s="15"/>
      <c r="G30" s="20" t="s">
        <v>36</v>
      </c>
      <c r="H30" s="20" t="s">
        <v>36</v>
      </c>
    </row>
    <row r="31" spans="1:9" x14ac:dyDescent="0.25">
      <c r="A31" s="11"/>
      <c r="F31" s="62"/>
      <c r="I31" s="61" t="s">
        <v>104</v>
      </c>
    </row>
    <row r="42" spans="1:10" ht="26.25" x14ac:dyDescent="0.4">
      <c r="A42" s="73" t="s">
        <v>42</v>
      </c>
      <c r="B42" s="73"/>
      <c r="C42" s="73"/>
      <c r="D42" s="73"/>
      <c r="E42" s="73"/>
      <c r="F42" s="73"/>
      <c r="G42" s="73"/>
      <c r="H42" s="73"/>
      <c r="I42" s="73"/>
      <c r="J42" s="73"/>
    </row>
    <row r="43" spans="1:10" s="1" customFormat="1" x14ac:dyDescent="0.25">
      <c r="A43" s="1" t="s">
        <v>43</v>
      </c>
      <c r="H43" s="17" t="s">
        <v>6</v>
      </c>
      <c r="I43" s="17"/>
    </row>
    <row r="44" spans="1:10" x14ac:dyDescent="0.25">
      <c r="A44" s="5" t="s">
        <v>1</v>
      </c>
      <c r="B44" s="21" t="s">
        <v>2</v>
      </c>
      <c r="C44" s="21" t="s">
        <v>3</v>
      </c>
      <c r="D44" s="21" t="s">
        <v>4</v>
      </c>
      <c r="E44" s="21" t="s">
        <v>5</v>
      </c>
      <c r="G44" s="12" t="s">
        <v>29</v>
      </c>
      <c r="H44" s="22" t="s">
        <v>6</v>
      </c>
      <c r="I44" s="21" t="s">
        <v>7</v>
      </c>
    </row>
    <row r="45" spans="1:10" x14ac:dyDescent="0.25">
      <c r="A45" s="6" t="s">
        <v>8</v>
      </c>
      <c r="B45" s="6" t="s">
        <v>11</v>
      </c>
      <c r="C45" s="7">
        <v>34367</v>
      </c>
      <c r="D45" s="6" t="s">
        <v>14</v>
      </c>
      <c r="E45" s="8">
        <v>5000000</v>
      </c>
      <c r="G45" s="14" t="s">
        <v>30</v>
      </c>
      <c r="H45" s="19" t="s">
        <v>25</v>
      </c>
      <c r="I45" s="2" t="s">
        <v>18</v>
      </c>
    </row>
    <row r="46" spans="1:10" x14ac:dyDescent="0.25">
      <c r="A46" s="2" t="s">
        <v>9</v>
      </c>
      <c r="B46" s="2" t="s">
        <v>12</v>
      </c>
      <c r="C46" s="3">
        <v>35127</v>
      </c>
      <c r="D46" s="2" t="s">
        <v>15</v>
      </c>
      <c r="E46" s="4">
        <v>9000000</v>
      </c>
      <c r="G46" s="4" t="s">
        <v>34</v>
      </c>
      <c r="H46" s="19" t="s">
        <v>24</v>
      </c>
      <c r="I46" s="2" t="s">
        <v>27</v>
      </c>
    </row>
    <row r="47" spans="1:10" x14ac:dyDescent="0.25">
      <c r="A47" s="6" t="s">
        <v>10</v>
      </c>
      <c r="B47" s="6" t="s">
        <v>13</v>
      </c>
      <c r="C47" s="7">
        <v>32967</v>
      </c>
      <c r="D47" s="6" t="s">
        <v>14</v>
      </c>
      <c r="E47" s="8">
        <v>5000000</v>
      </c>
      <c r="G47" s="14" t="s">
        <v>35</v>
      </c>
      <c r="H47" s="19" t="s">
        <v>26</v>
      </c>
      <c r="I47" s="2" t="s">
        <v>28</v>
      </c>
    </row>
    <row r="48" spans="1:10" x14ac:dyDescent="0.25">
      <c r="A48" s="2" t="s">
        <v>38</v>
      </c>
      <c r="B48" s="2" t="s">
        <v>39</v>
      </c>
      <c r="C48" s="3">
        <v>32633</v>
      </c>
      <c r="D48" s="2" t="s">
        <v>15</v>
      </c>
      <c r="E48" s="4">
        <v>9000000</v>
      </c>
      <c r="H48"/>
    </row>
    <row r="49" spans="1:8" x14ac:dyDescent="0.25">
      <c r="C49" s="56"/>
      <c r="D49" s="59"/>
      <c r="E49" s="60"/>
      <c r="H49"/>
    </row>
    <row r="50" spans="1:8" x14ac:dyDescent="0.25">
      <c r="C50" s="56"/>
      <c r="D50" s="59"/>
      <c r="E50" s="60"/>
      <c r="H50"/>
    </row>
    <row r="51" spans="1:8" ht="21" x14ac:dyDescent="0.25">
      <c r="D51" s="74" t="s">
        <v>48</v>
      </c>
      <c r="E51" s="74"/>
      <c r="H51"/>
    </row>
    <row r="52" spans="1:8" x14ac:dyDescent="0.25">
      <c r="A52" s="1" t="s">
        <v>46</v>
      </c>
    </row>
    <row r="53" spans="1:8" x14ac:dyDescent="0.25">
      <c r="A53" s="5" t="s">
        <v>47</v>
      </c>
      <c r="B53" s="26" t="s">
        <v>1</v>
      </c>
      <c r="C53" s="26" t="s">
        <v>29</v>
      </c>
      <c r="D53" t="s">
        <v>103</v>
      </c>
    </row>
    <row r="54" spans="1:8" x14ac:dyDescent="0.25">
      <c r="A54" s="23">
        <v>1</v>
      </c>
      <c r="B54" s="23" t="s">
        <v>8</v>
      </c>
      <c r="C54" s="23" t="s">
        <v>30</v>
      </c>
      <c r="D54" s="56">
        <v>45566</v>
      </c>
    </row>
    <row r="55" spans="1:8" x14ac:dyDescent="0.25">
      <c r="A55" s="2">
        <v>2</v>
      </c>
      <c r="B55" s="2" t="s">
        <v>8</v>
      </c>
      <c r="C55" s="2" t="s">
        <v>34</v>
      </c>
      <c r="D55" s="56">
        <v>45567</v>
      </c>
    </row>
    <row r="56" spans="1:8" x14ac:dyDescent="0.25">
      <c r="A56" s="23">
        <v>3</v>
      </c>
      <c r="B56" s="23" t="s">
        <v>9</v>
      </c>
      <c r="C56" s="23" t="s">
        <v>34</v>
      </c>
      <c r="D56" s="56">
        <v>45567</v>
      </c>
    </row>
    <row r="57" spans="1:8" x14ac:dyDescent="0.25">
      <c r="A57" s="2">
        <v>4</v>
      </c>
      <c r="B57" s="2" t="s">
        <v>9</v>
      </c>
      <c r="C57" s="2" t="s">
        <v>35</v>
      </c>
      <c r="D57" s="56">
        <v>45568</v>
      </c>
    </row>
    <row r="58" spans="1:8" x14ac:dyDescent="0.25">
      <c r="A58" s="23">
        <v>5</v>
      </c>
      <c r="B58" s="23" t="s">
        <v>10</v>
      </c>
      <c r="C58" s="23" t="s">
        <v>30</v>
      </c>
      <c r="D58" s="56">
        <v>45567</v>
      </c>
    </row>
    <row r="59" spans="1:8" x14ac:dyDescent="0.25">
      <c r="A59" s="2">
        <v>6</v>
      </c>
      <c r="B59" s="2" t="s">
        <v>10</v>
      </c>
      <c r="C59" s="2" t="s">
        <v>35</v>
      </c>
      <c r="D59" s="56">
        <v>45570</v>
      </c>
    </row>
    <row r="60" spans="1:8" x14ac:dyDescent="0.25">
      <c r="A60" s="23">
        <v>7</v>
      </c>
      <c r="B60" s="23" t="s">
        <v>38</v>
      </c>
      <c r="C60" s="23" t="s">
        <v>30</v>
      </c>
      <c r="D60" s="56">
        <v>45566</v>
      </c>
    </row>
    <row r="61" spans="1:8" x14ac:dyDescent="0.25">
      <c r="A61" s="2">
        <v>8</v>
      </c>
      <c r="B61" s="2" t="s">
        <v>38</v>
      </c>
      <c r="C61" s="2" t="s">
        <v>34</v>
      </c>
      <c r="D61" s="56">
        <v>45567</v>
      </c>
    </row>
    <row r="62" spans="1:8" x14ac:dyDescent="0.25">
      <c r="A62" s="23">
        <v>9</v>
      </c>
      <c r="B62" s="23" t="s">
        <v>38</v>
      </c>
      <c r="C62" s="23" t="s">
        <v>35</v>
      </c>
      <c r="D62" s="56">
        <v>45568</v>
      </c>
    </row>
    <row r="75" spans="1:9" ht="26.25" x14ac:dyDescent="0.25">
      <c r="A75" s="71" t="s">
        <v>49</v>
      </c>
      <c r="B75" s="71"/>
      <c r="C75" s="71"/>
      <c r="D75" s="71"/>
      <c r="E75" s="71"/>
      <c r="F75" s="71"/>
      <c r="G75" s="71"/>
      <c r="H75" s="71"/>
      <c r="I75" s="71"/>
    </row>
    <row r="76" spans="1:9" x14ac:dyDescent="0.25">
      <c r="A76" s="1" t="s">
        <v>43</v>
      </c>
      <c r="B76" s="1"/>
      <c r="C76" s="1"/>
      <c r="D76" s="1"/>
      <c r="G76" s="17" t="s">
        <v>4</v>
      </c>
      <c r="I76" s="16"/>
    </row>
    <row r="77" spans="1:9" x14ac:dyDescent="0.25">
      <c r="A77" s="5" t="s">
        <v>1</v>
      </c>
      <c r="B77" s="21" t="s">
        <v>2</v>
      </c>
      <c r="C77" s="21" t="s">
        <v>3</v>
      </c>
      <c r="D77" s="26" t="s">
        <v>50</v>
      </c>
      <c r="E77" s="16"/>
      <c r="F77" s="12" t="s">
        <v>50</v>
      </c>
      <c r="G77" s="22" t="s">
        <v>51</v>
      </c>
      <c r="H77" s="22" t="s">
        <v>5</v>
      </c>
    </row>
    <row r="78" spans="1:9" x14ac:dyDescent="0.25">
      <c r="A78" s="6" t="s">
        <v>8</v>
      </c>
      <c r="B78" s="6" t="s">
        <v>11</v>
      </c>
      <c r="C78" s="7">
        <v>34367</v>
      </c>
      <c r="D78" s="6" t="s">
        <v>53</v>
      </c>
      <c r="E78" s="16"/>
      <c r="F78" s="24" t="s">
        <v>52</v>
      </c>
      <c r="G78" s="24" t="s">
        <v>54</v>
      </c>
      <c r="H78" s="25">
        <v>9000000</v>
      </c>
    </row>
    <row r="79" spans="1:9" x14ac:dyDescent="0.25">
      <c r="A79" s="2" t="s">
        <v>9</v>
      </c>
      <c r="B79" s="2" t="s">
        <v>12</v>
      </c>
      <c r="C79" s="3">
        <v>35127</v>
      </c>
      <c r="D79" s="2" t="s">
        <v>52</v>
      </c>
      <c r="E79" s="16"/>
      <c r="F79" s="19" t="s">
        <v>53</v>
      </c>
      <c r="G79" s="19" t="s">
        <v>14</v>
      </c>
      <c r="H79" s="14">
        <v>5000000</v>
      </c>
    </row>
    <row r="80" spans="1:9" x14ac:dyDescent="0.25">
      <c r="A80" s="6" t="s">
        <v>10</v>
      </c>
      <c r="B80" s="6" t="s">
        <v>13</v>
      </c>
      <c r="C80" s="7">
        <v>32967</v>
      </c>
      <c r="D80" s="6" t="s">
        <v>53</v>
      </c>
      <c r="E80" s="16"/>
      <c r="H80"/>
    </row>
    <row r="81" spans="1:8" x14ac:dyDescent="0.25">
      <c r="A81" s="2" t="s">
        <v>38</v>
      </c>
      <c r="B81" s="2" t="s">
        <v>39</v>
      </c>
      <c r="C81" s="3">
        <v>32633</v>
      </c>
      <c r="D81" s="2" t="s">
        <v>52</v>
      </c>
      <c r="E81" s="16"/>
      <c r="H81"/>
    </row>
    <row r="83" spans="1:8" x14ac:dyDescent="0.25">
      <c r="A83" s="17" t="s">
        <v>6</v>
      </c>
      <c r="B83" s="17"/>
      <c r="C83" s="1"/>
      <c r="E83" s="1" t="s">
        <v>46</v>
      </c>
      <c r="F83"/>
      <c r="G83"/>
    </row>
    <row r="84" spans="1:8" x14ac:dyDescent="0.25">
      <c r="A84" s="12" t="s">
        <v>29</v>
      </c>
      <c r="B84" s="22" t="s">
        <v>6</v>
      </c>
      <c r="C84" s="21" t="s">
        <v>7</v>
      </c>
      <c r="E84" s="5" t="s">
        <v>47</v>
      </c>
      <c r="F84" s="26" t="s">
        <v>1</v>
      </c>
      <c r="G84" s="26" t="s">
        <v>29</v>
      </c>
      <c r="H84" t="s">
        <v>103</v>
      </c>
    </row>
    <row r="85" spans="1:8" x14ac:dyDescent="0.25">
      <c r="A85" s="14" t="s">
        <v>30</v>
      </c>
      <c r="B85" s="19" t="s">
        <v>25</v>
      </c>
      <c r="C85" s="2" t="s">
        <v>18</v>
      </c>
      <c r="E85" s="23">
        <v>1</v>
      </c>
      <c r="F85" s="23" t="s">
        <v>8</v>
      </c>
      <c r="G85" s="23" t="s">
        <v>30</v>
      </c>
      <c r="H85" s="56">
        <v>45566</v>
      </c>
    </row>
    <row r="86" spans="1:8" x14ac:dyDescent="0.25">
      <c r="A86" s="4" t="s">
        <v>34</v>
      </c>
      <c r="B86" s="19" t="s">
        <v>24</v>
      </c>
      <c r="C86" s="2" t="s">
        <v>27</v>
      </c>
      <c r="E86" s="2">
        <v>2</v>
      </c>
      <c r="F86" s="2" t="s">
        <v>8</v>
      </c>
      <c r="G86" s="2" t="s">
        <v>34</v>
      </c>
      <c r="H86" s="56">
        <v>45567</v>
      </c>
    </row>
    <row r="87" spans="1:8" x14ac:dyDescent="0.25">
      <c r="A87" s="14" t="s">
        <v>35</v>
      </c>
      <c r="B87" s="19" t="s">
        <v>26</v>
      </c>
      <c r="C87" s="2" t="s">
        <v>28</v>
      </c>
      <c r="E87" s="23">
        <v>3</v>
      </c>
      <c r="F87" s="23" t="s">
        <v>9</v>
      </c>
      <c r="G87" s="23" t="s">
        <v>34</v>
      </c>
      <c r="H87" s="56">
        <v>45567</v>
      </c>
    </row>
    <row r="88" spans="1:8" x14ac:dyDescent="0.25">
      <c r="E88" s="2">
        <v>4</v>
      </c>
      <c r="F88" s="2" t="s">
        <v>9</v>
      </c>
      <c r="G88" s="2" t="s">
        <v>35</v>
      </c>
      <c r="H88" s="56">
        <v>45568</v>
      </c>
    </row>
    <row r="89" spans="1:8" x14ac:dyDescent="0.25">
      <c r="E89" s="23">
        <v>5</v>
      </c>
      <c r="F89" s="23" t="s">
        <v>10</v>
      </c>
      <c r="G89" s="23" t="s">
        <v>30</v>
      </c>
      <c r="H89" s="56">
        <v>45567</v>
      </c>
    </row>
    <row r="90" spans="1:8" x14ac:dyDescent="0.25">
      <c r="E90" s="2">
        <v>6</v>
      </c>
      <c r="F90" s="2" t="s">
        <v>10</v>
      </c>
      <c r="G90" s="2" t="s">
        <v>35</v>
      </c>
      <c r="H90" s="56">
        <v>45570</v>
      </c>
    </row>
    <row r="91" spans="1:8" x14ac:dyDescent="0.25">
      <c r="E91" s="23">
        <v>7</v>
      </c>
      <c r="F91" s="23" t="s">
        <v>38</v>
      </c>
      <c r="G91" s="23" t="s">
        <v>30</v>
      </c>
      <c r="H91" s="56">
        <v>45566</v>
      </c>
    </row>
    <row r="92" spans="1:8" x14ac:dyDescent="0.25">
      <c r="E92" s="2">
        <v>8</v>
      </c>
      <c r="F92" s="2" t="s">
        <v>38</v>
      </c>
      <c r="G92" s="2" t="s">
        <v>34</v>
      </c>
      <c r="H92" s="56">
        <v>45567</v>
      </c>
    </row>
    <row r="93" spans="1:8" x14ac:dyDescent="0.25">
      <c r="E93" s="23">
        <v>9</v>
      </c>
      <c r="F93" s="23" t="s">
        <v>38</v>
      </c>
      <c r="G93" s="23" t="s">
        <v>35</v>
      </c>
      <c r="H93" s="56">
        <v>45568</v>
      </c>
    </row>
  </sheetData>
  <mergeCells count="5">
    <mergeCell ref="A75:I75"/>
    <mergeCell ref="A1:H1"/>
    <mergeCell ref="A19:H19"/>
    <mergeCell ref="A42:J42"/>
    <mergeCell ref="D51:E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78AD-FE13-4214-960C-C9E5A7B4BBE3}">
  <dimension ref="A1:O76"/>
  <sheetViews>
    <sheetView tabSelected="1" zoomScale="55" zoomScaleNormal="55" workbookViewId="0">
      <selection activeCell="F42" sqref="F42"/>
    </sheetView>
  </sheetViews>
  <sheetFormatPr defaultRowHeight="15" x14ac:dyDescent="0.25"/>
  <cols>
    <col min="1" max="1" width="12.28515625" style="28" bestFit="1" customWidth="1"/>
    <col min="2" max="2" width="15.7109375" style="28" customWidth="1"/>
    <col min="3" max="3" width="19.42578125" style="28" bestFit="1" customWidth="1"/>
    <col min="4" max="4" width="14" style="28" customWidth="1"/>
    <col min="5" max="5" width="14.7109375" style="28" customWidth="1"/>
    <col min="6" max="6" width="14.7109375" style="66" customWidth="1"/>
    <col min="7" max="7" width="13.7109375" style="28" bestFit="1" customWidth="1"/>
    <col min="8" max="8" width="14.7109375" style="28" bestFit="1" customWidth="1"/>
    <col min="9" max="9" width="16.7109375" style="28" bestFit="1" customWidth="1"/>
    <col min="10" max="10" width="22" style="28" bestFit="1" customWidth="1"/>
    <col min="11" max="11" width="21" style="28" bestFit="1" customWidth="1"/>
    <col min="12" max="12" width="14.7109375" style="28" bestFit="1" customWidth="1"/>
    <col min="13" max="13" width="15.28515625" style="28" bestFit="1" customWidth="1"/>
    <col min="14" max="14" width="17.7109375" style="28" bestFit="1" customWidth="1"/>
    <col min="15" max="15" width="11.7109375" style="28" bestFit="1" customWidth="1"/>
    <col min="16" max="16" width="14.140625" style="28" bestFit="1" customWidth="1"/>
    <col min="17" max="17" width="11.7109375" style="28" bestFit="1" customWidth="1"/>
    <col min="18" max="16384" width="9.140625" style="28"/>
  </cols>
  <sheetData>
    <row r="1" spans="1:15" ht="28.5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45" x14ac:dyDescent="0.25">
      <c r="A2" s="38" t="s">
        <v>93</v>
      </c>
      <c r="B2" s="38" t="s">
        <v>94</v>
      </c>
      <c r="C2" s="37" t="s">
        <v>56</v>
      </c>
      <c r="D2" s="37" t="s">
        <v>57</v>
      </c>
      <c r="E2" s="38" t="s">
        <v>95</v>
      </c>
      <c r="F2" s="38" t="s">
        <v>105</v>
      </c>
      <c r="G2" s="37" t="s">
        <v>58</v>
      </c>
      <c r="H2" s="38" t="s">
        <v>116</v>
      </c>
      <c r="I2" s="38" t="s">
        <v>117</v>
      </c>
      <c r="J2" s="37" t="s">
        <v>61</v>
      </c>
      <c r="K2" s="38" t="s">
        <v>118</v>
      </c>
      <c r="L2" s="38" t="s">
        <v>96</v>
      </c>
      <c r="M2" s="37" t="s">
        <v>91</v>
      </c>
      <c r="N2" s="37" t="s">
        <v>92</v>
      </c>
    </row>
    <row r="3" spans="1:15" x14ac:dyDescent="0.25">
      <c r="A3" s="79" t="s">
        <v>63</v>
      </c>
      <c r="B3" s="79" t="s">
        <v>64</v>
      </c>
      <c r="C3" s="80" t="s">
        <v>65</v>
      </c>
      <c r="D3" s="75" t="s">
        <v>70</v>
      </c>
      <c r="E3" s="75" t="s">
        <v>82</v>
      </c>
      <c r="F3" s="81" t="s">
        <v>106</v>
      </c>
      <c r="G3" s="29" t="s">
        <v>66</v>
      </c>
      <c r="H3" s="29" t="s">
        <v>68</v>
      </c>
      <c r="I3" s="36">
        <v>30000</v>
      </c>
      <c r="J3" s="29">
        <v>3</v>
      </c>
      <c r="K3" s="36">
        <f>J3*I3</f>
        <v>90000</v>
      </c>
      <c r="L3" s="78">
        <f>SUM(K3:K4)</f>
        <v>219000</v>
      </c>
      <c r="M3" s="78">
        <v>250000</v>
      </c>
      <c r="N3" s="78">
        <f>M3-L3</f>
        <v>31000</v>
      </c>
    </row>
    <row r="4" spans="1:15" x14ac:dyDescent="0.25">
      <c r="A4" s="79"/>
      <c r="B4" s="79"/>
      <c r="C4" s="80"/>
      <c r="D4" s="79"/>
      <c r="E4" s="75"/>
      <c r="F4" s="83"/>
      <c r="G4" s="29" t="s">
        <v>67</v>
      </c>
      <c r="H4" s="29" t="s">
        <v>69</v>
      </c>
      <c r="I4" s="36">
        <v>43000</v>
      </c>
      <c r="J4" s="29">
        <v>3</v>
      </c>
      <c r="K4" s="36">
        <f>J4*I4</f>
        <v>129000</v>
      </c>
      <c r="L4" s="78"/>
      <c r="M4" s="78"/>
      <c r="N4" s="78"/>
    </row>
    <row r="5" spans="1:15" x14ac:dyDescent="0.25">
      <c r="A5" s="79" t="s">
        <v>71</v>
      </c>
      <c r="B5" s="79" t="s">
        <v>72</v>
      </c>
      <c r="C5" s="80" t="s">
        <v>73</v>
      </c>
      <c r="D5" s="75" t="s">
        <v>74</v>
      </c>
      <c r="E5" s="75" t="s">
        <v>83</v>
      </c>
      <c r="F5" s="81" t="s">
        <v>107</v>
      </c>
      <c r="G5" s="29" t="s">
        <v>66</v>
      </c>
      <c r="H5" s="29" t="s">
        <v>68</v>
      </c>
      <c r="I5" s="36">
        <v>30000</v>
      </c>
      <c r="J5" s="29">
        <v>4</v>
      </c>
      <c r="K5" s="36">
        <f t="shared" ref="K5:K7" si="0">J5*I5</f>
        <v>120000</v>
      </c>
      <c r="L5" s="78">
        <f>SUM(K5:K7)</f>
        <v>542000</v>
      </c>
      <c r="M5" s="78">
        <v>550000</v>
      </c>
      <c r="N5" s="78">
        <f>M5-L5</f>
        <v>8000</v>
      </c>
    </row>
    <row r="6" spans="1:15" x14ac:dyDescent="0.25">
      <c r="A6" s="79"/>
      <c r="B6" s="79"/>
      <c r="C6" s="80"/>
      <c r="D6" s="75"/>
      <c r="E6" s="75"/>
      <c r="F6" s="82"/>
      <c r="G6" s="29" t="s">
        <v>67</v>
      </c>
      <c r="H6" s="29" t="s">
        <v>69</v>
      </c>
      <c r="I6" s="36">
        <v>43000</v>
      </c>
      <c r="J6" s="29">
        <v>4</v>
      </c>
      <c r="K6" s="36">
        <f t="shared" si="0"/>
        <v>172000</v>
      </c>
      <c r="L6" s="78"/>
      <c r="M6" s="78"/>
      <c r="N6" s="78"/>
    </row>
    <row r="7" spans="1:15" x14ac:dyDescent="0.25">
      <c r="A7" s="79"/>
      <c r="B7" s="79"/>
      <c r="C7" s="80"/>
      <c r="D7" s="75"/>
      <c r="E7" s="75"/>
      <c r="F7" s="83"/>
      <c r="G7" s="29" t="s">
        <v>75</v>
      </c>
      <c r="H7" s="29" t="s">
        <v>76</v>
      </c>
      <c r="I7" s="36">
        <v>25000</v>
      </c>
      <c r="J7" s="29">
        <v>10</v>
      </c>
      <c r="K7" s="36">
        <f t="shared" si="0"/>
        <v>250000</v>
      </c>
      <c r="L7" s="78"/>
      <c r="M7" s="78"/>
      <c r="N7" s="78"/>
    </row>
    <row r="8" spans="1:15" ht="30" x14ac:dyDescent="0.25">
      <c r="A8" s="29" t="s">
        <v>78</v>
      </c>
      <c r="B8" s="29" t="s">
        <v>79</v>
      </c>
      <c r="C8" s="31" t="s">
        <v>80</v>
      </c>
      <c r="D8" s="32" t="s">
        <v>81</v>
      </c>
      <c r="E8" s="32" t="s">
        <v>82</v>
      </c>
      <c r="F8" s="64" t="s">
        <v>106</v>
      </c>
      <c r="G8" s="29" t="s">
        <v>67</v>
      </c>
      <c r="H8" s="29" t="s">
        <v>69</v>
      </c>
      <c r="I8" s="36">
        <v>43000</v>
      </c>
      <c r="J8" s="29">
        <v>5</v>
      </c>
      <c r="K8" s="36">
        <f t="shared" ref="K8" si="1">J8*I8</f>
        <v>215000</v>
      </c>
      <c r="L8" s="36">
        <f>SUM(K8)</f>
        <v>215000</v>
      </c>
      <c r="M8" s="36">
        <v>220000</v>
      </c>
      <c r="N8" s="36">
        <f>M8-L8</f>
        <v>5000</v>
      </c>
    </row>
    <row r="9" spans="1:15" x14ac:dyDescent="0.25">
      <c r="C9" s="49"/>
      <c r="D9" s="35"/>
      <c r="E9" s="35"/>
      <c r="F9" s="65"/>
      <c r="I9" s="27"/>
      <c r="K9" s="27"/>
      <c r="L9" s="27"/>
      <c r="M9" s="27"/>
      <c r="N9" s="27"/>
    </row>
    <row r="10" spans="1:15" x14ac:dyDescent="0.25">
      <c r="L10" s="27"/>
      <c r="O10" s="27"/>
    </row>
    <row r="11" spans="1:15" ht="28.5" x14ac:dyDescent="0.25">
      <c r="A11" s="77" t="s">
        <v>22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1:15" ht="45" x14ac:dyDescent="0.25">
      <c r="A12" s="50" t="s">
        <v>93</v>
      </c>
      <c r="B12" s="38" t="s">
        <v>94</v>
      </c>
      <c r="C12" s="37" t="s">
        <v>56</v>
      </c>
      <c r="D12" s="37" t="s">
        <v>57</v>
      </c>
      <c r="E12" s="38" t="s">
        <v>95</v>
      </c>
      <c r="F12" s="38" t="s">
        <v>105</v>
      </c>
      <c r="G12" s="51" t="s">
        <v>58</v>
      </c>
      <c r="H12" s="37" t="s">
        <v>59</v>
      </c>
      <c r="I12" s="37" t="s">
        <v>60</v>
      </c>
      <c r="J12" s="37" t="s">
        <v>61</v>
      </c>
      <c r="K12" s="37" t="s">
        <v>62</v>
      </c>
      <c r="L12" s="38" t="s">
        <v>96</v>
      </c>
      <c r="M12" s="37" t="s">
        <v>91</v>
      </c>
      <c r="N12" s="37" t="s">
        <v>92</v>
      </c>
    </row>
    <row r="13" spans="1:15" ht="43.5" customHeight="1" x14ac:dyDescent="0.25">
      <c r="A13" s="29" t="s">
        <v>63</v>
      </c>
      <c r="B13" s="29" t="s">
        <v>64</v>
      </c>
      <c r="C13" s="31" t="s">
        <v>65</v>
      </c>
      <c r="D13" s="32" t="s">
        <v>70</v>
      </c>
      <c r="E13" s="32" t="s">
        <v>82</v>
      </c>
      <c r="F13" s="64" t="s">
        <v>106</v>
      </c>
      <c r="G13" s="29" t="s">
        <v>66</v>
      </c>
      <c r="H13" s="29" t="s">
        <v>68</v>
      </c>
      <c r="I13" s="36">
        <v>30000</v>
      </c>
      <c r="J13" s="29">
        <v>3</v>
      </c>
      <c r="K13" s="36">
        <f>J13*I13</f>
        <v>90000</v>
      </c>
      <c r="L13" s="36">
        <f>SUM(K13:K14)</f>
        <v>219000</v>
      </c>
      <c r="M13" s="36">
        <v>250000</v>
      </c>
      <c r="N13" s="36">
        <f>M13-L13</f>
        <v>31000</v>
      </c>
    </row>
    <row r="14" spans="1:15" ht="43.5" customHeight="1" x14ac:dyDescent="0.25">
      <c r="A14" s="29" t="s">
        <v>63</v>
      </c>
      <c r="B14" s="29" t="s">
        <v>64</v>
      </c>
      <c r="C14" s="31" t="s">
        <v>65</v>
      </c>
      <c r="D14" s="32" t="s">
        <v>70</v>
      </c>
      <c r="E14" s="32" t="s">
        <v>82</v>
      </c>
      <c r="F14" s="64" t="s">
        <v>106</v>
      </c>
      <c r="G14" s="29" t="s">
        <v>67</v>
      </c>
      <c r="H14" s="29" t="s">
        <v>69</v>
      </c>
      <c r="I14" s="36">
        <v>43000</v>
      </c>
      <c r="J14" s="29">
        <v>3</v>
      </c>
      <c r="K14" s="36">
        <f>J14*I14</f>
        <v>129000</v>
      </c>
      <c r="L14" s="36">
        <v>210000</v>
      </c>
      <c r="M14" s="36">
        <v>250000</v>
      </c>
      <c r="N14" s="36">
        <f>M14-L14</f>
        <v>40000</v>
      </c>
    </row>
    <row r="15" spans="1:15" ht="43.5" customHeight="1" x14ac:dyDescent="0.25">
      <c r="A15" s="29" t="s">
        <v>71</v>
      </c>
      <c r="B15" s="29" t="s">
        <v>72</v>
      </c>
      <c r="C15" s="31" t="s">
        <v>73</v>
      </c>
      <c r="D15" s="32" t="s">
        <v>74</v>
      </c>
      <c r="E15" s="32" t="s">
        <v>83</v>
      </c>
      <c r="F15" s="64" t="s">
        <v>107</v>
      </c>
      <c r="G15" s="29" t="s">
        <v>66</v>
      </c>
      <c r="H15" s="29" t="s">
        <v>68</v>
      </c>
      <c r="I15" s="36">
        <v>30000</v>
      </c>
      <c r="J15" s="29">
        <v>4</v>
      </c>
      <c r="K15" s="36">
        <f t="shared" ref="K15:K18" si="2">J15*I15</f>
        <v>120000</v>
      </c>
      <c r="L15" s="36">
        <f>SUM(K15:K17)</f>
        <v>542000</v>
      </c>
      <c r="M15" s="36">
        <v>550000</v>
      </c>
      <c r="N15" s="36">
        <f>M15-L15</f>
        <v>8000</v>
      </c>
    </row>
    <row r="16" spans="1:15" ht="43.5" customHeight="1" x14ac:dyDescent="0.25">
      <c r="A16" s="29" t="s">
        <v>71</v>
      </c>
      <c r="B16" s="29" t="s">
        <v>72</v>
      </c>
      <c r="C16" s="31" t="s">
        <v>73</v>
      </c>
      <c r="D16" s="32" t="s">
        <v>74</v>
      </c>
      <c r="E16" s="32" t="s">
        <v>83</v>
      </c>
      <c r="F16" s="64" t="s">
        <v>107</v>
      </c>
      <c r="G16" s="29" t="s">
        <v>67</v>
      </c>
      <c r="H16" s="29" t="s">
        <v>69</v>
      </c>
      <c r="I16" s="36">
        <v>43000</v>
      </c>
      <c r="J16" s="29">
        <v>4</v>
      </c>
      <c r="K16" s="36">
        <f t="shared" si="2"/>
        <v>172000</v>
      </c>
      <c r="L16" s="36">
        <v>530000</v>
      </c>
      <c r="M16" s="36">
        <v>550000</v>
      </c>
      <c r="N16" s="36">
        <f t="shared" ref="N16:N17" si="3">M16-L16</f>
        <v>20000</v>
      </c>
    </row>
    <row r="17" spans="1:15" ht="43.5" customHeight="1" x14ac:dyDescent="0.25">
      <c r="A17" s="29" t="s">
        <v>71</v>
      </c>
      <c r="B17" s="29" t="s">
        <v>72</v>
      </c>
      <c r="C17" s="31" t="s">
        <v>73</v>
      </c>
      <c r="D17" s="32" t="s">
        <v>74</v>
      </c>
      <c r="E17" s="32" t="s">
        <v>83</v>
      </c>
      <c r="F17" s="64" t="s">
        <v>107</v>
      </c>
      <c r="G17" s="29" t="s">
        <v>75</v>
      </c>
      <c r="H17" s="29" t="s">
        <v>76</v>
      </c>
      <c r="I17" s="36">
        <v>25000</v>
      </c>
      <c r="J17" s="29">
        <v>10</v>
      </c>
      <c r="K17" s="36">
        <f t="shared" si="2"/>
        <v>250000</v>
      </c>
      <c r="L17" s="36">
        <v>530000</v>
      </c>
      <c r="M17" s="36">
        <v>550000</v>
      </c>
      <c r="N17" s="36">
        <f t="shared" si="3"/>
        <v>20000</v>
      </c>
    </row>
    <row r="18" spans="1:15" ht="43.5" customHeight="1" x14ac:dyDescent="0.25">
      <c r="A18" s="29" t="s">
        <v>78</v>
      </c>
      <c r="B18" s="29" t="s">
        <v>79</v>
      </c>
      <c r="C18" s="31" t="s">
        <v>80</v>
      </c>
      <c r="D18" s="32" t="s">
        <v>81</v>
      </c>
      <c r="E18" s="32" t="s">
        <v>82</v>
      </c>
      <c r="F18" s="64" t="s">
        <v>106</v>
      </c>
      <c r="G18" s="29" t="s">
        <v>67</v>
      </c>
      <c r="H18" s="29" t="s">
        <v>69</v>
      </c>
      <c r="I18" s="36">
        <v>43000</v>
      </c>
      <c r="J18" s="29">
        <v>5</v>
      </c>
      <c r="K18" s="36">
        <f t="shared" si="2"/>
        <v>215000</v>
      </c>
      <c r="L18" s="36">
        <f>SUM(K18)</f>
        <v>215000</v>
      </c>
      <c r="M18" s="36">
        <v>220000</v>
      </c>
      <c r="N18" s="36">
        <f>M18-L18</f>
        <v>5000</v>
      </c>
    </row>
    <row r="19" spans="1:15" x14ac:dyDescent="0.25">
      <c r="A19" s="40"/>
      <c r="B19" s="87" t="s">
        <v>36</v>
      </c>
      <c r="C19" s="87"/>
      <c r="D19" s="87"/>
      <c r="E19" s="33"/>
      <c r="F19" s="67"/>
      <c r="G19" s="40"/>
      <c r="H19" s="87" t="s">
        <v>36</v>
      </c>
      <c r="I19" s="87"/>
      <c r="J19" s="53"/>
      <c r="K19" s="53"/>
      <c r="L19" s="54"/>
    </row>
    <row r="20" spans="1:15" x14ac:dyDescent="0.25">
      <c r="A20" s="41"/>
      <c r="G20" s="41"/>
      <c r="J20" s="90" t="s">
        <v>37</v>
      </c>
      <c r="K20" s="90"/>
      <c r="L20" s="90"/>
      <c r="M20" s="90"/>
      <c r="N20" s="90"/>
    </row>
    <row r="21" spans="1:15" x14ac:dyDescent="0.25">
      <c r="L21" s="27"/>
      <c r="O21" s="27"/>
    </row>
    <row r="24" spans="1:15" ht="26.25" x14ac:dyDescent="0.25">
      <c r="A24" s="71" t="s">
        <v>42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</row>
    <row r="25" spans="1:15" x14ac:dyDescent="0.25">
      <c r="A25" s="39" t="s">
        <v>77</v>
      </c>
      <c r="H25" s="39" t="s">
        <v>84</v>
      </c>
    </row>
    <row r="26" spans="1:15" ht="45" x14ac:dyDescent="0.25">
      <c r="A26" s="50" t="s">
        <v>108</v>
      </c>
      <c r="B26" s="38" t="s">
        <v>94</v>
      </c>
      <c r="C26" s="37" t="s">
        <v>56</v>
      </c>
      <c r="D26" s="37" t="s">
        <v>57</v>
      </c>
      <c r="E26" s="38" t="s">
        <v>95</v>
      </c>
      <c r="F26" s="38" t="s">
        <v>105</v>
      </c>
      <c r="H26" s="50" t="s">
        <v>109</v>
      </c>
      <c r="I26" s="37" t="s">
        <v>59</v>
      </c>
      <c r="J26" s="37" t="s">
        <v>60</v>
      </c>
    </row>
    <row r="27" spans="1:15" ht="30" x14ac:dyDescent="0.25">
      <c r="A27" s="30" t="s">
        <v>63</v>
      </c>
      <c r="B27" s="29" t="s">
        <v>64</v>
      </c>
      <c r="C27" s="31" t="s">
        <v>65</v>
      </c>
      <c r="D27" s="32" t="s">
        <v>70</v>
      </c>
      <c r="E27" s="32" t="s">
        <v>82</v>
      </c>
      <c r="F27" s="64" t="s">
        <v>106</v>
      </c>
      <c r="H27" s="29" t="s">
        <v>66</v>
      </c>
      <c r="I27" s="29" t="s">
        <v>68</v>
      </c>
      <c r="J27" s="36">
        <v>30000</v>
      </c>
    </row>
    <row r="28" spans="1:15" ht="30" x14ac:dyDescent="0.25">
      <c r="A28" s="29" t="s">
        <v>71</v>
      </c>
      <c r="B28" s="29" t="s">
        <v>72</v>
      </c>
      <c r="C28" s="31" t="s">
        <v>73</v>
      </c>
      <c r="D28" s="32" t="s">
        <v>74</v>
      </c>
      <c r="E28" s="32" t="s">
        <v>83</v>
      </c>
      <c r="F28" s="64" t="s">
        <v>107</v>
      </c>
      <c r="H28" s="29" t="s">
        <v>75</v>
      </c>
      <c r="I28" s="29" t="s">
        <v>76</v>
      </c>
      <c r="J28" s="36">
        <v>25000</v>
      </c>
    </row>
    <row r="29" spans="1:15" ht="30" x14ac:dyDescent="0.25">
      <c r="A29" s="29" t="s">
        <v>78</v>
      </c>
      <c r="B29" s="29" t="s">
        <v>79</v>
      </c>
      <c r="C29" s="31" t="s">
        <v>80</v>
      </c>
      <c r="D29" s="32" t="s">
        <v>81</v>
      </c>
      <c r="E29" s="32" t="s">
        <v>82</v>
      </c>
      <c r="F29" s="64" t="s">
        <v>106</v>
      </c>
      <c r="H29" s="29" t="s">
        <v>67</v>
      </c>
      <c r="I29" s="29" t="s">
        <v>69</v>
      </c>
      <c r="J29" s="36">
        <v>43000</v>
      </c>
    </row>
    <row r="30" spans="1:15" ht="18.75" x14ac:dyDescent="0.25">
      <c r="E30" s="48" t="s">
        <v>48</v>
      </c>
      <c r="F30" s="68"/>
    </row>
    <row r="32" spans="1:15" x14ac:dyDescent="0.25">
      <c r="A32" s="42" t="s">
        <v>85</v>
      </c>
      <c r="B32" s="43"/>
      <c r="C32" s="43"/>
      <c r="D32" s="43"/>
      <c r="E32" s="43"/>
      <c r="F32" s="69"/>
      <c r="G32" s="43"/>
      <c r="H32" s="43"/>
    </row>
    <row r="33" spans="1:9" ht="30" x14ac:dyDescent="0.25">
      <c r="A33" s="47" t="s">
        <v>97</v>
      </c>
      <c r="B33" s="47" t="s">
        <v>94</v>
      </c>
      <c r="C33" s="44" t="s">
        <v>58</v>
      </c>
      <c r="D33" s="44" t="s">
        <v>61</v>
      </c>
      <c r="E33" s="44" t="s">
        <v>62</v>
      </c>
      <c r="F33" s="47" t="s">
        <v>96</v>
      </c>
      <c r="G33" s="44" t="s">
        <v>91</v>
      </c>
      <c r="H33" s="44" t="s">
        <v>92</v>
      </c>
      <c r="I33" s="39"/>
    </row>
    <row r="34" spans="1:9" ht="15" customHeight="1" x14ac:dyDescent="0.25">
      <c r="A34" s="86" t="s">
        <v>86</v>
      </c>
      <c r="B34" s="86" t="s">
        <v>63</v>
      </c>
      <c r="C34" s="45" t="s">
        <v>66</v>
      </c>
      <c r="D34" s="45">
        <v>3</v>
      </c>
      <c r="E34" s="46">
        <v>90000</v>
      </c>
      <c r="F34" s="85">
        <v>219000</v>
      </c>
      <c r="G34" s="85">
        <v>250000</v>
      </c>
      <c r="H34" s="85">
        <f>G34-F34</f>
        <v>31000</v>
      </c>
      <c r="I34" s="27"/>
    </row>
    <row r="35" spans="1:9" ht="15" customHeight="1" x14ac:dyDescent="0.25">
      <c r="A35" s="86"/>
      <c r="B35" s="86"/>
      <c r="C35" s="45" t="s">
        <v>67</v>
      </c>
      <c r="D35" s="45">
        <v>3</v>
      </c>
      <c r="E35" s="46">
        <v>129000</v>
      </c>
      <c r="F35" s="85"/>
      <c r="G35" s="85"/>
      <c r="H35" s="85"/>
      <c r="I35" s="27"/>
    </row>
    <row r="36" spans="1:9" ht="15" customHeight="1" x14ac:dyDescent="0.25">
      <c r="A36" s="86" t="s">
        <v>87</v>
      </c>
      <c r="B36" s="86" t="s">
        <v>71</v>
      </c>
      <c r="C36" s="45" t="s">
        <v>66</v>
      </c>
      <c r="D36" s="45">
        <v>4</v>
      </c>
      <c r="E36" s="46">
        <v>120000</v>
      </c>
      <c r="F36" s="85">
        <v>542000</v>
      </c>
      <c r="G36" s="85">
        <v>550000</v>
      </c>
      <c r="H36" s="85">
        <f>G36-F36</f>
        <v>8000</v>
      </c>
      <c r="I36" s="27"/>
    </row>
    <row r="37" spans="1:9" ht="15" customHeight="1" x14ac:dyDescent="0.25">
      <c r="A37" s="86"/>
      <c r="B37" s="86"/>
      <c r="C37" s="45" t="s">
        <v>67</v>
      </c>
      <c r="D37" s="45">
        <v>4</v>
      </c>
      <c r="E37" s="46">
        <v>172000</v>
      </c>
      <c r="F37" s="85"/>
      <c r="G37" s="85"/>
      <c r="H37" s="85"/>
      <c r="I37" s="27"/>
    </row>
    <row r="38" spans="1:9" ht="15" customHeight="1" x14ac:dyDescent="0.25">
      <c r="A38" s="86"/>
      <c r="B38" s="86"/>
      <c r="C38" s="45" t="s">
        <v>75</v>
      </c>
      <c r="D38" s="45">
        <v>10</v>
      </c>
      <c r="E38" s="46">
        <v>250000</v>
      </c>
      <c r="F38" s="85"/>
      <c r="G38" s="85"/>
      <c r="H38" s="85"/>
      <c r="I38" s="27"/>
    </row>
    <row r="39" spans="1:9" ht="15" customHeight="1" x14ac:dyDescent="0.25">
      <c r="A39" s="45" t="s">
        <v>88</v>
      </c>
      <c r="B39" s="45" t="s">
        <v>78</v>
      </c>
      <c r="C39" s="45" t="s">
        <v>67</v>
      </c>
      <c r="D39" s="45">
        <v>5</v>
      </c>
      <c r="E39" s="46">
        <v>215000</v>
      </c>
      <c r="F39" s="46">
        <f>SUM(E39)</f>
        <v>215000</v>
      </c>
      <c r="G39" s="46">
        <v>220000</v>
      </c>
      <c r="H39" s="46">
        <f>G39-F39</f>
        <v>5000</v>
      </c>
      <c r="I39" s="27"/>
    </row>
    <row r="40" spans="1:9" ht="15" customHeight="1" x14ac:dyDescent="0.25">
      <c r="A40" s="88" t="s">
        <v>90</v>
      </c>
      <c r="B40" s="88"/>
      <c r="C40" s="88"/>
      <c r="D40" s="88"/>
      <c r="E40" s="88"/>
      <c r="F40" s="88"/>
      <c r="G40" s="88"/>
      <c r="H40" s="88"/>
      <c r="I40" s="89"/>
    </row>
    <row r="41" spans="1:9" ht="57.75" customHeight="1" x14ac:dyDescent="0.25">
      <c r="A41" s="91" t="s">
        <v>101</v>
      </c>
      <c r="B41" s="92"/>
      <c r="C41" s="92"/>
      <c r="D41" s="92"/>
      <c r="E41" s="92"/>
      <c r="F41" s="92"/>
      <c r="G41" s="92"/>
      <c r="H41" s="92"/>
      <c r="I41" s="92"/>
    </row>
    <row r="43" spans="1:9" x14ac:dyDescent="0.25">
      <c r="A43" s="39" t="s">
        <v>85</v>
      </c>
    </row>
    <row r="44" spans="1:9" ht="45" x14ac:dyDescent="0.25">
      <c r="A44" s="55" t="s">
        <v>113</v>
      </c>
      <c r="B44" s="38" t="s">
        <v>96</v>
      </c>
      <c r="C44" s="37" t="s">
        <v>91</v>
      </c>
      <c r="D44" s="37" t="s">
        <v>92</v>
      </c>
    </row>
    <row r="45" spans="1:9" x14ac:dyDescent="0.25">
      <c r="A45" s="29" t="s">
        <v>86</v>
      </c>
      <c r="B45" s="36">
        <v>219000</v>
      </c>
      <c r="C45" s="36">
        <v>250000</v>
      </c>
      <c r="D45" s="36">
        <v>31000</v>
      </c>
    </row>
    <row r="46" spans="1:9" x14ac:dyDescent="0.25">
      <c r="A46" s="29" t="s">
        <v>87</v>
      </c>
      <c r="B46" s="36">
        <v>542000</v>
      </c>
      <c r="C46" s="36">
        <v>550000</v>
      </c>
      <c r="D46" s="36">
        <v>8000</v>
      </c>
    </row>
    <row r="47" spans="1:9" x14ac:dyDescent="0.25">
      <c r="A47" s="29" t="s">
        <v>88</v>
      </c>
      <c r="B47" s="36">
        <v>215000</v>
      </c>
      <c r="C47" s="36">
        <v>220000</v>
      </c>
      <c r="D47" s="36">
        <v>5000</v>
      </c>
    </row>
    <row r="50" spans="1:15" x14ac:dyDescent="0.25">
      <c r="A50" s="84" t="s">
        <v>89</v>
      </c>
      <c r="B50" s="84"/>
      <c r="C50" s="84"/>
      <c r="D50" s="84"/>
      <c r="E50" s="84"/>
      <c r="F50" s="63"/>
    </row>
    <row r="51" spans="1:15" ht="45" x14ac:dyDescent="0.25">
      <c r="A51" s="50" t="s">
        <v>110</v>
      </c>
      <c r="B51" s="55" t="s">
        <v>111</v>
      </c>
      <c r="C51" s="55" t="s">
        <v>112</v>
      </c>
      <c r="D51" s="37" t="s">
        <v>61</v>
      </c>
      <c r="E51" s="37" t="s">
        <v>62</v>
      </c>
      <c r="F51" s="28"/>
    </row>
    <row r="52" spans="1:15" x14ac:dyDescent="0.25">
      <c r="A52" s="29" t="s">
        <v>86</v>
      </c>
      <c r="B52" s="29" t="s">
        <v>63</v>
      </c>
      <c r="C52" s="29" t="s">
        <v>66</v>
      </c>
      <c r="D52" s="29">
        <v>3</v>
      </c>
      <c r="E52" s="36">
        <v>90000</v>
      </c>
      <c r="F52" s="28"/>
    </row>
    <row r="53" spans="1:15" x14ac:dyDescent="0.25">
      <c r="A53" s="29" t="s">
        <v>86</v>
      </c>
      <c r="B53" s="29" t="s">
        <v>63</v>
      </c>
      <c r="C53" s="29" t="s">
        <v>67</v>
      </c>
      <c r="D53" s="29">
        <v>3</v>
      </c>
      <c r="E53" s="36">
        <v>129000</v>
      </c>
      <c r="F53" s="28"/>
    </row>
    <row r="54" spans="1:15" x14ac:dyDescent="0.25">
      <c r="A54" s="29" t="s">
        <v>87</v>
      </c>
      <c r="B54" s="29" t="s">
        <v>71</v>
      </c>
      <c r="C54" s="29" t="s">
        <v>66</v>
      </c>
      <c r="D54" s="29">
        <v>4</v>
      </c>
      <c r="E54" s="36">
        <v>120000</v>
      </c>
      <c r="F54" s="28"/>
    </row>
    <row r="55" spans="1:15" x14ac:dyDescent="0.25">
      <c r="A55" s="29" t="s">
        <v>87</v>
      </c>
      <c r="B55" s="29" t="s">
        <v>71</v>
      </c>
      <c r="C55" s="29" t="s">
        <v>67</v>
      </c>
      <c r="D55" s="29">
        <v>4</v>
      </c>
      <c r="E55" s="36">
        <v>172000</v>
      </c>
      <c r="F55" s="28"/>
    </row>
    <row r="56" spans="1:15" x14ac:dyDescent="0.25">
      <c r="A56" s="29" t="s">
        <v>87</v>
      </c>
      <c r="B56" s="29" t="s">
        <v>71</v>
      </c>
      <c r="C56" s="29" t="s">
        <v>75</v>
      </c>
      <c r="D56" s="29">
        <v>10</v>
      </c>
      <c r="E56" s="36">
        <v>250000</v>
      </c>
      <c r="F56" s="28"/>
    </row>
    <row r="57" spans="1:15" x14ac:dyDescent="0.25">
      <c r="A57" s="29" t="s">
        <v>88</v>
      </c>
      <c r="B57" s="29" t="s">
        <v>78</v>
      </c>
      <c r="C57" s="29" t="s">
        <v>67</v>
      </c>
      <c r="D57" s="29">
        <v>5</v>
      </c>
      <c r="E57" s="36">
        <v>215000</v>
      </c>
      <c r="F57" s="28"/>
    </row>
    <row r="58" spans="1:15" x14ac:dyDescent="0.25">
      <c r="E58" s="27"/>
      <c r="F58" s="70"/>
    </row>
    <row r="60" spans="1:15" ht="26.25" x14ac:dyDescent="0.25">
      <c r="A60" s="71" t="s">
        <v>49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</row>
    <row r="61" spans="1:15" x14ac:dyDescent="0.25">
      <c r="A61" s="84" t="s">
        <v>77</v>
      </c>
      <c r="B61" s="84"/>
      <c r="C61" s="84"/>
      <c r="D61" s="84"/>
      <c r="E61" s="84"/>
      <c r="F61" s="63"/>
      <c r="G61" s="84" t="s">
        <v>98</v>
      </c>
      <c r="H61" s="84"/>
      <c r="I61" s="84"/>
      <c r="K61" s="84" t="s">
        <v>84</v>
      </c>
      <c r="L61" s="84"/>
      <c r="M61" s="84"/>
    </row>
    <row r="62" spans="1:15" ht="45" x14ac:dyDescent="0.25">
      <c r="A62" s="50" t="s">
        <v>108</v>
      </c>
      <c r="B62" s="38" t="s">
        <v>94</v>
      </c>
      <c r="C62" s="37" t="s">
        <v>56</v>
      </c>
      <c r="D62" s="37" t="s">
        <v>57</v>
      </c>
      <c r="E62" s="55" t="s">
        <v>102</v>
      </c>
      <c r="F62" s="28"/>
      <c r="G62" s="50" t="s">
        <v>114</v>
      </c>
      <c r="H62" s="38" t="s">
        <v>95</v>
      </c>
      <c r="I62" s="38" t="s">
        <v>105</v>
      </c>
      <c r="K62" s="50" t="s">
        <v>115</v>
      </c>
      <c r="L62" s="37" t="s">
        <v>59</v>
      </c>
      <c r="M62" s="37" t="s">
        <v>60</v>
      </c>
    </row>
    <row r="63" spans="1:15" ht="30" x14ac:dyDescent="0.25">
      <c r="A63" s="30" t="s">
        <v>63</v>
      </c>
      <c r="B63" s="29" t="s">
        <v>64</v>
      </c>
      <c r="C63" s="31" t="s">
        <v>65</v>
      </c>
      <c r="D63" s="32" t="s">
        <v>70</v>
      </c>
      <c r="E63" s="29" t="s">
        <v>99</v>
      </c>
      <c r="F63" s="28"/>
      <c r="G63" s="29" t="s">
        <v>99</v>
      </c>
      <c r="H63" s="32" t="s">
        <v>82</v>
      </c>
      <c r="I63" s="64" t="s">
        <v>106</v>
      </c>
      <c r="K63" s="29" t="s">
        <v>66</v>
      </c>
      <c r="L63" s="29" t="s">
        <v>68</v>
      </c>
      <c r="M63" s="36">
        <v>30000</v>
      </c>
    </row>
    <row r="64" spans="1:15" ht="30" x14ac:dyDescent="0.25">
      <c r="A64" s="29" t="s">
        <v>71</v>
      </c>
      <c r="B64" s="29" t="s">
        <v>72</v>
      </c>
      <c r="C64" s="31" t="s">
        <v>73</v>
      </c>
      <c r="D64" s="32" t="s">
        <v>74</v>
      </c>
      <c r="E64" s="29" t="s">
        <v>100</v>
      </c>
      <c r="F64" s="28"/>
      <c r="G64" s="29" t="s">
        <v>100</v>
      </c>
      <c r="H64" s="32" t="s">
        <v>83</v>
      </c>
      <c r="I64" s="64" t="s">
        <v>107</v>
      </c>
      <c r="K64" s="29" t="s">
        <v>75</v>
      </c>
      <c r="L64" s="29" t="s">
        <v>76</v>
      </c>
      <c r="M64" s="36">
        <v>25000</v>
      </c>
    </row>
    <row r="65" spans="1:13" x14ac:dyDescent="0.25">
      <c r="A65" s="29" t="s">
        <v>78</v>
      </c>
      <c r="B65" s="29" t="s">
        <v>79</v>
      </c>
      <c r="C65" s="31" t="s">
        <v>80</v>
      </c>
      <c r="D65" s="32" t="s">
        <v>81</v>
      </c>
      <c r="E65" s="29" t="s">
        <v>99</v>
      </c>
      <c r="F65" s="28"/>
      <c r="K65" s="29" t="s">
        <v>67</v>
      </c>
      <c r="L65" s="29" t="s">
        <v>69</v>
      </c>
      <c r="M65" s="36">
        <v>43000</v>
      </c>
    </row>
    <row r="66" spans="1:13" x14ac:dyDescent="0.25">
      <c r="A66" s="28" t="s">
        <v>119</v>
      </c>
      <c r="B66" s="28" t="s">
        <v>120</v>
      </c>
      <c r="C66" s="93" t="s">
        <v>121</v>
      </c>
      <c r="D66" s="35" t="s">
        <v>122</v>
      </c>
      <c r="E66" s="28" t="s">
        <v>123</v>
      </c>
    </row>
    <row r="68" spans="1:13" x14ac:dyDescent="0.25">
      <c r="A68" s="84" t="s">
        <v>85</v>
      </c>
      <c r="B68" s="84"/>
      <c r="C68" s="84"/>
      <c r="D68" s="84"/>
      <c r="E68" s="34"/>
      <c r="F68" s="84" t="s">
        <v>89</v>
      </c>
      <c r="G68" s="84"/>
      <c r="H68" s="84"/>
      <c r="I68" s="84"/>
      <c r="J68" s="84"/>
      <c r="K68" s="34"/>
    </row>
    <row r="69" spans="1:13" ht="45" x14ac:dyDescent="0.25">
      <c r="A69" s="55" t="s">
        <v>113</v>
      </c>
      <c r="B69" s="38" t="s">
        <v>96</v>
      </c>
      <c r="C69" s="52" t="s">
        <v>91</v>
      </c>
      <c r="D69" s="37" t="s">
        <v>92</v>
      </c>
      <c r="E69" s="66"/>
      <c r="F69" s="55" t="s">
        <v>110</v>
      </c>
      <c r="G69" s="55" t="s">
        <v>111</v>
      </c>
      <c r="H69" s="55" t="s">
        <v>112</v>
      </c>
      <c r="I69" s="37" t="s">
        <v>61</v>
      </c>
      <c r="J69" s="37" t="s">
        <v>62</v>
      </c>
    </row>
    <row r="70" spans="1:13" x14ac:dyDescent="0.25">
      <c r="A70" s="29" t="s">
        <v>86</v>
      </c>
      <c r="B70" s="36">
        <v>219000</v>
      </c>
      <c r="C70" s="36">
        <v>250000</v>
      </c>
      <c r="D70" s="36">
        <v>31000</v>
      </c>
      <c r="E70" s="66"/>
      <c r="F70" s="29" t="s">
        <v>86</v>
      </c>
      <c r="G70" s="29" t="s">
        <v>63</v>
      </c>
      <c r="H70" s="29" t="s">
        <v>66</v>
      </c>
      <c r="I70" s="29">
        <v>3</v>
      </c>
      <c r="J70" s="36">
        <v>90000</v>
      </c>
    </row>
    <row r="71" spans="1:13" x14ac:dyDescent="0.25">
      <c r="A71" s="29" t="s">
        <v>87</v>
      </c>
      <c r="B71" s="36">
        <v>542000</v>
      </c>
      <c r="C71" s="36">
        <v>550000</v>
      </c>
      <c r="D71" s="36">
        <v>8000</v>
      </c>
      <c r="E71" s="66"/>
      <c r="F71" s="29" t="s">
        <v>86</v>
      </c>
      <c r="G71" s="29" t="s">
        <v>63</v>
      </c>
      <c r="H71" s="29" t="s">
        <v>67</v>
      </c>
      <c r="I71" s="29">
        <v>3</v>
      </c>
      <c r="J71" s="36">
        <v>129000</v>
      </c>
    </row>
    <row r="72" spans="1:13" x14ac:dyDescent="0.25">
      <c r="A72" s="29" t="s">
        <v>88</v>
      </c>
      <c r="B72" s="36">
        <v>215000</v>
      </c>
      <c r="C72" s="36">
        <v>220000</v>
      </c>
      <c r="D72" s="36">
        <v>5000</v>
      </c>
      <c r="E72" s="66"/>
      <c r="F72" s="29" t="s">
        <v>87</v>
      </c>
      <c r="G72" s="29" t="s">
        <v>71</v>
      </c>
      <c r="H72" s="29" t="s">
        <v>66</v>
      </c>
      <c r="I72" s="29">
        <v>4</v>
      </c>
      <c r="J72" s="36">
        <v>120000</v>
      </c>
    </row>
    <row r="73" spans="1:13" x14ac:dyDescent="0.25">
      <c r="E73" s="66"/>
      <c r="F73" s="29" t="s">
        <v>87</v>
      </c>
      <c r="G73" s="29" t="s">
        <v>71</v>
      </c>
      <c r="H73" s="29" t="s">
        <v>67</v>
      </c>
      <c r="I73" s="29">
        <v>4</v>
      </c>
      <c r="J73" s="36">
        <v>172000</v>
      </c>
    </row>
    <row r="74" spans="1:13" x14ac:dyDescent="0.25">
      <c r="E74" s="66"/>
      <c r="F74" s="29" t="s">
        <v>87</v>
      </c>
      <c r="G74" s="29" t="s">
        <v>71</v>
      </c>
      <c r="H74" s="29" t="s">
        <v>75</v>
      </c>
      <c r="I74" s="29">
        <v>10</v>
      </c>
      <c r="J74" s="36">
        <v>250000</v>
      </c>
    </row>
    <row r="75" spans="1:13" x14ac:dyDescent="0.25">
      <c r="E75" s="66"/>
      <c r="F75" s="29" t="s">
        <v>88</v>
      </c>
      <c r="G75" s="29" t="s">
        <v>78</v>
      </c>
      <c r="H75" s="29" t="s">
        <v>67</v>
      </c>
      <c r="I75" s="29">
        <v>5</v>
      </c>
      <c r="J75" s="36">
        <v>215000</v>
      </c>
    </row>
    <row r="76" spans="1:13" x14ac:dyDescent="0.25">
      <c r="E76" s="66"/>
      <c r="F76" s="28"/>
    </row>
  </sheetData>
  <mergeCells count="43">
    <mergeCell ref="J20:N20"/>
    <mergeCell ref="A60:O60"/>
    <mergeCell ref="A41:I41"/>
    <mergeCell ref="A36:A38"/>
    <mergeCell ref="K61:M61"/>
    <mergeCell ref="G61:I61"/>
    <mergeCell ref="H19:I19"/>
    <mergeCell ref="B19:D19"/>
    <mergeCell ref="A68:D68"/>
    <mergeCell ref="A40:I40"/>
    <mergeCell ref="A61:E61"/>
    <mergeCell ref="F68:J68"/>
    <mergeCell ref="A11:O11"/>
    <mergeCell ref="A24:O24"/>
    <mergeCell ref="A50:E50"/>
    <mergeCell ref="N3:N4"/>
    <mergeCell ref="N5:N7"/>
    <mergeCell ref="G34:G35"/>
    <mergeCell ref="H34:H35"/>
    <mergeCell ref="G36:G38"/>
    <mergeCell ref="H36:H38"/>
    <mergeCell ref="M3:M4"/>
    <mergeCell ref="M5:M7"/>
    <mergeCell ref="B34:B35"/>
    <mergeCell ref="B36:B38"/>
    <mergeCell ref="F34:F35"/>
    <mergeCell ref="F36:F38"/>
    <mergeCell ref="A34:A35"/>
    <mergeCell ref="E3:E4"/>
    <mergeCell ref="E5:E7"/>
    <mergeCell ref="A1:O1"/>
    <mergeCell ref="L3:L4"/>
    <mergeCell ref="A3:A4"/>
    <mergeCell ref="B3:B4"/>
    <mergeCell ref="C3:C4"/>
    <mergeCell ref="D3:D4"/>
    <mergeCell ref="L5:L7"/>
    <mergeCell ref="A5:A7"/>
    <mergeCell ref="B5:B7"/>
    <mergeCell ref="C5:C7"/>
    <mergeCell ref="D5:D7"/>
    <mergeCell ref="F5:F7"/>
    <mergeCell ref="F3:F4"/>
  </mergeCells>
  <hyperlinks>
    <hyperlink ref="C3" r:id="rId1" xr:uid="{FA10573C-9CA7-4B79-939A-3F107B1D5DBC}"/>
    <hyperlink ref="C5" r:id="rId2" xr:uid="{4C48DEC0-C198-41FB-8491-F37163541E27}"/>
    <hyperlink ref="C27" r:id="rId3" xr:uid="{35B35A28-35AA-4874-B889-4EB191F4CD14}"/>
    <hyperlink ref="C28" r:id="rId4" xr:uid="{8CCC22BF-B61E-4E41-99FE-03CA9369A7CA}"/>
    <hyperlink ref="C8" r:id="rId5" xr:uid="{1879B18C-C8B4-417F-AD28-0C27255E20B1}"/>
    <hyperlink ref="C29" r:id="rId6" xr:uid="{1B043D38-7F5B-47AA-BFBC-EACB68997900}"/>
    <hyperlink ref="C63" r:id="rId7" xr:uid="{CCB2DF17-A183-4D86-8940-150934C79117}"/>
    <hyperlink ref="C64" r:id="rId8" xr:uid="{3CA20835-926F-4074-91EA-A0DD3E6ED912}"/>
    <hyperlink ref="C65" r:id="rId9" xr:uid="{67BCFE16-7781-4B2F-8C8D-BF543ACF9E63}"/>
    <hyperlink ref="C13" r:id="rId10" xr:uid="{BD009106-0E64-43FB-85E2-50EB6F9291F3}"/>
    <hyperlink ref="C15" r:id="rId11" xr:uid="{1F759D1F-7119-4291-881B-E1B88482C84F}"/>
    <hyperlink ref="C18" r:id="rId12" xr:uid="{3D82D20B-FAFA-4931-B022-2AF40059B30F}"/>
    <hyperlink ref="C14" r:id="rId13" xr:uid="{B785D8C5-9505-4A62-9C83-83D19F53A72F}"/>
    <hyperlink ref="C16:C17" r:id="rId14" display="RATU@GMAIL.COM" xr:uid="{3E602A9C-3DBD-4CA7-B6BD-2192A53D7C04}"/>
    <hyperlink ref="C66" r:id="rId15" xr:uid="{2B8DE1C3-C90A-445A-9CCB-6F1266827758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</dc:creator>
  <cp:lastModifiedBy>lab5</cp:lastModifiedBy>
  <dcterms:created xsi:type="dcterms:W3CDTF">2024-09-24T01:56:52Z</dcterms:created>
  <dcterms:modified xsi:type="dcterms:W3CDTF">2024-10-03T09:24:17Z</dcterms:modified>
</cp:coreProperties>
</file>