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<sst xmlns="http://schemas.openxmlformats.org/spreadsheetml/2006/main" count="62" uniqueCount="39">
  <si>
    <t>RESPOSTA 2-D</t>
  </si>
  <si>
    <t>RESPOSTA 1-B</t>
  </si>
  <si>
    <t>RESPOSTA 1-A</t>
  </si>
  <si>
    <t>Variável</t>
  </si>
  <si>
    <t>Estatística do teste</t>
  </si>
  <si>
    <t>P valor</t>
  </si>
  <si>
    <t>Resultado</t>
  </si>
  <si>
    <t>Gráficos</t>
  </si>
  <si>
    <t>Prop. 1</t>
  </si>
  <si>
    <t>Prop. 2</t>
  </si>
  <si>
    <t>Prop. 3</t>
  </si>
  <si>
    <t>Conclusão</t>
  </si>
  <si>
    <t>vale</t>
  </si>
  <si>
    <t>&gt; 0,99</t>
  </si>
  <si>
    <t>Não estacionário</t>
  </si>
  <si>
    <t>a</t>
  </si>
  <si>
    <t>0/3</t>
  </si>
  <si>
    <t>dolar</t>
  </si>
  <si>
    <t>b</t>
  </si>
  <si>
    <t>&lt; 0,01</t>
  </si>
  <si>
    <t>Estacionário</t>
  </si>
  <si>
    <t>cobreUS</t>
  </si>
  <si>
    <t>c</t>
  </si>
  <si>
    <t>&lt; 0.01</t>
  </si>
  <si>
    <t>ferroUS</t>
  </si>
  <si>
    <t>d</t>
  </si>
  <si>
    <t>&gt; 0.99</t>
  </si>
  <si>
    <t>Não Estacionário</t>
  </si>
  <si>
    <t>exportBR</t>
  </si>
  <si>
    <t>f</t>
  </si>
  <si>
    <t>importBR</t>
  </si>
  <si>
    <t>g</t>
  </si>
  <si>
    <t>0.01</t>
  </si>
  <si>
    <t>usoPMetal</t>
  </si>
  <si>
    <t>REFERÊNCIA 1-A</t>
  </si>
  <si>
    <t>A média do processo não varia com o tempo.</t>
  </si>
  <si>
    <t>A variância do processo estocástico não se modifica ao longo do tempo.</t>
  </si>
  <si>
    <t>A covariância do processo entre dois instantes de tempo “t” e “t’ = t+h” depende apenas de quão distantes eles estão no tempo.</t>
  </si>
  <si>
    <t>O gráfico “c” atende aos três pressupostos.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</si>
</sst>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"/>
    <numFmt numFmtId="165" formatCode="0.0000"/>
    <numFmt numFmtId="166" formatCode="#,##0.000"/>
    <numFmt numFmtId="167" formatCode="#,##0.0000"/>
    <numFmt numFmtId="168" formatCode="d/m"/>
  </numFmts>
  <fonts count="7">
    <font>
      <sz val="10.0"/>
      <color rgb="FF000000"/>
      <name val="Arial"/>
    </font>
    <font>
      <sz val="12.0"/>
      <color theme="1"/>
      <name val="Arial"/>
    </font>
    <font>
      <b/>
      <sz val="10.0"/>
      <color theme="1"/>
      <name val="Times New Roman"/>
    </font>
    <font>
      <b/>
      <color rgb="FF000000"/>
      <name val="&quot;Times New Roman&quot;"/>
    </font>
    <font>
      <sz val="10.0"/>
      <color theme="1"/>
      <name val="Times New Roman"/>
    </font>
    <font>
      <color rgb="FF000000"/>
      <name val="&quot;Times New Roman&quot;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5" numFmtId="166" xfId="0" applyAlignment="1" applyFont="1" applyNumberFormat="1">
      <alignment horizontal="center" readingOrder="0" shrinkToFit="0" wrapText="1"/>
    </xf>
    <xf borderId="0" fillId="0" fontId="5" numFmtId="165" xfId="0" applyAlignment="1" applyFont="1" applyNumberFormat="1">
      <alignment horizontal="center" readingOrder="0" shrinkToFit="0" wrapText="1"/>
    </xf>
    <xf borderId="0" fillId="0" fontId="5" numFmtId="167" xfId="0" applyAlignment="1" applyFont="1" applyNumberFormat="1">
      <alignment horizontal="center" readingOrder="0" shrinkToFit="0" wrapText="1"/>
    </xf>
    <xf borderId="0" fillId="0" fontId="5" numFmtId="164" xfId="0" applyAlignment="1" applyFont="1" applyNumberFormat="1">
      <alignment horizontal="center" readingOrder="0" shrinkToFit="0" wrapText="1"/>
    </xf>
    <xf borderId="0" fillId="0" fontId="5" numFmtId="168" xfId="0" applyAlignment="1" applyFont="1" applyNumberFormat="1">
      <alignment horizontal="center" readingOrder="0" shrinkToFit="0" wrapText="1"/>
    </xf>
    <xf borderId="0" fillId="2" fontId="6" numFmtId="0" xfId="0" applyAlignment="1" applyFill="1" applyFont="1">
      <alignment readingOrder="0" shrinkToFit="0" wrapText="1"/>
    </xf>
    <xf borderId="0" fillId="3" fontId="6" numFmtId="0" xfId="0" applyAlignment="1" applyFill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1" type="headerRow"/>
      <tableStyleElement dxfId="2" type="firstRowStripe"/>
      <tableStyleElement dxfId="3" type="secondRowStripe"/>
    </tableStyle>
    <tableStyle count="3" pivot="0" name="Página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K2:O8" displayName="Table_1" id="1">
  <tableColumns count="5">
    <tableColumn name="Gráficos" id="1"/>
    <tableColumn name="Prop. 1" id="2"/>
    <tableColumn name="Prop. 2" id="3"/>
    <tableColumn name="Prop. 3" id="4"/>
    <tableColumn name="Conclusão" id="5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F2:I8" displayName="Table_2" id="2">
  <tableColumns count="4">
    <tableColumn name="Gráficos" id="1"/>
    <tableColumn name="Estatística do teste" id="2"/>
    <tableColumn name="P valor" id="3"/>
    <tableColumn name="Resultado" id="4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A2:D9" displayName="Table_3" id="3">
  <tableColumns count="4">
    <tableColumn name="Variável" id="1"/>
    <tableColumn name="Estatística do teste" id="2"/>
    <tableColumn name="P valor" id="3"/>
    <tableColumn name="Resultado" id="4"/>
  </tableColumns>
  <tableStyleInfo name="Págin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1.57"/>
    <col customWidth="1" min="2" max="2" width="17.29"/>
    <col customWidth="1" min="3" max="3" width="11.57"/>
    <col customWidth="1" min="4" max="4" width="17.29"/>
    <col customWidth="1" min="5" max="5" width="1.57"/>
    <col customWidth="1" min="6" max="6" width="11.57"/>
    <col customWidth="1" min="7" max="7" width="17.29"/>
    <col customWidth="1" min="8" max="8" width="11.57"/>
    <col customWidth="1" min="9" max="9" width="17.29"/>
    <col customWidth="1" min="10" max="10" width="1.57"/>
    <col customWidth="1" min="11" max="15" width="11.57"/>
    <col customWidth="1" min="16" max="16" width="1.57"/>
  </cols>
  <sheetData>
    <row r="1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1" t="s">
        <v>2</v>
      </c>
      <c r="L1" s="2"/>
      <c r="M1" s="2"/>
      <c r="N1" s="2"/>
      <c r="O1" s="2"/>
      <c r="P1" s="2"/>
    </row>
    <row r="2">
      <c r="A2" s="3" t="s">
        <v>3</v>
      </c>
      <c r="B2" s="3" t="s">
        <v>4</v>
      </c>
      <c r="C2" s="3" t="s">
        <v>5</v>
      </c>
      <c r="D2" s="3" t="s">
        <v>6</v>
      </c>
      <c r="F2" s="4" t="s">
        <v>7</v>
      </c>
      <c r="G2" s="4" t="s">
        <v>4</v>
      </c>
      <c r="H2" s="4" t="s">
        <v>5</v>
      </c>
      <c r="I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</row>
    <row r="3">
      <c r="A3" s="5" t="s">
        <v>12</v>
      </c>
      <c r="B3" s="6">
        <v>-0.191</v>
      </c>
      <c r="C3" s="7" t="s">
        <v>13</v>
      </c>
      <c r="D3" s="5" t="s">
        <v>14</v>
      </c>
      <c r="F3" s="8" t="s">
        <v>15</v>
      </c>
      <c r="G3" s="9">
        <v>-0.82073</v>
      </c>
      <c r="H3" s="10">
        <v>0.9598</v>
      </c>
      <c r="I3" s="8" t="s">
        <v>14</v>
      </c>
      <c r="K3" s="8" t="s">
        <v>15</v>
      </c>
      <c r="L3" s="11">
        <v>0.9999</v>
      </c>
      <c r="M3" s="12">
        <f>58154.14/1293668</f>
        <v>0.04495290909</v>
      </c>
      <c r="N3" s="12">
        <f>-148.8548/987.9133</f>
        <v>-0.1506759753</v>
      </c>
      <c r="O3" s="8" t="s">
        <v>16</v>
      </c>
    </row>
    <row r="4">
      <c r="A4" s="5" t="s">
        <v>17</v>
      </c>
      <c r="B4" s="6">
        <v>-2.363</v>
      </c>
      <c r="C4" s="7">
        <v>0.4258</v>
      </c>
      <c r="D4" s="5" t="s">
        <v>14</v>
      </c>
      <c r="F4" s="8" t="s">
        <v>18</v>
      </c>
      <c r="G4" s="9">
        <v>-9.9997</v>
      </c>
      <c r="H4" s="10" t="s">
        <v>19</v>
      </c>
      <c r="I4" s="8" t="s">
        <v>20</v>
      </c>
      <c r="K4" s="8" t="s">
        <v>18</v>
      </c>
      <c r="L4" s="11">
        <v>8.0E-4</v>
      </c>
      <c r="M4" s="12">
        <f>313.1298/1794.218</f>
        <v>0.1745216022</v>
      </c>
      <c r="N4" s="12">
        <f>-313.9441/-1830.291</f>
        <v>0.1715268774</v>
      </c>
      <c r="O4" s="8" t="s">
        <v>16</v>
      </c>
    </row>
    <row r="5">
      <c r="A5" s="5" t="s">
        <v>21</v>
      </c>
      <c r="B5" s="6">
        <v>-1.74</v>
      </c>
      <c r="C5" s="7">
        <v>0.6846</v>
      </c>
      <c r="D5" s="5" t="s">
        <v>14</v>
      </c>
      <c r="F5" s="8" t="s">
        <v>22</v>
      </c>
      <c r="G5" s="9">
        <v>-21.799</v>
      </c>
      <c r="H5" s="10" t="s">
        <v>23</v>
      </c>
      <c r="I5" s="8" t="s">
        <v>20</v>
      </c>
      <c r="K5" s="8" t="s">
        <v>22</v>
      </c>
      <c r="L5" s="11">
        <v>-0.4931</v>
      </c>
      <c r="M5" s="12">
        <f>610.7263/3601.171</f>
        <v>0.1695910303</v>
      </c>
      <c r="N5" s="12">
        <f>-893.4534/-5366.135</f>
        <v>0.1664984947</v>
      </c>
      <c r="O5" s="13">
        <v>44256.0</v>
      </c>
    </row>
    <row r="6">
      <c r="A6" s="5" t="s">
        <v>24</v>
      </c>
      <c r="B6" s="6">
        <v>-0.268</v>
      </c>
      <c r="C6" s="7" t="s">
        <v>13</v>
      </c>
      <c r="D6" s="5" t="s">
        <v>14</v>
      </c>
      <c r="F6" s="8" t="s">
        <v>25</v>
      </c>
      <c r="G6" s="9">
        <v>1.9321</v>
      </c>
      <c r="H6" s="10" t="s">
        <v>26</v>
      </c>
      <c r="I6" s="8" t="s">
        <v>27</v>
      </c>
      <c r="K6" s="8" t="s">
        <v>25</v>
      </c>
      <c r="L6" s="11">
        <v>0.9512</v>
      </c>
      <c r="M6" s="12">
        <f>0.5082632/13.13017</f>
        <v>0.03870956736</v>
      </c>
      <c r="N6" s="12">
        <f>0.01322402/-2.157129</f>
        <v>-0.006130379778</v>
      </c>
      <c r="O6" s="8" t="s">
        <v>16</v>
      </c>
    </row>
    <row r="7">
      <c r="A7" s="5" t="s">
        <v>28</v>
      </c>
      <c r="B7" s="6">
        <v>-3.6971</v>
      </c>
      <c r="C7" s="7">
        <v>0.02746</v>
      </c>
      <c r="D7" s="5" t="s">
        <v>20</v>
      </c>
      <c r="F7" s="8" t="s">
        <v>29</v>
      </c>
      <c r="G7" s="9">
        <v>-3.9886</v>
      </c>
      <c r="H7" s="10">
        <v>0.01421</v>
      </c>
      <c r="I7" s="8" t="s">
        <v>20</v>
      </c>
      <c r="K7" s="8" t="s">
        <v>29</v>
      </c>
      <c r="L7" s="11">
        <v>-0.617</v>
      </c>
      <c r="M7" s="12">
        <f>0.06869939/4.083032</f>
        <v>0.01682558207</v>
      </c>
      <c r="N7" s="12">
        <f>-0.0821441/-5.964632</f>
        <v>0.01377186388</v>
      </c>
      <c r="O7" s="13">
        <v>44256.0</v>
      </c>
    </row>
    <row r="8">
      <c r="A8" s="5" t="s">
        <v>30</v>
      </c>
      <c r="B8" s="6">
        <v>-2.2091</v>
      </c>
      <c r="C8" s="7">
        <v>0.4897</v>
      </c>
      <c r="D8" s="5" t="s">
        <v>14</v>
      </c>
      <c r="F8" s="8" t="s">
        <v>31</v>
      </c>
      <c r="G8" s="9">
        <v>-7.7067</v>
      </c>
      <c r="H8" s="10" t="s">
        <v>32</v>
      </c>
      <c r="I8" s="8" t="s">
        <v>20</v>
      </c>
      <c r="K8" s="8" t="s">
        <v>31</v>
      </c>
      <c r="L8" s="11">
        <v>-0.7684</v>
      </c>
      <c r="M8" s="12">
        <f>0.1720846/12.48405</f>
        <v>0.01378435684</v>
      </c>
      <c r="N8" s="12">
        <f>-0.2739674/-21.30414</f>
        <v>0.01285981973</v>
      </c>
      <c r="O8" s="13">
        <v>44256.0</v>
      </c>
    </row>
    <row r="9">
      <c r="A9" s="5" t="s">
        <v>33</v>
      </c>
      <c r="B9" s="6">
        <v>-3.3465</v>
      </c>
      <c r="C9" s="7">
        <v>0.06681</v>
      </c>
      <c r="D9" s="5" t="s">
        <v>20</v>
      </c>
    </row>
    <row r="11">
      <c r="A11" s="1" t="s">
        <v>34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14" t="s">
        <v>35</v>
      </c>
    </row>
    <row r="13">
      <c r="A13" s="15" t="s">
        <v>36</v>
      </c>
    </row>
    <row r="14">
      <c r="A14" s="14" t="s">
        <v>37</v>
      </c>
    </row>
    <row r="15">
      <c r="A15" s="15" t="s">
        <v>38</v>
      </c>
    </row>
  </sheetData>
  <mergeCells count="5">
    <mergeCell ref="A11:D11"/>
    <mergeCell ref="A12:D12"/>
    <mergeCell ref="A13:D13"/>
    <mergeCell ref="A14:D14"/>
    <mergeCell ref="A15:D15"/>
  </mergeCells>
  <drawing r:id="rId1"/>
  <tableParts count="3">
    <tablePart r:id="rId5"/>
    <tablePart r:id="rId6"/>
    <tablePart r:id="rId7"/>
  </tableParts>
</worksheet>
</file>