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матстат/"/>
    </mc:Choice>
  </mc:AlternateContent>
  <xr:revisionPtr revIDLastSave="0" documentId="8_{F436C026-9412-7B44-8547-1DBB69ABB985}" xr6:coauthVersionLast="45" xr6:coauthVersionMax="45" xr10:uidLastSave="{00000000-0000-0000-0000-000000000000}"/>
  <bookViews>
    <workbookView xWindow="940" yWindow="460" windowWidth="20120" windowHeight="80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2" i="1" l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261" i="1"/>
  <c r="K261" i="1" s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261" i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365" i="1"/>
  <c r="U365" i="1" s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259" i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75" i="1"/>
  <c r="U75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75" i="1"/>
  <c r="M75" i="1" s="1"/>
</calcChain>
</file>

<file path=xl/sharedStrings.xml><?xml version="1.0" encoding="utf-8"?>
<sst xmlns="http://schemas.openxmlformats.org/spreadsheetml/2006/main" count="171" uniqueCount="86">
  <si>
    <t xml:space="preserve">Данные </t>
  </si>
  <si>
    <t>Рассчитать описательные статистики и доверительные интервалы.</t>
  </si>
  <si>
    <t>Построить гистограммы и нормальную вероятностную бумагу.</t>
  </si>
  <si>
    <t>Применить критерии Колмогорова и хи-квадрат.</t>
  </si>
  <si>
    <t>Сделать вывод о типах распределений (нормальное или логнормальное).</t>
  </si>
  <si>
    <t>Записать средние и средние квадратические отклонения в таблицу:</t>
  </si>
  <si>
    <t>Элемент А</t>
  </si>
  <si>
    <t>Эдемент Б</t>
  </si>
  <si>
    <t xml:space="preserve">Задачи </t>
  </si>
  <si>
    <t>Численность выборки</t>
  </si>
  <si>
    <t>Среднее значение</t>
  </si>
  <si>
    <t>Доверительный интервал среднего (парам.)</t>
  </si>
  <si>
    <t>Нижний 95%</t>
  </si>
  <si>
    <t>Верхний 95%</t>
  </si>
  <si>
    <t>Доверительный интервал среднего (непарам.)</t>
  </si>
  <si>
    <t>Дисперсия</t>
  </si>
  <si>
    <t>Стандартное отклонение</t>
  </si>
  <si>
    <t>Доверительный интервал стандарта (парам.)</t>
  </si>
  <si>
    <t>Доверительный интервал стандарта (непарам.)</t>
  </si>
  <si>
    <t>Среднее отклонение</t>
  </si>
  <si>
    <t>Гистограмма</t>
  </si>
  <si>
    <t>Число классов</t>
  </si>
  <si>
    <t>Классовый интервал</t>
  </si>
  <si>
    <t>Мода (по гистограмме)</t>
  </si>
  <si>
    <t>Описательная статистика (элемент А)</t>
  </si>
  <si>
    <t>Описательная статистика (элемент Б)</t>
  </si>
  <si>
    <t>Точка</t>
  </si>
  <si>
    <t>Ранг</t>
  </si>
  <si>
    <t>Процент</t>
  </si>
  <si>
    <t>Столбец 1</t>
  </si>
  <si>
    <t>Столбец 2</t>
  </si>
  <si>
    <t xml:space="preserve">Вероятность </t>
  </si>
  <si>
    <t>Вероятность</t>
  </si>
  <si>
    <t>Нормстобр</t>
  </si>
  <si>
    <t>Выдача обычно включает:</t>
  </si>
  <si>
    <t>Статистика, P-значение, вывод</t>
  </si>
  <si>
    <t>Выбранное пороговое значение</t>
  </si>
  <si>
    <t>Модифицированный критерий Колмогорова</t>
  </si>
  <si>
    <t>Гипотеза о нормальности не отклоняется</t>
  </si>
  <si>
    <t>Критерий хи-квадрат Фишера</t>
  </si>
  <si>
    <t>Классы</t>
  </si>
  <si>
    <t>Статистика критерия, p-значение</t>
  </si>
  <si>
    <t>Гипотеза о нормальности отклоняется</t>
  </si>
  <si>
    <t>Глазомерный метод</t>
  </si>
  <si>
    <t>Б</t>
  </si>
  <si>
    <t>lnБ</t>
  </si>
  <si>
    <t>Столбец1</t>
  </si>
  <si>
    <t>Глядя на гистограмму, можно предположить, что распределение нормальное.</t>
  </si>
  <si>
    <t>При взгляде на гистограмму нельзя даже выдвинуть предположение о типе распределения.</t>
  </si>
  <si>
    <t>Нормальная вероятностная бумага для элемента А</t>
  </si>
  <si>
    <t>Нормальная вероятностная бумага для элемента Б</t>
  </si>
  <si>
    <t>Наблюдается хорошее соответствие нормальному распределению в центре графика, при это по краям лицезреем отклонение от линейности. По виду нормальной бумаги нельзя точно сказать, какое же распределение у выборки.</t>
  </si>
  <si>
    <t>Видно, что точки относительно плохо ложатся на прямую (коэффициент определенности 0,9797). При этом логарифмическая линия тренда имеет коэф. опр. 0,9858, что наталкивает на мысль о логонормальном распределении выборки.</t>
  </si>
  <si>
    <t>Проверка нормальности распределения (элемент А)</t>
  </si>
  <si>
    <t>Проверка нормальности распределения (Элемент Б)</t>
  </si>
  <si>
    <t>Проверка нормальности распределения (Элемент Б, глазомерный метод)</t>
  </si>
  <si>
    <t>Проверка нормальности распределения (Элемент А, глазомерный метод)</t>
  </si>
  <si>
    <t xml:space="preserve">По критерию хи-квадрат гипотеза о нормальности распределения отвергается. Это еще один повод считать распределение логнормальным. </t>
  </si>
  <si>
    <t>Проверка логнормальности распределения выборки Б</t>
  </si>
  <si>
    <t>Проверка нормальности распределения lnБ</t>
  </si>
  <si>
    <t>Нормальная бумага для lnБ</t>
  </si>
  <si>
    <t>А</t>
  </si>
  <si>
    <t>B</t>
  </si>
  <si>
    <t>Среднее</t>
  </si>
  <si>
    <t>СКО</t>
  </si>
  <si>
    <t>В</t>
  </si>
  <si>
    <t>Верхний (пар)</t>
  </si>
  <si>
    <t>Нижний (пар)</t>
  </si>
  <si>
    <t>Верхний (непар)</t>
  </si>
  <si>
    <t>Нижний (непар)</t>
  </si>
  <si>
    <t>ДИ для СКО</t>
  </si>
  <si>
    <t>ДИ для среднего</t>
  </si>
  <si>
    <t>66,3200783332388% (p-value)</t>
  </si>
  <si>
    <t>8,69011896129248% (p-value)</t>
  </si>
  <si>
    <t>51,0083926608347% (p-value)</t>
  </si>
  <si>
    <t>2,54898529049514% (p-value)</t>
  </si>
  <si>
    <t xml:space="preserve">На основании использованных критериев для проверки нормальности распределения можно сделать вывод о нормальности распределения столбца А и логнормальности распределения солбца Б.  Для столбца А по критерию Колмогорова: значение  p-value (т.е. вероятность ошибки при отвержении гипотезв H0, где H0 - выборка имеет нормальное распределение) велико, так что предроложение о нормальности распределения не отвергаем. Для столбца А по критерию хи-квадрат: p-value &gt; 5%, принимаем гипотезу о нормальности распределения. По графику нормальной вероятностной бумаги значение коэф. определенности для линейной линии тренда равно 0,9786, что сравнительно много. Для столбца Б по критерию Колмогорова: значение  p-value составило 50%, что конечно же не внушает доверия. Для стобца Б по критерию хи-квадрат: p-value &lt; 5%, отвергаем гипотезу о нормальности распределения. После логорифмирования, выборка стала нормально распределенной, следовательно, столбец Б логнормально распределен. </t>
  </si>
  <si>
    <t xml:space="preserve">Численный </t>
  </si>
  <si>
    <t xml:space="preserve">Словесный </t>
  </si>
  <si>
    <t xml:space="preserve">Вывод </t>
  </si>
  <si>
    <t>Точки относительно хорошо ложаться на прямую.  Таким образом, выборка lnБ имеет нормальное распределение, т.е. Б имеет логнормальное распределние.</t>
  </si>
  <si>
    <t xml:space="preserve"> Видно, что выборка Б после логарифмирования становится нормально распределенной, это означает, что выборка Б имеет логнормальное распределение (убедимся в этом, визуализируем).</t>
  </si>
  <si>
    <t>На основании проведенных тестов можно утверждать, что выборка имеет нормальое распределение. Для наглядности построим нормальную вероятнустную для lnА.</t>
  </si>
  <si>
    <t>lnА</t>
  </si>
  <si>
    <t>Вер-ть</t>
  </si>
  <si>
    <t>Точки не ложаться на прямую.  Таким образом, выборка lnА не имеет нормального распределения, т.е. А имеет нормальное распределние.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</si>
</sst>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0" borderId="1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3" borderId="1" xfId="0" applyFill="1" applyBorder="1"/>
    <xf numFmtId="10" fontId="0" fillId="0" borderId="4" xfId="0" applyNumberFormat="1" applyFill="1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Border="1" applyAlignment="1">
      <alignment horizontal="left" vertical="center" shrinkToFit="1"/>
    </xf>
    <xf numFmtId="0" fontId="0" fillId="0" borderId="9" xfId="0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0" fontId="0" fillId="6" borderId="3" xfId="0" applyFill="1" applyBorder="1" applyAlignment="1">
      <alignment horizontal="right" vertical="center"/>
    </xf>
    <xf numFmtId="0" fontId="0" fillId="7" borderId="5" xfId="0" applyFill="1" applyBorder="1" applyAlignment="1">
      <alignment horizontal="left" vertical="center"/>
    </xf>
    <xf numFmtId="0" fontId="0" fillId="7" borderId="11" xfId="0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0" fillId="5" borderId="11" xfId="0" applyFill="1" applyBorder="1" applyAlignment="1">
      <alignment horizontal="right" vertical="center"/>
    </xf>
    <xf numFmtId="0" fontId="0" fillId="6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5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7" borderId="18" xfId="0" applyFont="1" applyFill="1" applyBorder="1" applyAlignment="1">
      <alignment horizontal="centerContinuous"/>
    </xf>
    <xf numFmtId="165" fontId="1" fillId="7" borderId="17" xfId="0" applyNumberFormat="1" applyFont="1" applyFill="1" applyBorder="1" applyAlignment="1">
      <alignment horizontal="center" vertical="center"/>
    </xf>
    <xf numFmtId="165" fontId="1" fillId="7" borderId="19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Continuous"/>
    </xf>
    <xf numFmtId="165" fontId="1" fillId="7" borderId="16" xfId="0" applyNumberFormat="1" applyFont="1" applyFill="1" applyBorder="1" applyAlignment="1">
      <alignment horizontal="center"/>
    </xf>
    <xf numFmtId="165" fontId="1" fillId="7" borderId="2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0" fontId="0" fillId="6" borderId="1" xfId="0" applyNumberFormat="1" applyFill="1" applyBorder="1" applyAlignment="1">
      <alignment horizontal="center" vertical="center"/>
    </xf>
    <xf numFmtId="0" fontId="1" fillId="7" borderId="22" xfId="0" applyFont="1" applyFill="1" applyBorder="1"/>
    <xf numFmtId="0" fontId="1" fillId="7" borderId="16" xfId="0" applyFont="1" applyFill="1" applyBorder="1"/>
    <xf numFmtId="0" fontId="1" fillId="7" borderId="23" xfId="0" applyFont="1" applyFill="1" applyBorder="1"/>
    <xf numFmtId="0" fontId="0" fillId="0" borderId="0" xfId="0" applyNumberFormat="1" applyFill="1" applyBorder="1" applyAlignment="1"/>
    <xf numFmtId="0" fontId="0" fillId="0" borderId="4" xfId="0" applyFont="1" applyFill="1" applyBorder="1" applyAlignment="1">
      <alignment horizontal="center"/>
    </xf>
    <xf numFmtId="10" fontId="0" fillId="0" borderId="7" xfId="0" applyNumberForma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10" fontId="0" fillId="0" borderId="10" xfId="0" applyNumberFormat="1" applyFill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0" fillId="0" borderId="15" xfId="0" applyBorder="1"/>
    <xf numFmtId="164" fontId="0" fillId="0" borderId="10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15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9" xfId="0" applyFill="1" applyBorder="1" applyAlignment="1">
      <alignment horizontal="right" vertical="center"/>
    </xf>
    <xf numFmtId="0" fontId="0" fillId="7" borderId="12" xfId="0" applyFill="1" applyBorder="1" applyAlignment="1">
      <alignment horizontal="right" vertical="center"/>
    </xf>
    <xf numFmtId="0" fontId="0" fillId="7" borderId="14" xfId="0" applyFill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8" xfId="0" applyBorder="1" applyAlignment="1">
      <alignment horizontal="center"/>
    </xf>
    <xf numFmtId="0" fontId="0" fillId="6" borderId="15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для элемента А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Лист1!$G$44:$G$51</c:f>
              <c:numCache>
                <c:formatCode>General</c:formatCode>
                <c:ptCount val="8"/>
                <c:pt idx="0">
                  <c:v>16.334375000000001</c:v>
                </c:pt>
                <c:pt idx="1">
                  <c:v>16.543125</c:v>
                </c:pt>
                <c:pt idx="2">
                  <c:v>16.751874999999998</c:v>
                </c:pt>
                <c:pt idx="3">
                  <c:v>16.960624999999997</c:v>
                </c:pt>
                <c:pt idx="4">
                  <c:v>17.169374999999995</c:v>
                </c:pt>
                <c:pt idx="5">
                  <c:v>17.378124999999994</c:v>
                </c:pt>
                <c:pt idx="6">
                  <c:v>17.586874999999992</c:v>
                </c:pt>
                <c:pt idx="7">
                  <c:v>17.79562499999999</c:v>
                </c:pt>
              </c:numCache>
            </c:numRef>
          </c:cat>
          <c:val>
            <c:numRef>
              <c:f>Лист1!$H$44:$H$51</c:f>
              <c:numCache>
                <c:formatCode>General</c:formatCode>
                <c:ptCount val="8"/>
                <c:pt idx="0">
                  <c:v>2</c:v>
                </c:pt>
                <c:pt idx="1">
                  <c:v>15</c:v>
                </c:pt>
                <c:pt idx="2">
                  <c:v>23</c:v>
                </c:pt>
                <c:pt idx="3">
                  <c:v>24</c:v>
                </c:pt>
                <c:pt idx="4">
                  <c:v>18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3-8D47-B375-F9F532EF9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26752"/>
        <c:axId val="68029824"/>
      </c:barChart>
      <c:catAx>
        <c:axId val="6802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Классы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29824"/>
        <c:crosses val="autoZero"/>
        <c:auto val="1"/>
        <c:lblAlgn val="ctr"/>
        <c:lblOffset val="100"/>
        <c:noMultiLvlLbl val="0"/>
      </c:catAx>
      <c:valAx>
        <c:axId val="68029824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Количество измерений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2675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для элемента Б</a:t>
            </a:r>
          </a:p>
        </c:rich>
      </c:tx>
      <c:layout>
        <c:manualLayout>
          <c:xMode val="edge"/>
          <c:yMode val="edge"/>
          <c:x val="0.3195388073495557"/>
          <c:y val="3.177848150427883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Лист1!$O$44:$O$51</c:f>
              <c:numCache>
                <c:formatCode>General</c:formatCode>
                <c:ptCount val="8"/>
                <c:pt idx="0">
                  <c:v>4.4368750000000006</c:v>
                </c:pt>
                <c:pt idx="1">
                  <c:v>6.4506249999999996</c:v>
                </c:pt>
                <c:pt idx="2">
                  <c:v>8.4643750000000004</c:v>
                </c:pt>
                <c:pt idx="3">
                  <c:v>10.478124999999999</c:v>
                </c:pt>
                <c:pt idx="4">
                  <c:v>12.491875</c:v>
                </c:pt>
                <c:pt idx="5">
                  <c:v>14.505624999999998</c:v>
                </c:pt>
                <c:pt idx="6">
                  <c:v>16.519375</c:v>
                </c:pt>
                <c:pt idx="7">
                  <c:v>18.533124999999998</c:v>
                </c:pt>
              </c:numCache>
            </c:numRef>
          </c:cat>
          <c:val>
            <c:numRef>
              <c:f>Лист1!$P$44:$P$51</c:f>
              <c:numCache>
                <c:formatCode>General</c:formatCode>
                <c:ptCount val="8"/>
                <c:pt idx="0">
                  <c:v>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  <c:pt idx="4">
                  <c:v>17</c:v>
                </c:pt>
                <c:pt idx="5">
                  <c:v>9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6-8445-A875-7EBF107E6FD7}"/>
            </c:ext>
          </c:extLst>
        </c:ser>
        <c:ser>
          <c:idx val="1"/>
          <c:order val="1"/>
          <c:invertIfNegative val="0"/>
          <c:cat>
            <c:numRef>
              <c:f>Лист1!$O$44:$O$51</c:f>
              <c:numCache>
                <c:formatCode>General</c:formatCode>
                <c:ptCount val="8"/>
                <c:pt idx="0">
                  <c:v>4.4368750000000006</c:v>
                </c:pt>
                <c:pt idx="1">
                  <c:v>6.4506249999999996</c:v>
                </c:pt>
                <c:pt idx="2">
                  <c:v>8.4643750000000004</c:v>
                </c:pt>
                <c:pt idx="3">
                  <c:v>10.478124999999999</c:v>
                </c:pt>
                <c:pt idx="4">
                  <c:v>12.491875</c:v>
                </c:pt>
                <c:pt idx="5">
                  <c:v>14.505624999999998</c:v>
                </c:pt>
                <c:pt idx="6">
                  <c:v>16.519375</c:v>
                </c:pt>
                <c:pt idx="7">
                  <c:v>18.533124999999998</c:v>
                </c:pt>
              </c:numCache>
            </c:numRef>
          </c:cat>
          <c:val>
            <c:numRef>
              <c:f>Лист1!$Q$44:$Q$51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AD06-8445-A875-7EBF107E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19296"/>
        <c:axId val="72991104"/>
      </c:barChart>
      <c:catAx>
        <c:axId val="7291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Классы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91104"/>
        <c:crosses val="autoZero"/>
        <c:auto val="1"/>
        <c:lblAlgn val="ctr"/>
        <c:lblOffset val="100"/>
        <c:noMultiLvlLbl val="0"/>
      </c:catAx>
      <c:valAx>
        <c:axId val="72991104"/>
        <c:scaling>
          <c:orientation val="minMax"/>
          <c:max val="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Количество измерений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19296"/>
        <c:crosses val="autoZero"/>
        <c:crossBetween val="between"/>
        <c:majorUnit val="2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Нормальная</a:t>
            </a:r>
            <a:r>
              <a:rPr lang="ru-RU" baseline="0"/>
              <a:t> бумага для элемента А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0293325130461538"/>
                  <c:y val="1.661860835105461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>
                        <a:latin typeface="Times New Roman" pitchFamily="18" charset="0"/>
                        <a:cs typeface="Times New Roman" pitchFamily="18" charset="0"/>
                      </a:rPr>
                      <a:t>y = 2,7893x - 47,355
R² = 0,9786</a:t>
                    </a:r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Лист1!$L$75:$L$174</c:f>
              <c:numCache>
                <c:formatCode>General</c:formatCode>
                <c:ptCount val="100"/>
                <c:pt idx="0">
                  <c:v>17.899999999999999</c:v>
                </c:pt>
                <c:pt idx="1">
                  <c:v>17.87</c:v>
                </c:pt>
                <c:pt idx="2">
                  <c:v>17.809999999999999</c:v>
                </c:pt>
                <c:pt idx="3">
                  <c:v>17.72</c:v>
                </c:pt>
                <c:pt idx="4">
                  <c:v>17.62</c:v>
                </c:pt>
                <c:pt idx="5">
                  <c:v>17.5</c:v>
                </c:pt>
                <c:pt idx="6">
                  <c:v>17.489999999999998</c:v>
                </c:pt>
                <c:pt idx="7">
                  <c:v>17.489999999999998</c:v>
                </c:pt>
                <c:pt idx="8">
                  <c:v>17.489999999999998</c:v>
                </c:pt>
                <c:pt idx="9">
                  <c:v>17.47</c:v>
                </c:pt>
                <c:pt idx="10">
                  <c:v>17.46</c:v>
                </c:pt>
                <c:pt idx="11">
                  <c:v>17.45</c:v>
                </c:pt>
                <c:pt idx="12">
                  <c:v>17.399999999999999</c:v>
                </c:pt>
                <c:pt idx="13">
                  <c:v>17.38</c:v>
                </c:pt>
                <c:pt idx="14">
                  <c:v>17.36</c:v>
                </c:pt>
                <c:pt idx="15">
                  <c:v>17.350000000000001</c:v>
                </c:pt>
                <c:pt idx="16">
                  <c:v>17.34</c:v>
                </c:pt>
                <c:pt idx="17">
                  <c:v>17.28</c:v>
                </c:pt>
                <c:pt idx="18">
                  <c:v>17.260000000000002</c:v>
                </c:pt>
                <c:pt idx="19">
                  <c:v>17.25</c:v>
                </c:pt>
                <c:pt idx="20">
                  <c:v>17.25</c:v>
                </c:pt>
                <c:pt idx="21">
                  <c:v>17.239999999999998</c:v>
                </c:pt>
                <c:pt idx="22">
                  <c:v>17.22</c:v>
                </c:pt>
                <c:pt idx="23">
                  <c:v>17.21</c:v>
                </c:pt>
                <c:pt idx="24">
                  <c:v>17.2</c:v>
                </c:pt>
                <c:pt idx="25">
                  <c:v>17.2</c:v>
                </c:pt>
                <c:pt idx="26">
                  <c:v>17.2</c:v>
                </c:pt>
                <c:pt idx="27">
                  <c:v>17.190000000000001</c:v>
                </c:pt>
                <c:pt idx="28">
                  <c:v>17.149999999999999</c:v>
                </c:pt>
                <c:pt idx="29">
                  <c:v>17.12</c:v>
                </c:pt>
                <c:pt idx="30">
                  <c:v>17.12</c:v>
                </c:pt>
                <c:pt idx="31">
                  <c:v>17.11</c:v>
                </c:pt>
                <c:pt idx="32">
                  <c:v>17.100000000000001</c:v>
                </c:pt>
                <c:pt idx="33">
                  <c:v>17.09</c:v>
                </c:pt>
                <c:pt idx="34">
                  <c:v>17.079999999999998</c:v>
                </c:pt>
                <c:pt idx="35">
                  <c:v>17.07</c:v>
                </c:pt>
                <c:pt idx="36">
                  <c:v>17.059999999999999</c:v>
                </c:pt>
                <c:pt idx="37">
                  <c:v>17.059999999999999</c:v>
                </c:pt>
                <c:pt idx="38">
                  <c:v>17.05</c:v>
                </c:pt>
                <c:pt idx="39">
                  <c:v>17.04</c:v>
                </c:pt>
                <c:pt idx="40">
                  <c:v>17.03</c:v>
                </c:pt>
                <c:pt idx="41">
                  <c:v>17.03</c:v>
                </c:pt>
                <c:pt idx="42">
                  <c:v>17.03</c:v>
                </c:pt>
                <c:pt idx="43">
                  <c:v>17.03</c:v>
                </c:pt>
                <c:pt idx="44">
                  <c:v>17.02</c:v>
                </c:pt>
                <c:pt idx="45">
                  <c:v>17.02</c:v>
                </c:pt>
                <c:pt idx="46">
                  <c:v>16.989999999999998</c:v>
                </c:pt>
                <c:pt idx="47">
                  <c:v>16.98</c:v>
                </c:pt>
                <c:pt idx="48">
                  <c:v>16.96</c:v>
                </c:pt>
                <c:pt idx="49">
                  <c:v>16.96</c:v>
                </c:pt>
                <c:pt idx="50">
                  <c:v>16.95</c:v>
                </c:pt>
                <c:pt idx="51">
                  <c:v>16.940000000000001</c:v>
                </c:pt>
                <c:pt idx="52">
                  <c:v>16.93</c:v>
                </c:pt>
                <c:pt idx="53">
                  <c:v>16.920000000000002</c:v>
                </c:pt>
                <c:pt idx="54">
                  <c:v>16.91</c:v>
                </c:pt>
                <c:pt idx="55">
                  <c:v>16.899999999999999</c:v>
                </c:pt>
                <c:pt idx="56">
                  <c:v>16.899999999999999</c:v>
                </c:pt>
                <c:pt idx="57">
                  <c:v>16.89</c:v>
                </c:pt>
                <c:pt idx="58">
                  <c:v>16.89</c:v>
                </c:pt>
                <c:pt idx="59">
                  <c:v>16.86</c:v>
                </c:pt>
                <c:pt idx="60">
                  <c:v>16.850000000000001</c:v>
                </c:pt>
                <c:pt idx="61">
                  <c:v>16.850000000000001</c:v>
                </c:pt>
                <c:pt idx="62">
                  <c:v>16.84</c:v>
                </c:pt>
                <c:pt idx="63">
                  <c:v>16.84</c:v>
                </c:pt>
                <c:pt idx="64">
                  <c:v>16.829999999999998</c:v>
                </c:pt>
                <c:pt idx="65">
                  <c:v>16.829999999999998</c:v>
                </c:pt>
                <c:pt idx="66">
                  <c:v>16.829999999999998</c:v>
                </c:pt>
                <c:pt idx="67">
                  <c:v>16.809999999999999</c:v>
                </c:pt>
                <c:pt idx="68">
                  <c:v>16.809999999999999</c:v>
                </c:pt>
                <c:pt idx="69">
                  <c:v>16.809999999999999</c:v>
                </c:pt>
                <c:pt idx="70">
                  <c:v>16.79</c:v>
                </c:pt>
                <c:pt idx="71">
                  <c:v>16.77</c:v>
                </c:pt>
                <c:pt idx="72">
                  <c:v>16.760000000000002</c:v>
                </c:pt>
                <c:pt idx="73">
                  <c:v>16.75</c:v>
                </c:pt>
                <c:pt idx="74">
                  <c:v>16.739999999999998</c:v>
                </c:pt>
                <c:pt idx="75">
                  <c:v>16.73</c:v>
                </c:pt>
                <c:pt idx="76">
                  <c:v>16.73</c:v>
                </c:pt>
                <c:pt idx="77">
                  <c:v>16.670000000000002</c:v>
                </c:pt>
                <c:pt idx="78">
                  <c:v>16.670000000000002</c:v>
                </c:pt>
                <c:pt idx="79">
                  <c:v>16.670000000000002</c:v>
                </c:pt>
                <c:pt idx="80">
                  <c:v>16.670000000000002</c:v>
                </c:pt>
                <c:pt idx="81">
                  <c:v>16.649999999999999</c:v>
                </c:pt>
                <c:pt idx="82">
                  <c:v>16.649999999999999</c:v>
                </c:pt>
                <c:pt idx="83">
                  <c:v>16.64</c:v>
                </c:pt>
                <c:pt idx="84">
                  <c:v>16.61</c:v>
                </c:pt>
                <c:pt idx="85">
                  <c:v>16.600000000000001</c:v>
                </c:pt>
                <c:pt idx="86">
                  <c:v>16.59</c:v>
                </c:pt>
                <c:pt idx="87">
                  <c:v>16.579999999999998</c:v>
                </c:pt>
                <c:pt idx="88">
                  <c:v>16.55</c:v>
                </c:pt>
                <c:pt idx="89">
                  <c:v>16.55</c:v>
                </c:pt>
                <c:pt idx="90">
                  <c:v>16.55</c:v>
                </c:pt>
                <c:pt idx="91">
                  <c:v>16.55</c:v>
                </c:pt>
                <c:pt idx="92">
                  <c:v>16.54</c:v>
                </c:pt>
                <c:pt idx="93">
                  <c:v>16.53</c:v>
                </c:pt>
                <c:pt idx="94">
                  <c:v>16.52</c:v>
                </c:pt>
                <c:pt idx="95">
                  <c:v>16.510000000000002</c:v>
                </c:pt>
                <c:pt idx="96">
                  <c:v>16.5</c:v>
                </c:pt>
                <c:pt idx="97">
                  <c:v>16.46</c:v>
                </c:pt>
                <c:pt idx="98">
                  <c:v>16.41</c:v>
                </c:pt>
                <c:pt idx="99">
                  <c:v>16.23</c:v>
                </c:pt>
              </c:numCache>
            </c:numRef>
          </c:xVal>
          <c:yVal>
            <c:numRef>
              <c:f>Лист1!$M$75:$M$174</c:f>
              <c:numCache>
                <c:formatCode>0.00000</c:formatCode>
                <c:ptCount val="100"/>
                <c:pt idx="0">
                  <c:v>2.3300789227879104</c:v>
                </c:pt>
                <c:pt idx="1">
                  <c:v>2.0578559805954542</c:v>
                </c:pt>
                <c:pt idx="2">
                  <c:v>1.885177032432044</c:v>
                </c:pt>
                <c:pt idx="3">
                  <c:v>1.7553005013082397</c:v>
                </c:pt>
                <c:pt idx="4">
                  <c:v>1.6496726793534771</c:v>
                </c:pt>
                <c:pt idx="5">
                  <c:v>1.5597799921032531</c:v>
                </c:pt>
                <c:pt idx="6">
                  <c:v>1.4809726513681754</c:v>
                </c:pt>
                <c:pt idx="7">
                  <c:v>1.4809726513681754</c:v>
                </c:pt>
                <c:pt idx="8">
                  <c:v>1.4809726513681754</c:v>
                </c:pt>
                <c:pt idx="9">
                  <c:v>1.2872137328173301</c:v>
                </c:pt>
                <c:pt idx="10">
                  <c:v>1.2323408611117508</c:v>
                </c:pt>
                <c:pt idx="11">
                  <c:v>1.1809470407966427</c:v>
                </c:pt>
                <c:pt idx="12">
                  <c:v>1.1324965296189653</c:v>
                </c:pt>
                <c:pt idx="13">
                  <c:v>1.0865681149860691</c:v>
                </c:pt>
                <c:pt idx="14">
                  <c:v>1.0428242390384279</c:v>
                </c:pt>
                <c:pt idx="15">
                  <c:v>1.0009899168818781</c:v>
                </c:pt>
                <c:pt idx="16">
                  <c:v>0.96083793100316073</c:v>
                </c:pt>
                <c:pt idx="17">
                  <c:v>0.92217817827758686</c:v>
                </c:pt>
                <c:pt idx="18">
                  <c:v>0.88484984129824396</c:v>
                </c:pt>
                <c:pt idx="19">
                  <c:v>0.84871552742214496</c:v>
                </c:pt>
                <c:pt idx="20">
                  <c:v>0.84871552742214496</c:v>
                </c:pt>
                <c:pt idx="21">
                  <c:v>0.77957077373848471</c:v>
                </c:pt>
                <c:pt idx="22">
                  <c:v>0.74636733718704551</c:v>
                </c:pt>
                <c:pt idx="23">
                  <c:v>0.71396709819797821</c:v>
                </c:pt>
                <c:pt idx="24">
                  <c:v>0.6822996332113872</c:v>
                </c:pt>
                <c:pt idx="25">
                  <c:v>0.6822996332113872</c:v>
                </c:pt>
                <c:pt idx="26">
                  <c:v>0.6822996332113872</c:v>
                </c:pt>
                <c:pt idx="27">
                  <c:v>0.59109697657280491</c:v>
                </c:pt>
                <c:pt idx="28">
                  <c:v>0.56179246609925171</c:v>
                </c:pt>
                <c:pt idx="29">
                  <c:v>0.53296269253429718</c:v>
                </c:pt>
                <c:pt idx="30">
                  <c:v>0.53296269253429718</c:v>
                </c:pt>
                <c:pt idx="31">
                  <c:v>0.47657699758823541</c:v>
                </c:pt>
                <c:pt idx="32">
                  <c:v>0.44895329836199865</c:v>
                </c:pt>
                <c:pt idx="33">
                  <c:v>0.42166805201953039</c:v>
                </c:pt>
                <c:pt idx="34">
                  <c:v>0.39469322015939162</c:v>
                </c:pt>
                <c:pt idx="35">
                  <c:v>0.3680026112393317</c:v>
                </c:pt>
                <c:pt idx="36">
                  <c:v>0.34157166062587108</c:v>
                </c:pt>
                <c:pt idx="37">
                  <c:v>0.34157166062587108</c:v>
                </c:pt>
                <c:pt idx="38">
                  <c:v>0.28939747409646172</c:v>
                </c:pt>
                <c:pt idx="39">
                  <c:v>0.26361161452490112</c:v>
                </c:pt>
                <c:pt idx="40">
                  <c:v>0.23799987891187127</c:v>
                </c:pt>
                <c:pt idx="41">
                  <c:v>0.23799987891187127</c:v>
                </c:pt>
                <c:pt idx="42">
                  <c:v>0.23799987891187127</c:v>
                </c:pt>
                <c:pt idx="43">
                  <c:v>0.23799987891187127</c:v>
                </c:pt>
                <c:pt idx="44">
                  <c:v>0.13692622576424998</c:v>
                </c:pt>
                <c:pt idx="45">
                  <c:v>0.13692622576424998</c:v>
                </c:pt>
                <c:pt idx="46">
                  <c:v>8.6972879647401205E-2</c:v>
                </c:pt>
                <c:pt idx="47">
                  <c:v>6.2085116423953007E-2</c:v>
                </c:pt>
                <c:pt idx="48">
                  <c:v>3.7235755375933835E-2</c:v>
                </c:pt>
                <c:pt idx="49">
                  <c:v>3.7235755375933835E-2</c:v>
                </c:pt>
                <c:pt idx="50">
                  <c:v>-1.2409369348679852E-2</c:v>
                </c:pt>
                <c:pt idx="51">
                  <c:v>-3.7235755375933835E-2</c:v>
                </c:pt>
                <c:pt idx="52">
                  <c:v>-6.2085116423953007E-2</c:v>
                </c:pt>
                <c:pt idx="53">
                  <c:v>-8.6972879647401205E-2</c:v>
                </c:pt>
                <c:pt idx="54">
                  <c:v>-0.11191463921698828</c:v>
                </c:pt>
                <c:pt idx="55">
                  <c:v>-0.13692622576424998</c:v>
                </c:pt>
                <c:pt idx="56">
                  <c:v>-0.13692622576424998</c:v>
                </c:pt>
                <c:pt idx="57">
                  <c:v>-0.1872238211088563</c:v>
                </c:pt>
                <c:pt idx="58">
                  <c:v>-0.1872238211088563</c:v>
                </c:pt>
                <c:pt idx="59">
                  <c:v>-0.23799987891187127</c:v>
                </c:pt>
                <c:pt idx="60">
                  <c:v>-0.26361161452490112</c:v>
                </c:pt>
                <c:pt idx="61">
                  <c:v>-0.26361161452490112</c:v>
                </c:pt>
                <c:pt idx="62">
                  <c:v>-0.31537723746266033</c:v>
                </c:pt>
                <c:pt idx="63">
                  <c:v>-0.31537723746266033</c:v>
                </c:pt>
                <c:pt idx="64">
                  <c:v>-0.3680026112393317</c:v>
                </c:pt>
                <c:pt idx="65">
                  <c:v>-0.3680026112393317</c:v>
                </c:pt>
                <c:pt idx="66">
                  <c:v>-0.3680026112393317</c:v>
                </c:pt>
                <c:pt idx="67">
                  <c:v>-0.44895329836199899</c:v>
                </c:pt>
                <c:pt idx="68">
                  <c:v>-0.44895329836199899</c:v>
                </c:pt>
                <c:pt idx="69">
                  <c:v>-0.44895329836199899</c:v>
                </c:pt>
                <c:pt idx="70">
                  <c:v>-0.53296269253429718</c:v>
                </c:pt>
                <c:pt idx="71">
                  <c:v>-0.56179246609925171</c:v>
                </c:pt>
                <c:pt idx="72">
                  <c:v>-0.59109697657280491</c:v>
                </c:pt>
                <c:pt idx="73">
                  <c:v>-0.62091817004229621</c:v>
                </c:pt>
                <c:pt idx="74">
                  <c:v>-0.65130211226156343</c:v>
                </c:pt>
                <c:pt idx="75">
                  <c:v>-0.6822996332113872</c:v>
                </c:pt>
                <c:pt idx="76">
                  <c:v>-0.6822996332113872</c:v>
                </c:pt>
                <c:pt idx="77">
                  <c:v>-0.74636733718704551</c:v>
                </c:pt>
                <c:pt idx="78">
                  <c:v>-0.74636733718704551</c:v>
                </c:pt>
                <c:pt idx="79">
                  <c:v>-0.74636733718704551</c:v>
                </c:pt>
                <c:pt idx="80">
                  <c:v>-0.74636733718704551</c:v>
                </c:pt>
                <c:pt idx="81">
                  <c:v>-0.88484984129824396</c:v>
                </c:pt>
                <c:pt idx="82">
                  <c:v>-0.88484984129824396</c:v>
                </c:pt>
                <c:pt idx="83">
                  <c:v>-0.96083793100316073</c:v>
                </c:pt>
                <c:pt idx="84">
                  <c:v>-1.0009899168818781</c:v>
                </c:pt>
                <c:pt idx="85">
                  <c:v>-1.0428242390384279</c:v>
                </c:pt>
                <c:pt idx="86">
                  <c:v>-1.0865681149860691</c:v>
                </c:pt>
                <c:pt idx="87">
                  <c:v>-1.1324965296189653</c:v>
                </c:pt>
                <c:pt idx="88">
                  <c:v>-1.1809470407966427</c:v>
                </c:pt>
                <c:pt idx="89">
                  <c:v>-1.1809470407966427</c:v>
                </c:pt>
                <c:pt idx="90">
                  <c:v>-1.1809470407966427</c:v>
                </c:pt>
                <c:pt idx="91">
                  <c:v>-1.1809470407966427</c:v>
                </c:pt>
                <c:pt idx="92">
                  <c:v>-1.4104195313382355</c:v>
                </c:pt>
                <c:pt idx="93">
                  <c:v>-1.4809726513681758</c:v>
                </c:pt>
                <c:pt idx="94">
                  <c:v>-1.5597799921032531</c:v>
                </c:pt>
                <c:pt idx="95">
                  <c:v>-1.6496726793534771</c:v>
                </c:pt>
                <c:pt idx="96">
                  <c:v>-1.7553005013082397</c:v>
                </c:pt>
                <c:pt idx="97">
                  <c:v>-1.885177032432044</c:v>
                </c:pt>
                <c:pt idx="98">
                  <c:v>-2.0578559805954542</c:v>
                </c:pt>
                <c:pt idx="99">
                  <c:v>-2.3300789227879104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8-C447-ADDD-1370C0B6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848"/>
        <c:axId val="73245056"/>
      </c:scatterChart>
      <c:valAx>
        <c:axId val="730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245056"/>
        <c:crosses val="autoZero"/>
        <c:crossBetween val="midCat"/>
      </c:valAx>
      <c:valAx>
        <c:axId val="732450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7308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/>
              <a:t>Нормальная бумага для элемента Б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15805175470889"/>
                  <c:y val="5.497046227548411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>
                        <a:latin typeface="Times New Roman" pitchFamily="18" charset="0"/>
                        <a:cs typeface="Times New Roman" pitchFamily="18" charset="0"/>
                      </a:rPr>
                      <a:t>y = 0,2672x - 2,8398
R² = 0,9797</a:t>
                    </a:r>
                    <a:endParaRPr lang="en-US" sz="18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trendline>
            <c:trendlineType val="log"/>
            <c:dispRSqr val="1"/>
            <c:dispEq val="1"/>
            <c:trendlineLbl>
              <c:layout>
                <c:manualLayout>
                  <c:x val="-0.11048637753266181"/>
                  <c:y val="0.3292027634789280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>
                        <a:latin typeface="Times New Roman" pitchFamily="18" charset="0"/>
                        <a:cs typeface="Times New Roman" pitchFamily="18" charset="0"/>
                      </a:rPr>
                      <a:t>y = 2,7235ln(x) - 6,277
R² = 0,9858</a:t>
                    </a:r>
                    <a:endParaRPr lang="en-US" sz="16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Лист1!$T$75:$T$174</c:f>
              <c:numCache>
                <c:formatCode>General</c:formatCode>
                <c:ptCount val="100"/>
                <c:pt idx="0">
                  <c:v>19.54</c:v>
                </c:pt>
                <c:pt idx="1">
                  <c:v>19.2</c:v>
                </c:pt>
                <c:pt idx="2">
                  <c:v>18.989999999999998</c:v>
                </c:pt>
                <c:pt idx="3">
                  <c:v>18.510000000000002</c:v>
                </c:pt>
                <c:pt idx="4">
                  <c:v>18.170000000000002</c:v>
                </c:pt>
                <c:pt idx="5">
                  <c:v>17.89</c:v>
                </c:pt>
                <c:pt idx="6">
                  <c:v>16.41</c:v>
                </c:pt>
                <c:pt idx="7">
                  <c:v>16.37</c:v>
                </c:pt>
                <c:pt idx="8">
                  <c:v>16.190000000000001</c:v>
                </c:pt>
                <c:pt idx="9">
                  <c:v>15.91</c:v>
                </c:pt>
                <c:pt idx="10">
                  <c:v>15.19</c:v>
                </c:pt>
                <c:pt idx="11">
                  <c:v>14.9</c:v>
                </c:pt>
                <c:pt idx="12">
                  <c:v>14.71</c:v>
                </c:pt>
                <c:pt idx="13">
                  <c:v>14.61</c:v>
                </c:pt>
                <c:pt idx="14">
                  <c:v>14.44</c:v>
                </c:pt>
                <c:pt idx="15">
                  <c:v>14.31</c:v>
                </c:pt>
                <c:pt idx="16">
                  <c:v>14.25</c:v>
                </c:pt>
                <c:pt idx="17">
                  <c:v>14.08</c:v>
                </c:pt>
                <c:pt idx="18">
                  <c:v>13.85</c:v>
                </c:pt>
                <c:pt idx="19">
                  <c:v>13.46</c:v>
                </c:pt>
                <c:pt idx="20">
                  <c:v>13.22</c:v>
                </c:pt>
                <c:pt idx="21">
                  <c:v>13.19</c:v>
                </c:pt>
                <c:pt idx="22">
                  <c:v>12.95</c:v>
                </c:pt>
                <c:pt idx="23">
                  <c:v>12.81</c:v>
                </c:pt>
                <c:pt idx="24">
                  <c:v>12.81</c:v>
                </c:pt>
                <c:pt idx="25">
                  <c:v>12.76</c:v>
                </c:pt>
                <c:pt idx="26">
                  <c:v>12.66</c:v>
                </c:pt>
                <c:pt idx="27">
                  <c:v>12.65</c:v>
                </c:pt>
                <c:pt idx="28">
                  <c:v>12.6</c:v>
                </c:pt>
                <c:pt idx="29">
                  <c:v>12.39</c:v>
                </c:pt>
                <c:pt idx="30">
                  <c:v>12.06</c:v>
                </c:pt>
                <c:pt idx="31">
                  <c:v>12.03</c:v>
                </c:pt>
                <c:pt idx="32">
                  <c:v>11.76</c:v>
                </c:pt>
                <c:pt idx="33">
                  <c:v>11.64</c:v>
                </c:pt>
                <c:pt idx="34">
                  <c:v>11.64</c:v>
                </c:pt>
                <c:pt idx="35">
                  <c:v>11.64</c:v>
                </c:pt>
                <c:pt idx="36">
                  <c:v>11.43</c:v>
                </c:pt>
                <c:pt idx="37">
                  <c:v>11.36</c:v>
                </c:pt>
                <c:pt idx="38">
                  <c:v>11.32</c:v>
                </c:pt>
                <c:pt idx="39">
                  <c:v>11.25</c:v>
                </c:pt>
                <c:pt idx="40">
                  <c:v>11.24</c:v>
                </c:pt>
                <c:pt idx="41">
                  <c:v>10.97</c:v>
                </c:pt>
                <c:pt idx="42">
                  <c:v>10.96</c:v>
                </c:pt>
                <c:pt idx="43">
                  <c:v>10.82</c:v>
                </c:pt>
                <c:pt idx="44">
                  <c:v>10.76</c:v>
                </c:pt>
                <c:pt idx="45">
                  <c:v>10.69</c:v>
                </c:pt>
                <c:pt idx="46">
                  <c:v>10.66</c:v>
                </c:pt>
                <c:pt idx="47">
                  <c:v>10.47</c:v>
                </c:pt>
                <c:pt idx="48">
                  <c:v>10.39</c:v>
                </c:pt>
                <c:pt idx="49">
                  <c:v>10.34</c:v>
                </c:pt>
                <c:pt idx="50">
                  <c:v>10.23</c:v>
                </c:pt>
                <c:pt idx="51">
                  <c:v>10.199999999999999</c:v>
                </c:pt>
                <c:pt idx="52">
                  <c:v>10.11</c:v>
                </c:pt>
                <c:pt idx="53">
                  <c:v>10.1</c:v>
                </c:pt>
                <c:pt idx="54">
                  <c:v>9.98</c:v>
                </c:pt>
                <c:pt idx="55">
                  <c:v>9.9499999999999993</c:v>
                </c:pt>
                <c:pt idx="56">
                  <c:v>9.83</c:v>
                </c:pt>
                <c:pt idx="57">
                  <c:v>9.76</c:v>
                </c:pt>
                <c:pt idx="58">
                  <c:v>9.68</c:v>
                </c:pt>
                <c:pt idx="59">
                  <c:v>9.64</c:v>
                </c:pt>
                <c:pt idx="60">
                  <c:v>9.59</c:v>
                </c:pt>
                <c:pt idx="61">
                  <c:v>9.5500000000000007</c:v>
                </c:pt>
                <c:pt idx="62">
                  <c:v>9.4499999999999993</c:v>
                </c:pt>
                <c:pt idx="63">
                  <c:v>9.39</c:v>
                </c:pt>
                <c:pt idx="64">
                  <c:v>9.16</c:v>
                </c:pt>
                <c:pt idx="65">
                  <c:v>9.1</c:v>
                </c:pt>
                <c:pt idx="66">
                  <c:v>9.07</c:v>
                </c:pt>
                <c:pt idx="67">
                  <c:v>8.84</c:v>
                </c:pt>
                <c:pt idx="68">
                  <c:v>8.69</c:v>
                </c:pt>
                <c:pt idx="69">
                  <c:v>8.6</c:v>
                </c:pt>
                <c:pt idx="70">
                  <c:v>8.59</c:v>
                </c:pt>
                <c:pt idx="71">
                  <c:v>8.3800000000000008</c:v>
                </c:pt>
                <c:pt idx="72">
                  <c:v>8.35</c:v>
                </c:pt>
                <c:pt idx="73">
                  <c:v>8.1</c:v>
                </c:pt>
                <c:pt idx="74">
                  <c:v>7.98</c:v>
                </c:pt>
                <c:pt idx="75">
                  <c:v>7.91</c:v>
                </c:pt>
                <c:pt idx="76">
                  <c:v>7.85</c:v>
                </c:pt>
                <c:pt idx="77">
                  <c:v>7.72</c:v>
                </c:pt>
                <c:pt idx="78">
                  <c:v>7.33</c:v>
                </c:pt>
                <c:pt idx="79">
                  <c:v>7.22</c:v>
                </c:pt>
                <c:pt idx="80">
                  <c:v>7.21</c:v>
                </c:pt>
                <c:pt idx="81">
                  <c:v>7.13</c:v>
                </c:pt>
                <c:pt idx="82">
                  <c:v>7.11</c:v>
                </c:pt>
                <c:pt idx="83">
                  <c:v>7.07</c:v>
                </c:pt>
                <c:pt idx="84">
                  <c:v>7.01</c:v>
                </c:pt>
                <c:pt idx="85">
                  <c:v>6.97</c:v>
                </c:pt>
                <c:pt idx="86">
                  <c:v>6.67</c:v>
                </c:pt>
                <c:pt idx="87">
                  <c:v>6.43</c:v>
                </c:pt>
                <c:pt idx="88">
                  <c:v>6.14</c:v>
                </c:pt>
                <c:pt idx="89">
                  <c:v>6.08</c:v>
                </c:pt>
                <c:pt idx="90">
                  <c:v>6.05</c:v>
                </c:pt>
                <c:pt idx="91">
                  <c:v>6.03</c:v>
                </c:pt>
                <c:pt idx="92">
                  <c:v>5.95</c:v>
                </c:pt>
                <c:pt idx="93">
                  <c:v>5.59</c:v>
                </c:pt>
                <c:pt idx="94">
                  <c:v>5.26</c:v>
                </c:pt>
                <c:pt idx="95">
                  <c:v>5.25</c:v>
                </c:pt>
                <c:pt idx="96">
                  <c:v>5.18</c:v>
                </c:pt>
                <c:pt idx="97">
                  <c:v>5.0199999999999996</c:v>
                </c:pt>
                <c:pt idx="98">
                  <c:v>4.8</c:v>
                </c:pt>
                <c:pt idx="99">
                  <c:v>3.43</c:v>
                </c:pt>
              </c:numCache>
            </c:numRef>
          </c:xVal>
          <c:yVal>
            <c:numRef>
              <c:f>Лист1!$U$75:$U$174</c:f>
              <c:numCache>
                <c:formatCode>0.00000</c:formatCode>
                <c:ptCount val="100"/>
                <c:pt idx="0">
                  <c:v>2.3300789227879104</c:v>
                </c:pt>
                <c:pt idx="1">
                  <c:v>2.0578559805954542</c:v>
                </c:pt>
                <c:pt idx="2">
                  <c:v>1.885177032432044</c:v>
                </c:pt>
                <c:pt idx="3">
                  <c:v>1.7553005013082397</c:v>
                </c:pt>
                <c:pt idx="4">
                  <c:v>1.6496726793534771</c:v>
                </c:pt>
                <c:pt idx="5">
                  <c:v>1.5597799921032531</c:v>
                </c:pt>
                <c:pt idx="6">
                  <c:v>1.4809726513681754</c:v>
                </c:pt>
                <c:pt idx="7">
                  <c:v>1.4104195313382355</c:v>
                </c:pt>
                <c:pt idx="8">
                  <c:v>1.3462626652319192</c:v>
                </c:pt>
                <c:pt idx="9">
                  <c:v>1.2872137328173301</c:v>
                </c:pt>
                <c:pt idx="10">
                  <c:v>1.2323408611117508</c:v>
                </c:pt>
                <c:pt idx="11">
                  <c:v>1.1809470407966427</c:v>
                </c:pt>
                <c:pt idx="12">
                  <c:v>1.1324965296189653</c:v>
                </c:pt>
                <c:pt idx="13">
                  <c:v>1.0865681149860691</c:v>
                </c:pt>
                <c:pt idx="14">
                  <c:v>1.0428242390384279</c:v>
                </c:pt>
                <c:pt idx="15">
                  <c:v>1.0009899168818781</c:v>
                </c:pt>
                <c:pt idx="16">
                  <c:v>0.96083793100316073</c:v>
                </c:pt>
                <c:pt idx="17">
                  <c:v>0.92217817827758686</c:v>
                </c:pt>
                <c:pt idx="18">
                  <c:v>0.88484984129824396</c:v>
                </c:pt>
                <c:pt idx="19">
                  <c:v>0.84871552742214496</c:v>
                </c:pt>
                <c:pt idx="20">
                  <c:v>0.81365680811519436</c:v>
                </c:pt>
                <c:pt idx="21">
                  <c:v>0.77957077373848471</c:v>
                </c:pt>
                <c:pt idx="22">
                  <c:v>0.74636733718704551</c:v>
                </c:pt>
                <c:pt idx="23">
                  <c:v>0.71396709819797821</c:v>
                </c:pt>
                <c:pt idx="24">
                  <c:v>0.71396709819797821</c:v>
                </c:pt>
                <c:pt idx="25">
                  <c:v>0.65130211226156343</c:v>
                </c:pt>
                <c:pt idx="26">
                  <c:v>0.62091817004229621</c:v>
                </c:pt>
                <c:pt idx="27">
                  <c:v>0.59109697657280491</c:v>
                </c:pt>
                <c:pt idx="28">
                  <c:v>0.56179246609925171</c:v>
                </c:pt>
                <c:pt idx="29">
                  <c:v>0.53296269253429718</c:v>
                </c:pt>
                <c:pt idx="30">
                  <c:v>0.50456928689818559</c:v>
                </c:pt>
                <c:pt idx="31">
                  <c:v>0.47657699758823541</c:v>
                </c:pt>
                <c:pt idx="32">
                  <c:v>0.44895329836199865</c:v>
                </c:pt>
                <c:pt idx="33">
                  <c:v>0.42166805201953039</c:v>
                </c:pt>
                <c:pt idx="34">
                  <c:v>0.42166805201953039</c:v>
                </c:pt>
                <c:pt idx="35">
                  <c:v>0.42166805201953039</c:v>
                </c:pt>
                <c:pt idx="36">
                  <c:v>0.34157166062587108</c:v>
                </c:pt>
                <c:pt idx="37">
                  <c:v>0.31537723746266033</c:v>
                </c:pt>
                <c:pt idx="38">
                  <c:v>0.28939747409646172</c:v>
                </c:pt>
                <c:pt idx="39">
                  <c:v>0.26361161452490112</c:v>
                </c:pt>
                <c:pt idx="40">
                  <c:v>0.23799987891187127</c:v>
                </c:pt>
                <c:pt idx="41">
                  <c:v>0.21254334168506117</c:v>
                </c:pt>
                <c:pt idx="42">
                  <c:v>0.18722382110885658</c:v>
                </c:pt>
                <c:pt idx="43">
                  <c:v>0.16202377853274813</c:v>
                </c:pt>
                <c:pt idx="44">
                  <c:v>0.13692622576424998</c:v>
                </c:pt>
                <c:pt idx="45">
                  <c:v>0.11191463921698828</c:v>
                </c:pt>
                <c:pt idx="46">
                  <c:v>8.6972879647401205E-2</c:v>
                </c:pt>
                <c:pt idx="47">
                  <c:v>6.2085116423953007E-2</c:v>
                </c:pt>
                <c:pt idx="48">
                  <c:v>3.7235755375933835E-2</c:v>
                </c:pt>
                <c:pt idx="49">
                  <c:v>1.2409369348679852E-2</c:v>
                </c:pt>
                <c:pt idx="50">
                  <c:v>-1.2409369348679852E-2</c:v>
                </c:pt>
                <c:pt idx="51">
                  <c:v>-3.7235755375933835E-2</c:v>
                </c:pt>
                <c:pt idx="52">
                  <c:v>-6.2085116423953007E-2</c:v>
                </c:pt>
                <c:pt idx="53">
                  <c:v>-8.6972879647401205E-2</c:v>
                </c:pt>
                <c:pt idx="54">
                  <c:v>-0.11191463921698828</c:v>
                </c:pt>
                <c:pt idx="55">
                  <c:v>-0.13692622576424998</c:v>
                </c:pt>
                <c:pt idx="56">
                  <c:v>-0.16202377853274785</c:v>
                </c:pt>
                <c:pt idx="57">
                  <c:v>-0.1872238211088563</c:v>
                </c:pt>
                <c:pt idx="58">
                  <c:v>-0.21254334168506089</c:v>
                </c:pt>
                <c:pt idx="59">
                  <c:v>-0.23799987891187127</c:v>
                </c:pt>
                <c:pt idx="60">
                  <c:v>-0.26361161452490112</c:v>
                </c:pt>
                <c:pt idx="61">
                  <c:v>-0.28939747409646172</c:v>
                </c:pt>
                <c:pt idx="62">
                  <c:v>-0.31537723746266033</c:v>
                </c:pt>
                <c:pt idx="63">
                  <c:v>-0.34157166062587108</c:v>
                </c:pt>
                <c:pt idx="64">
                  <c:v>-0.3680026112393317</c:v>
                </c:pt>
                <c:pt idx="65">
                  <c:v>-0.39469322015939162</c:v>
                </c:pt>
                <c:pt idx="66">
                  <c:v>-0.42166805201953067</c:v>
                </c:pt>
                <c:pt idx="67">
                  <c:v>-0.44895329836199899</c:v>
                </c:pt>
                <c:pt idx="68">
                  <c:v>-0.47657699758823585</c:v>
                </c:pt>
                <c:pt idx="69">
                  <c:v>-0.50456928689818559</c:v>
                </c:pt>
                <c:pt idx="70">
                  <c:v>-0.53296269253429718</c:v>
                </c:pt>
                <c:pt idx="71">
                  <c:v>-0.56179246609925171</c:v>
                </c:pt>
                <c:pt idx="72">
                  <c:v>-0.59109697657280491</c:v>
                </c:pt>
                <c:pt idx="73">
                  <c:v>-0.62091817004229621</c:v>
                </c:pt>
                <c:pt idx="74">
                  <c:v>-0.65130211226156343</c:v>
                </c:pt>
                <c:pt idx="75">
                  <c:v>-0.6822996332113872</c:v>
                </c:pt>
                <c:pt idx="76">
                  <c:v>-0.71396709819797821</c:v>
                </c:pt>
                <c:pt idx="77">
                  <c:v>-0.74636733718704551</c:v>
                </c:pt>
                <c:pt idx="78">
                  <c:v>-0.77957077373848471</c:v>
                </c:pt>
                <c:pt idx="79">
                  <c:v>-0.81365680811519436</c:v>
                </c:pt>
                <c:pt idx="80">
                  <c:v>-0.84871552742214496</c:v>
                </c:pt>
                <c:pt idx="81">
                  <c:v>-0.88484984129824396</c:v>
                </c:pt>
                <c:pt idx="82">
                  <c:v>-0.92217817827758652</c:v>
                </c:pt>
                <c:pt idx="83">
                  <c:v>-0.96083793100316073</c:v>
                </c:pt>
                <c:pt idx="84">
                  <c:v>-1.0009899168818781</c:v>
                </c:pt>
                <c:pt idx="85">
                  <c:v>-1.0428242390384279</c:v>
                </c:pt>
                <c:pt idx="86">
                  <c:v>-1.0865681149860691</c:v>
                </c:pt>
                <c:pt idx="87">
                  <c:v>-1.1324965296189653</c:v>
                </c:pt>
                <c:pt idx="88">
                  <c:v>-1.1809470407966427</c:v>
                </c:pt>
                <c:pt idx="89">
                  <c:v>-1.2323408611117508</c:v>
                </c:pt>
                <c:pt idx="90">
                  <c:v>-1.2872137328173301</c:v>
                </c:pt>
                <c:pt idx="91">
                  <c:v>-1.3462626652319192</c:v>
                </c:pt>
                <c:pt idx="92">
                  <c:v>-1.4104195313382355</c:v>
                </c:pt>
                <c:pt idx="93">
                  <c:v>-1.4809726513681758</c:v>
                </c:pt>
                <c:pt idx="94">
                  <c:v>-1.5597799921032531</c:v>
                </c:pt>
                <c:pt idx="95">
                  <c:v>-1.6496726793534771</c:v>
                </c:pt>
                <c:pt idx="96">
                  <c:v>-1.7553005013082397</c:v>
                </c:pt>
                <c:pt idx="97">
                  <c:v>-1.885177032432044</c:v>
                </c:pt>
                <c:pt idx="98">
                  <c:v>-2.0578559805954542</c:v>
                </c:pt>
                <c:pt idx="99">
                  <c:v>-2.3300789227879104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44-D240-866B-11C9084B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0192"/>
        <c:axId val="73725056"/>
      </c:scatterChart>
      <c:valAx>
        <c:axId val="737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25056"/>
        <c:crosses val="autoZero"/>
        <c:crossBetween val="midCat"/>
      </c:valAx>
      <c:valAx>
        <c:axId val="737250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7372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Лист1!$H$245:$H$252</c:f>
              <c:numCache>
                <c:formatCode>General</c:formatCode>
                <c:ptCount val="8"/>
                <c:pt idx="0">
                  <c:v>2</c:v>
                </c:pt>
                <c:pt idx="1">
                  <c:v>15</c:v>
                </c:pt>
                <c:pt idx="2">
                  <c:v>23</c:v>
                </c:pt>
                <c:pt idx="3">
                  <c:v>24</c:v>
                </c:pt>
                <c:pt idx="4">
                  <c:v>18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3-3E47-B859-A317910F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06432"/>
        <c:axId val="75556736"/>
      </c:barChart>
      <c:scatterChart>
        <c:scatterStyle val="smoothMarker"/>
        <c:varyColors val="0"/>
        <c:ser>
          <c:idx val="1"/>
          <c:order val="1"/>
          <c:yVal>
            <c:numRef>
              <c:f>Лист1!$I$245:$I$252</c:f>
              <c:numCache>
                <c:formatCode>General</c:formatCode>
                <c:ptCount val="8"/>
                <c:pt idx="0">
                  <c:v>4.1124055134263262</c:v>
                </c:pt>
                <c:pt idx="1">
                  <c:v>10.846682736662094</c:v>
                </c:pt>
                <c:pt idx="2">
                  <c:v>19.644534337767222</c:v>
                </c:pt>
                <c:pt idx="3">
                  <c:v>24.430386428862533</c:v>
                </c:pt>
                <c:pt idx="4">
                  <c:v>20.862326172411272</c:v>
                </c:pt>
                <c:pt idx="5">
                  <c:v>12.23316750341422</c:v>
                </c:pt>
                <c:pt idx="6">
                  <c:v>4.9255973885086126</c:v>
                </c:pt>
                <c:pt idx="7">
                  <c:v>1.3618293660968552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3-3E47-B859-A317910F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6432"/>
        <c:axId val="75556736"/>
      </c:scatterChart>
      <c:catAx>
        <c:axId val="755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Классы</a:t>
                </a:r>
              </a:p>
            </c:rich>
          </c:tx>
          <c:overlay val="0"/>
        </c:title>
        <c:majorTickMark val="out"/>
        <c:minorTickMark val="none"/>
        <c:tickLblPos val="nextTo"/>
        <c:crossAx val="75556736"/>
        <c:crosses val="autoZero"/>
        <c:auto val="1"/>
        <c:lblAlgn val="ctr"/>
        <c:lblOffset val="100"/>
        <c:noMultiLvlLbl val="0"/>
      </c:catAx>
      <c:valAx>
        <c:axId val="75556736"/>
        <c:scaling>
          <c:orientation val="minMax"/>
          <c:max val="25.43038642886253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измерений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064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Лист1!$P$245:$P$252</c:f>
              <c:numCache>
                <c:formatCode>General</c:formatCode>
                <c:ptCount val="8"/>
                <c:pt idx="0">
                  <c:v>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  <c:pt idx="4">
                  <c:v>17</c:v>
                </c:pt>
                <c:pt idx="5">
                  <c:v>9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3-9144-9EE9-9665E073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53216"/>
        <c:axId val="76181888"/>
      </c:barChart>
      <c:scatterChart>
        <c:scatterStyle val="smoothMarker"/>
        <c:varyColors val="0"/>
        <c:ser>
          <c:idx val="1"/>
          <c:order val="1"/>
          <c:yVal>
            <c:numRef>
              <c:f>Лист1!$Q$245:$Q$252</c:f>
              <c:numCache>
                <c:formatCode>General</c:formatCode>
                <c:ptCount val="8"/>
                <c:pt idx="0">
                  <c:v>5.2433704132663266</c:v>
                </c:pt>
                <c:pt idx="1">
                  <c:v>11.576353199246658</c:v>
                </c:pt>
                <c:pt idx="2">
                  <c:v>18.734678372679163</c:v>
                </c:pt>
                <c:pt idx="3">
                  <c:v>22.224600240725042</c:v>
                </c:pt>
                <c:pt idx="4">
                  <c:v>19.325685933014995</c:v>
                </c:pt>
                <c:pt idx="5">
                  <c:v>12.318253014263238</c:v>
                </c:pt>
                <c:pt idx="6">
                  <c:v>5.7554139640724538</c:v>
                </c:pt>
                <c:pt idx="7">
                  <c:v>1.9711390212167865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C3-9144-9EE9-9665E073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3216"/>
        <c:axId val="76181888"/>
      </c:scatterChart>
      <c:catAx>
        <c:axId val="761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Классы</a:t>
                </a:r>
              </a:p>
            </c:rich>
          </c:tx>
          <c:overlay val="0"/>
        </c:title>
        <c:majorTickMark val="out"/>
        <c:minorTickMark val="none"/>
        <c:tickLblPos val="nextTo"/>
        <c:crossAx val="76181888"/>
        <c:crosses val="autoZero"/>
        <c:auto val="1"/>
        <c:lblAlgn val="ctr"/>
        <c:lblOffset val="100"/>
        <c:noMultiLvlLbl val="0"/>
      </c:catAx>
      <c:valAx>
        <c:axId val="76181888"/>
        <c:scaling>
          <c:orientation val="minMax"/>
          <c:max val="2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измерений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5321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Лист1!$R$281:$R$288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24</c:v>
                </c:pt>
                <c:pt idx="6">
                  <c:v>18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2-2F4E-9A0D-D27F1294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19680"/>
        <c:axId val="78121984"/>
      </c:barChart>
      <c:scatterChart>
        <c:scatterStyle val="smoothMarker"/>
        <c:varyColors val="0"/>
        <c:ser>
          <c:idx val="1"/>
          <c:order val="1"/>
          <c:yVal>
            <c:numRef>
              <c:f>Лист1!$S$281:$S$288</c:f>
              <c:numCache>
                <c:formatCode>General</c:formatCode>
                <c:ptCount val="8"/>
                <c:pt idx="0">
                  <c:v>0.66532604108465121</c:v>
                </c:pt>
                <c:pt idx="1">
                  <c:v>2.8033220816572699</c:v>
                </c:pt>
                <c:pt idx="2">
                  <c:v>8.1916310919051085</c:v>
                </c:pt>
                <c:pt idx="3">
                  <c:v>16.600710865096847</c:v>
                </c:pt>
                <c:pt idx="4">
                  <c:v>23.331458983908828</c:v>
                </c:pt>
                <c:pt idx="5">
                  <c:v>22.741338424430513</c:v>
                </c:pt>
                <c:pt idx="6">
                  <c:v>15.372661243501277</c:v>
                </c:pt>
                <c:pt idx="7">
                  <c:v>7.2067756904522629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A2-2F4E-9A0D-D27F1294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9680"/>
        <c:axId val="78121984"/>
      </c:scatterChart>
      <c:catAx>
        <c:axId val="7811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Классы</a:t>
                </a:r>
              </a:p>
            </c:rich>
          </c:tx>
          <c:overlay val="0"/>
        </c:title>
        <c:majorTickMark val="out"/>
        <c:minorTickMark val="none"/>
        <c:tickLblPos val="nextTo"/>
        <c:crossAx val="78121984"/>
        <c:crosses val="autoZero"/>
        <c:auto val="1"/>
        <c:lblAlgn val="ctr"/>
        <c:lblOffset val="100"/>
        <c:noMultiLvlLbl val="0"/>
      </c:catAx>
      <c:valAx>
        <c:axId val="78121984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Численность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196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Нормальная вероятностная бумага для </a:t>
            </a:r>
            <a:r>
              <a:rPr lang="en-US"/>
              <a:t>ln</a:t>
            </a:r>
            <a:r>
              <a:rPr lang="ru-RU"/>
              <a:t>Б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845072355602103"/>
                  <c:y val="-2.4323217863192687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Лист1!$T$365:$T$464</c:f>
              <c:numCache>
                <c:formatCode>0.00000</c:formatCode>
                <c:ptCount val="100"/>
                <c:pt idx="0">
                  <c:v>2.9724636466146368</c:v>
                </c:pt>
                <c:pt idx="1">
                  <c:v>2.954910279033736</c:v>
                </c:pt>
                <c:pt idx="2">
                  <c:v>2.9439125248241944</c:v>
                </c:pt>
                <c:pt idx="3">
                  <c:v>2.9183111265854063</c:v>
                </c:pt>
                <c:pt idx="4">
                  <c:v>2.8997718824080798</c:v>
                </c:pt>
                <c:pt idx="5">
                  <c:v>2.8842418975206279</c:v>
                </c:pt>
                <c:pt idx="6">
                  <c:v>2.7978909051019993</c:v>
                </c:pt>
                <c:pt idx="7">
                  <c:v>2.7954503913830435</c:v>
                </c:pt>
                <c:pt idx="8">
                  <c:v>2.7843937676895441</c:v>
                </c:pt>
                <c:pt idx="9">
                  <c:v>2.7669478423496954</c:v>
                </c:pt>
                <c:pt idx="10">
                  <c:v>2.7206373166076814</c:v>
                </c:pt>
                <c:pt idx="11">
                  <c:v>2.7013612129514133</c:v>
                </c:pt>
                <c:pt idx="12">
                  <c:v>2.6885275346133461</c:v>
                </c:pt>
                <c:pt idx="13">
                  <c:v>2.6817062257626079</c:v>
                </c:pt>
                <c:pt idx="14">
                  <c:v>2.67000213346468</c:v>
                </c:pt>
                <c:pt idx="15">
                  <c:v>2.6609585935683597</c:v>
                </c:pt>
                <c:pt idx="16">
                  <c:v>2.6567569067146595</c:v>
                </c:pt>
                <c:pt idx="17">
                  <c:v>2.6447553507298962</c:v>
                </c:pt>
                <c:pt idx="18">
                  <c:v>2.6282852326333477</c:v>
                </c:pt>
                <c:pt idx="19">
                  <c:v>2.5997223242165819</c:v>
                </c:pt>
                <c:pt idx="20">
                  <c:v>2.5817308344235403</c:v>
                </c:pt>
                <c:pt idx="21">
                  <c:v>2.5794589667292231</c:v>
                </c:pt>
                <c:pt idx="22">
                  <c:v>2.5610957881455465</c:v>
                </c:pt>
                <c:pt idx="23">
                  <c:v>2.550226115908643</c:v>
                </c:pt>
                <c:pt idx="24">
                  <c:v>2.550226115908643</c:v>
                </c:pt>
                <c:pt idx="25">
                  <c:v>2.5463152779166438</c:v>
                </c:pt>
                <c:pt idx="26">
                  <c:v>2.5384474167160302</c:v>
                </c:pt>
                <c:pt idx="27">
                  <c:v>2.5376572151735295</c:v>
                </c:pt>
                <c:pt idx="28">
                  <c:v>2.5336968139574321</c:v>
                </c:pt>
                <c:pt idx="29">
                  <c:v>2.5168896956410509</c:v>
                </c:pt>
                <c:pt idx="30">
                  <c:v>2.4898941912990393</c:v>
                </c:pt>
                <c:pt idx="31">
                  <c:v>2.4874035299865875</c:v>
                </c:pt>
                <c:pt idx="32">
                  <c:v>2.4647039424704809</c:v>
                </c:pt>
                <c:pt idx="33">
                  <c:v>2.4544474423032918</c:v>
                </c:pt>
                <c:pt idx="34">
                  <c:v>2.4544474423032918</c:v>
                </c:pt>
                <c:pt idx="35">
                  <c:v>2.4544474423032918</c:v>
                </c:pt>
                <c:pt idx="36">
                  <c:v>2.4362414778067194</c:v>
                </c:pt>
                <c:pt idx="37">
                  <c:v>2.4300984132930052</c:v>
                </c:pt>
                <c:pt idx="38">
                  <c:v>2.4265710727750367</c:v>
                </c:pt>
                <c:pt idx="39">
                  <c:v>2.4203681286504293</c:v>
                </c:pt>
                <c:pt idx="40">
                  <c:v>2.4194788444655448</c:v>
                </c:pt>
                <c:pt idx="41">
                  <c:v>2.3951642742871391</c:v>
                </c:pt>
                <c:pt idx="42">
                  <c:v>2.3942522815198695</c:v>
                </c:pt>
                <c:pt idx="43">
                  <c:v>2.3813962734183356</c:v>
                </c:pt>
                <c:pt idx="44">
                  <c:v>2.3758355547336385</c:v>
                </c:pt>
                <c:pt idx="45">
                  <c:v>2.3693087250369538</c:v>
                </c:pt>
                <c:pt idx="46">
                  <c:v>2.3664984187376983</c:v>
                </c:pt>
                <c:pt idx="47">
                  <c:v>2.3485140248824456</c:v>
                </c:pt>
                <c:pt idx="48">
                  <c:v>2.340843805111136</c:v>
                </c:pt>
                <c:pt idx="49">
                  <c:v>2.3360198690802831</c:v>
                </c:pt>
                <c:pt idx="50">
                  <c:v>2.3253245799635351</c:v>
                </c:pt>
                <c:pt idx="51">
                  <c:v>2.3223877202902252</c:v>
                </c:pt>
                <c:pt idx="52">
                  <c:v>2.3135250330323798</c:v>
                </c:pt>
                <c:pt idx="53">
                  <c:v>2.3125354238472138</c:v>
                </c:pt>
                <c:pt idx="54">
                  <c:v>2.3005830903233728</c:v>
                </c:pt>
                <c:pt idx="55">
                  <c:v>2.2975725511705014</c:v>
                </c:pt>
                <c:pt idx="56">
                  <c:v>2.2854389341590751</c:v>
                </c:pt>
                <c:pt idx="57">
                  <c:v>2.2782924004250011</c:v>
                </c:pt>
                <c:pt idx="58">
                  <c:v>2.2700619012884857</c:v>
                </c:pt>
                <c:pt idx="59">
                  <c:v>2.2659211086224542</c:v>
                </c:pt>
                <c:pt idx="60">
                  <c:v>2.2607208888953467</c:v>
                </c:pt>
                <c:pt idx="61">
                  <c:v>2.256541154492639</c:v>
                </c:pt>
                <c:pt idx="62">
                  <c:v>2.2460147415056513</c:v>
                </c:pt>
                <c:pt idx="63">
                  <c:v>2.2396452932201716</c:v>
                </c:pt>
                <c:pt idx="64">
                  <c:v>2.2148461786860389</c:v>
                </c:pt>
                <c:pt idx="65">
                  <c:v>2.2082744135228043</c:v>
                </c:pt>
                <c:pt idx="66">
                  <c:v>2.2049722641270453</c:v>
                </c:pt>
                <c:pt idx="67">
                  <c:v>2.1792868766495519</c:v>
                </c:pt>
                <c:pt idx="68">
                  <c:v>2.1621729392773008</c:v>
                </c:pt>
                <c:pt idx="69">
                  <c:v>2.1517622032594619</c:v>
                </c:pt>
                <c:pt idx="70">
                  <c:v>2.150598735996164</c:v>
                </c:pt>
                <c:pt idx="71">
                  <c:v>2.1258479144939919</c:v>
                </c:pt>
                <c:pt idx="72">
                  <c:v>2.1222615388627641</c:v>
                </c:pt>
                <c:pt idx="73">
                  <c:v>2.0918640616783932</c:v>
                </c:pt>
                <c:pt idx="74">
                  <c:v>2.0769384114617173</c:v>
                </c:pt>
                <c:pt idx="75">
                  <c:v>2.0681277817795625</c:v>
                </c:pt>
                <c:pt idx="76">
                  <c:v>2.0605135317943168</c:v>
                </c:pt>
                <c:pt idx="77">
                  <c:v>2.0438143640366846</c:v>
                </c:pt>
                <c:pt idx="78">
                  <c:v>1.9919755158985601</c:v>
                </c:pt>
                <c:pt idx="79">
                  <c:v>1.9768549529047348</c:v>
                </c:pt>
                <c:pt idx="80">
                  <c:v>1.9754689512968577</c:v>
                </c:pt>
                <c:pt idx="81">
                  <c:v>1.9643112344262046</c:v>
                </c:pt>
                <c:pt idx="82">
                  <c:v>1.9615022438151495</c:v>
                </c:pt>
                <c:pt idx="83">
                  <c:v>1.9558604799084813</c:v>
                </c:pt>
                <c:pt idx="84">
                  <c:v>1.9473377010464987</c:v>
                </c:pt>
                <c:pt idx="85">
                  <c:v>1.9416152247724325</c:v>
                </c:pt>
                <c:pt idx="86">
                  <c:v>1.8976198599275322</c:v>
                </c:pt>
                <c:pt idx="87">
                  <c:v>1.860974538249528</c:v>
                </c:pt>
                <c:pt idx="88">
                  <c:v>1.8148247421590511</c:v>
                </c:pt>
                <c:pt idx="89">
                  <c:v>1.8050046959780757</c:v>
                </c:pt>
                <c:pt idx="90">
                  <c:v>1.80005827204275</c:v>
                </c:pt>
                <c:pt idx="91">
                  <c:v>1.7967470107390942</c:v>
                </c:pt>
                <c:pt idx="92">
                  <c:v>1.7833912195575383</c:v>
                </c:pt>
                <c:pt idx="93">
                  <c:v>1.7209792871670078</c:v>
                </c:pt>
                <c:pt idx="94">
                  <c:v>1.6601310267496185</c:v>
                </c:pt>
                <c:pt idx="95">
                  <c:v>1.6582280766035324</c:v>
                </c:pt>
                <c:pt idx="96">
                  <c:v>1.6448050562713916</c:v>
                </c:pt>
                <c:pt idx="97">
                  <c:v>1.6134299337036377</c:v>
                </c:pt>
                <c:pt idx="98">
                  <c:v>1.5686159179138452</c:v>
                </c:pt>
                <c:pt idx="99">
                  <c:v>1.2325602611778486</c:v>
                </c:pt>
              </c:numCache>
            </c:numRef>
          </c:xVal>
          <c:yVal>
            <c:numRef>
              <c:f>Лист1!$U$365:$U$464</c:f>
              <c:numCache>
                <c:formatCode>0.00000</c:formatCode>
                <c:ptCount val="100"/>
                <c:pt idx="0">
                  <c:v>2.3300789227879104</c:v>
                </c:pt>
                <c:pt idx="1">
                  <c:v>2.0578559805954542</c:v>
                </c:pt>
                <c:pt idx="2">
                  <c:v>1.885177032432044</c:v>
                </c:pt>
                <c:pt idx="3">
                  <c:v>1.7553005013082397</c:v>
                </c:pt>
                <c:pt idx="4">
                  <c:v>1.6496726793534771</c:v>
                </c:pt>
                <c:pt idx="5">
                  <c:v>1.5597799921032531</c:v>
                </c:pt>
                <c:pt idx="6">
                  <c:v>1.4809726513681754</c:v>
                </c:pt>
                <c:pt idx="7">
                  <c:v>1.4104195313382355</c:v>
                </c:pt>
                <c:pt idx="8">
                  <c:v>1.3462626652319192</c:v>
                </c:pt>
                <c:pt idx="9">
                  <c:v>1.2872137328173301</c:v>
                </c:pt>
                <c:pt idx="10">
                  <c:v>1.2323408611117508</c:v>
                </c:pt>
                <c:pt idx="11">
                  <c:v>1.1809470407966427</c:v>
                </c:pt>
                <c:pt idx="12">
                  <c:v>1.1324965296189653</c:v>
                </c:pt>
                <c:pt idx="13">
                  <c:v>1.0865681149860691</c:v>
                </c:pt>
                <c:pt idx="14">
                  <c:v>1.0428242390384279</c:v>
                </c:pt>
                <c:pt idx="15">
                  <c:v>1.0009899168818781</c:v>
                </c:pt>
                <c:pt idx="16">
                  <c:v>0.96083793100316073</c:v>
                </c:pt>
                <c:pt idx="17">
                  <c:v>0.92217817827758686</c:v>
                </c:pt>
                <c:pt idx="18">
                  <c:v>0.88484984129824396</c:v>
                </c:pt>
                <c:pt idx="19">
                  <c:v>0.84871552742214496</c:v>
                </c:pt>
                <c:pt idx="20">
                  <c:v>0.81365680811519436</c:v>
                </c:pt>
                <c:pt idx="21">
                  <c:v>0.77957077373848471</c:v>
                </c:pt>
                <c:pt idx="22">
                  <c:v>0.74636733718704551</c:v>
                </c:pt>
                <c:pt idx="23">
                  <c:v>0.71396709819797821</c:v>
                </c:pt>
                <c:pt idx="24">
                  <c:v>0.71396709819797821</c:v>
                </c:pt>
                <c:pt idx="25">
                  <c:v>0.65130211226156343</c:v>
                </c:pt>
                <c:pt idx="26">
                  <c:v>0.62091817004229621</c:v>
                </c:pt>
                <c:pt idx="27">
                  <c:v>0.59109697657280491</c:v>
                </c:pt>
                <c:pt idx="28">
                  <c:v>0.56179246609925171</c:v>
                </c:pt>
                <c:pt idx="29">
                  <c:v>0.53296269253429718</c:v>
                </c:pt>
                <c:pt idx="30">
                  <c:v>0.50456928689818559</c:v>
                </c:pt>
                <c:pt idx="31">
                  <c:v>0.47657699758823541</c:v>
                </c:pt>
                <c:pt idx="32">
                  <c:v>0.44895329836199865</c:v>
                </c:pt>
                <c:pt idx="33">
                  <c:v>0.42166805201953039</c:v>
                </c:pt>
                <c:pt idx="34">
                  <c:v>0.42166805201953039</c:v>
                </c:pt>
                <c:pt idx="35">
                  <c:v>0.42166805201953039</c:v>
                </c:pt>
                <c:pt idx="36">
                  <c:v>0.34157166062587108</c:v>
                </c:pt>
                <c:pt idx="37">
                  <c:v>0.31537723746266033</c:v>
                </c:pt>
                <c:pt idx="38">
                  <c:v>0.28939747409646172</c:v>
                </c:pt>
                <c:pt idx="39">
                  <c:v>0.26361161452490112</c:v>
                </c:pt>
                <c:pt idx="40">
                  <c:v>0.23799987891187127</c:v>
                </c:pt>
                <c:pt idx="41">
                  <c:v>0.21254334168506117</c:v>
                </c:pt>
                <c:pt idx="42">
                  <c:v>0.18722382110885658</c:v>
                </c:pt>
                <c:pt idx="43">
                  <c:v>0.16202377853274813</c:v>
                </c:pt>
                <c:pt idx="44">
                  <c:v>0.13692622576424998</c:v>
                </c:pt>
                <c:pt idx="45">
                  <c:v>0.11191463921698828</c:v>
                </c:pt>
                <c:pt idx="46">
                  <c:v>8.6972879647401205E-2</c:v>
                </c:pt>
                <c:pt idx="47">
                  <c:v>6.2085116423953007E-2</c:v>
                </c:pt>
                <c:pt idx="48">
                  <c:v>3.7235755375933835E-2</c:v>
                </c:pt>
                <c:pt idx="49">
                  <c:v>1.2409369348679852E-2</c:v>
                </c:pt>
                <c:pt idx="50">
                  <c:v>-1.2409369348679852E-2</c:v>
                </c:pt>
                <c:pt idx="51">
                  <c:v>-3.7235755375933835E-2</c:v>
                </c:pt>
                <c:pt idx="52">
                  <c:v>-6.2085116423953007E-2</c:v>
                </c:pt>
                <c:pt idx="53">
                  <c:v>-8.6972879647401205E-2</c:v>
                </c:pt>
                <c:pt idx="54">
                  <c:v>-0.11191463921698828</c:v>
                </c:pt>
                <c:pt idx="55">
                  <c:v>-0.13692622576424998</c:v>
                </c:pt>
                <c:pt idx="56">
                  <c:v>-0.16202377853274785</c:v>
                </c:pt>
                <c:pt idx="57">
                  <c:v>-0.1872238211088563</c:v>
                </c:pt>
                <c:pt idx="58">
                  <c:v>-0.21254334168506089</c:v>
                </c:pt>
                <c:pt idx="59">
                  <c:v>-0.23799987891187127</c:v>
                </c:pt>
                <c:pt idx="60">
                  <c:v>-0.26361161452490112</c:v>
                </c:pt>
                <c:pt idx="61">
                  <c:v>-0.28939747409646172</c:v>
                </c:pt>
                <c:pt idx="62">
                  <c:v>-0.31537723746266033</c:v>
                </c:pt>
                <c:pt idx="63">
                  <c:v>-0.34157166062587108</c:v>
                </c:pt>
                <c:pt idx="64">
                  <c:v>-0.3680026112393317</c:v>
                </c:pt>
                <c:pt idx="65">
                  <c:v>-0.39469322015939162</c:v>
                </c:pt>
                <c:pt idx="66">
                  <c:v>-0.42166805201953067</c:v>
                </c:pt>
                <c:pt idx="67">
                  <c:v>-0.44895329836199899</c:v>
                </c:pt>
                <c:pt idx="68">
                  <c:v>-0.47657699758823585</c:v>
                </c:pt>
                <c:pt idx="69">
                  <c:v>-0.50456928689818559</c:v>
                </c:pt>
                <c:pt idx="70">
                  <c:v>-0.53296269253429718</c:v>
                </c:pt>
                <c:pt idx="71">
                  <c:v>-0.56179246609925171</c:v>
                </c:pt>
                <c:pt idx="72">
                  <c:v>-0.59109697657280491</c:v>
                </c:pt>
                <c:pt idx="73">
                  <c:v>-0.62091817004229621</c:v>
                </c:pt>
                <c:pt idx="74">
                  <c:v>-0.65130211226156343</c:v>
                </c:pt>
                <c:pt idx="75">
                  <c:v>-0.6822996332113872</c:v>
                </c:pt>
                <c:pt idx="76">
                  <c:v>-0.71396709819797821</c:v>
                </c:pt>
                <c:pt idx="77">
                  <c:v>-0.74636733718704551</c:v>
                </c:pt>
                <c:pt idx="78">
                  <c:v>-0.77957077373848471</c:v>
                </c:pt>
                <c:pt idx="79">
                  <c:v>-0.81365680811519436</c:v>
                </c:pt>
                <c:pt idx="80">
                  <c:v>-0.84871552742214496</c:v>
                </c:pt>
                <c:pt idx="81">
                  <c:v>-0.88484984129824396</c:v>
                </c:pt>
                <c:pt idx="82">
                  <c:v>-0.92217817827758652</c:v>
                </c:pt>
                <c:pt idx="83">
                  <c:v>-0.96083793100316073</c:v>
                </c:pt>
                <c:pt idx="84">
                  <c:v>-1.0009899168818781</c:v>
                </c:pt>
                <c:pt idx="85">
                  <c:v>-1.0428242390384279</c:v>
                </c:pt>
                <c:pt idx="86">
                  <c:v>-1.0865681149860691</c:v>
                </c:pt>
                <c:pt idx="87">
                  <c:v>-1.1324965296189653</c:v>
                </c:pt>
                <c:pt idx="88">
                  <c:v>-1.1809470407966427</c:v>
                </c:pt>
                <c:pt idx="89">
                  <c:v>-1.2323408611117508</c:v>
                </c:pt>
                <c:pt idx="90">
                  <c:v>-1.2872137328173301</c:v>
                </c:pt>
                <c:pt idx="91">
                  <c:v>-1.3462626652319192</c:v>
                </c:pt>
                <c:pt idx="92">
                  <c:v>-1.4104195313382355</c:v>
                </c:pt>
                <c:pt idx="93">
                  <c:v>-1.4809726513681758</c:v>
                </c:pt>
                <c:pt idx="94">
                  <c:v>-1.5597799921032531</c:v>
                </c:pt>
                <c:pt idx="95">
                  <c:v>-1.6496726793534771</c:v>
                </c:pt>
                <c:pt idx="96">
                  <c:v>-1.7553005013082397</c:v>
                </c:pt>
                <c:pt idx="97">
                  <c:v>-1.885177032432044</c:v>
                </c:pt>
                <c:pt idx="98">
                  <c:v>-2.0578559805954542</c:v>
                </c:pt>
                <c:pt idx="99">
                  <c:v>-2.3300789227879104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F-F44E-9B85-FD9AA9F2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26496"/>
        <c:axId val="260573440"/>
      </c:scatterChart>
      <c:valAx>
        <c:axId val="261226496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crossAx val="260573440"/>
        <c:crosses val="autoZero"/>
        <c:crossBetween val="midCat"/>
      </c:valAx>
      <c:valAx>
        <c:axId val="26057344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6122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Нормальная</a:t>
            </a:r>
            <a:r>
              <a:rPr lang="ru-RU" baseline="0"/>
              <a:t> вероятностная бумага для</a:t>
            </a:r>
            <a:r>
              <a:rPr lang="en-US" baseline="0"/>
              <a:t> lnA</a:t>
            </a:r>
            <a:r>
              <a:rPr lang="ru-RU" baseline="0"/>
              <a:t>  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Лист1!$K$261:$K$360</c:f>
              <c:numCache>
                <c:formatCode>0.00000</c:formatCode>
                <c:ptCount val="100"/>
                <c:pt idx="0">
                  <c:v>2.3300789227879104</c:v>
                </c:pt>
                <c:pt idx="1">
                  <c:v>2.0578559805954542</c:v>
                </c:pt>
                <c:pt idx="2">
                  <c:v>1.885177032432044</c:v>
                </c:pt>
                <c:pt idx="3">
                  <c:v>1.7553005013082397</c:v>
                </c:pt>
                <c:pt idx="4">
                  <c:v>1.6496726793534771</c:v>
                </c:pt>
                <c:pt idx="5">
                  <c:v>1.5597799921032531</c:v>
                </c:pt>
                <c:pt idx="6">
                  <c:v>1.4809726513681754</c:v>
                </c:pt>
                <c:pt idx="7">
                  <c:v>1.4809726513681754</c:v>
                </c:pt>
                <c:pt idx="8">
                  <c:v>1.4809726513681754</c:v>
                </c:pt>
                <c:pt idx="9">
                  <c:v>1.2872137328173301</c:v>
                </c:pt>
                <c:pt idx="10">
                  <c:v>1.2323408611117508</c:v>
                </c:pt>
                <c:pt idx="11">
                  <c:v>1.1809470407966427</c:v>
                </c:pt>
                <c:pt idx="12">
                  <c:v>1.1324965296189653</c:v>
                </c:pt>
                <c:pt idx="13">
                  <c:v>1.0865681149860691</c:v>
                </c:pt>
                <c:pt idx="14">
                  <c:v>1.0428242390384279</c:v>
                </c:pt>
                <c:pt idx="15">
                  <c:v>1.0009899168818781</c:v>
                </c:pt>
                <c:pt idx="16">
                  <c:v>0.96083793100316073</c:v>
                </c:pt>
                <c:pt idx="17">
                  <c:v>0.92217817827758686</c:v>
                </c:pt>
                <c:pt idx="18">
                  <c:v>0.88484984129824396</c:v>
                </c:pt>
                <c:pt idx="19">
                  <c:v>0.84871552742214496</c:v>
                </c:pt>
                <c:pt idx="20">
                  <c:v>0.84871552742214496</c:v>
                </c:pt>
                <c:pt idx="21">
                  <c:v>0.77957077373848471</c:v>
                </c:pt>
                <c:pt idx="22">
                  <c:v>0.74636733718704551</c:v>
                </c:pt>
                <c:pt idx="23">
                  <c:v>0.71396709819797821</c:v>
                </c:pt>
                <c:pt idx="24">
                  <c:v>0.6822996332113872</c:v>
                </c:pt>
                <c:pt idx="25">
                  <c:v>0.6822996332113872</c:v>
                </c:pt>
                <c:pt idx="26">
                  <c:v>0.6822996332113872</c:v>
                </c:pt>
                <c:pt idx="27">
                  <c:v>0.59109697657280491</c:v>
                </c:pt>
                <c:pt idx="28">
                  <c:v>0.56179246609925171</c:v>
                </c:pt>
                <c:pt idx="29">
                  <c:v>0.53296269253429718</c:v>
                </c:pt>
                <c:pt idx="30">
                  <c:v>0.53296269253429718</c:v>
                </c:pt>
                <c:pt idx="31">
                  <c:v>0.47657699758823541</c:v>
                </c:pt>
                <c:pt idx="32">
                  <c:v>0.44895329836199865</c:v>
                </c:pt>
                <c:pt idx="33">
                  <c:v>0.42166805201953039</c:v>
                </c:pt>
                <c:pt idx="34">
                  <c:v>0.39469322015939162</c:v>
                </c:pt>
                <c:pt idx="35">
                  <c:v>0.3680026112393317</c:v>
                </c:pt>
                <c:pt idx="36">
                  <c:v>0.34157166062587108</c:v>
                </c:pt>
                <c:pt idx="37">
                  <c:v>0.34157166062587108</c:v>
                </c:pt>
                <c:pt idx="38">
                  <c:v>0.28939747409646172</c:v>
                </c:pt>
                <c:pt idx="39">
                  <c:v>0.26361161452490112</c:v>
                </c:pt>
                <c:pt idx="40">
                  <c:v>0.23799987891187127</c:v>
                </c:pt>
                <c:pt idx="41">
                  <c:v>0.23799987891187127</c:v>
                </c:pt>
                <c:pt idx="42">
                  <c:v>0.23799987891187127</c:v>
                </c:pt>
                <c:pt idx="43">
                  <c:v>0.23799987891187127</c:v>
                </c:pt>
                <c:pt idx="44">
                  <c:v>0.13692622576424998</c:v>
                </c:pt>
                <c:pt idx="45">
                  <c:v>0.13692622576424998</c:v>
                </c:pt>
                <c:pt idx="46">
                  <c:v>8.6972879647401205E-2</c:v>
                </c:pt>
                <c:pt idx="47">
                  <c:v>6.2085116423953007E-2</c:v>
                </c:pt>
                <c:pt idx="48">
                  <c:v>3.7235755375933835E-2</c:v>
                </c:pt>
                <c:pt idx="49">
                  <c:v>3.7235755375933835E-2</c:v>
                </c:pt>
                <c:pt idx="50">
                  <c:v>-1.2409369348679852E-2</c:v>
                </c:pt>
                <c:pt idx="51">
                  <c:v>-3.7235755375933835E-2</c:v>
                </c:pt>
                <c:pt idx="52">
                  <c:v>-6.2085116423953007E-2</c:v>
                </c:pt>
                <c:pt idx="53">
                  <c:v>-8.6972879647401205E-2</c:v>
                </c:pt>
                <c:pt idx="54">
                  <c:v>-0.11191463921698828</c:v>
                </c:pt>
                <c:pt idx="55">
                  <c:v>-0.13692622576424998</c:v>
                </c:pt>
                <c:pt idx="56">
                  <c:v>-0.13692622576424998</c:v>
                </c:pt>
                <c:pt idx="57">
                  <c:v>-0.1872238211088563</c:v>
                </c:pt>
                <c:pt idx="58">
                  <c:v>-0.1872238211088563</c:v>
                </c:pt>
                <c:pt idx="59">
                  <c:v>-0.23799987891187127</c:v>
                </c:pt>
                <c:pt idx="60">
                  <c:v>-0.26361161452490112</c:v>
                </c:pt>
                <c:pt idx="61">
                  <c:v>-0.26361161452490112</c:v>
                </c:pt>
                <c:pt idx="62">
                  <c:v>-0.31537723746266033</c:v>
                </c:pt>
                <c:pt idx="63">
                  <c:v>-0.31537723746266033</c:v>
                </c:pt>
                <c:pt idx="64">
                  <c:v>-0.3680026112393317</c:v>
                </c:pt>
                <c:pt idx="65">
                  <c:v>-0.3680026112393317</c:v>
                </c:pt>
                <c:pt idx="66">
                  <c:v>-0.3680026112393317</c:v>
                </c:pt>
                <c:pt idx="67">
                  <c:v>-0.44895329836199899</c:v>
                </c:pt>
                <c:pt idx="68">
                  <c:v>-0.44895329836199899</c:v>
                </c:pt>
                <c:pt idx="69">
                  <c:v>-0.44895329836199899</c:v>
                </c:pt>
                <c:pt idx="70">
                  <c:v>-0.53296269253429718</c:v>
                </c:pt>
                <c:pt idx="71">
                  <c:v>-0.56179246609925171</c:v>
                </c:pt>
                <c:pt idx="72">
                  <c:v>-0.59109697657280491</c:v>
                </c:pt>
                <c:pt idx="73">
                  <c:v>-0.62091817004229621</c:v>
                </c:pt>
                <c:pt idx="74">
                  <c:v>-0.65130211226156343</c:v>
                </c:pt>
                <c:pt idx="75">
                  <c:v>-0.6822996332113872</c:v>
                </c:pt>
                <c:pt idx="76">
                  <c:v>-0.6822996332113872</c:v>
                </c:pt>
                <c:pt idx="77">
                  <c:v>-0.74636733718704551</c:v>
                </c:pt>
                <c:pt idx="78">
                  <c:v>-0.74636733718704551</c:v>
                </c:pt>
                <c:pt idx="79">
                  <c:v>-0.74636733718704551</c:v>
                </c:pt>
                <c:pt idx="80">
                  <c:v>-0.74636733718704551</c:v>
                </c:pt>
                <c:pt idx="81">
                  <c:v>-0.88484984129824396</c:v>
                </c:pt>
                <c:pt idx="82">
                  <c:v>-0.88484984129824396</c:v>
                </c:pt>
                <c:pt idx="83">
                  <c:v>-0.96083793100316073</c:v>
                </c:pt>
                <c:pt idx="84">
                  <c:v>-1.0009899168818781</c:v>
                </c:pt>
                <c:pt idx="85">
                  <c:v>-1.0428242390384279</c:v>
                </c:pt>
                <c:pt idx="86">
                  <c:v>-1.0865681149860691</c:v>
                </c:pt>
                <c:pt idx="87">
                  <c:v>-1.1324965296189653</c:v>
                </c:pt>
                <c:pt idx="88">
                  <c:v>-1.1809470407966427</c:v>
                </c:pt>
                <c:pt idx="89">
                  <c:v>-1.1809470407966427</c:v>
                </c:pt>
                <c:pt idx="90">
                  <c:v>-1.1809470407966427</c:v>
                </c:pt>
                <c:pt idx="91">
                  <c:v>-1.1809470407966427</c:v>
                </c:pt>
                <c:pt idx="92">
                  <c:v>-1.4104195313382355</c:v>
                </c:pt>
                <c:pt idx="93">
                  <c:v>-1.4809726513681758</c:v>
                </c:pt>
                <c:pt idx="94">
                  <c:v>-1.5597799921032531</c:v>
                </c:pt>
                <c:pt idx="95">
                  <c:v>-1.6496726793534771</c:v>
                </c:pt>
                <c:pt idx="96">
                  <c:v>-1.7553005013082397</c:v>
                </c:pt>
                <c:pt idx="97">
                  <c:v>-1.885177032432044</c:v>
                </c:pt>
                <c:pt idx="98">
                  <c:v>-2.0578559805954542</c:v>
                </c:pt>
                <c:pt idx="99">
                  <c:v>-2.3300789227879104</c:v>
                </c:pt>
              </c:numCache>
            </c:numRef>
          </c:xVal>
          <c:yVal>
            <c:numRef>
              <c:f>Лист1!$L$261:$L$360</c:f>
              <c:numCache>
                <c:formatCode>0.00000</c:formatCode>
                <c:ptCount val="100"/>
                <c:pt idx="0">
                  <c:v>2.884800712846709</c:v>
                </c:pt>
                <c:pt idx="1">
                  <c:v>2.8831233291713367</c:v>
                </c:pt>
                <c:pt idx="2">
                  <c:v>2.87976009730157</c:v>
                </c:pt>
                <c:pt idx="3">
                  <c:v>2.8746939451769347</c:v>
                </c:pt>
                <c:pt idx="4">
                  <c:v>2.8690346205080335</c:v>
                </c:pt>
                <c:pt idx="5">
                  <c:v>2.8622008809294686</c:v>
                </c:pt>
                <c:pt idx="6">
                  <c:v>2.8616292890305104</c:v>
                </c:pt>
                <c:pt idx="7">
                  <c:v>2.8616292890305104</c:v>
                </c:pt>
                <c:pt idx="8">
                  <c:v>2.8616292890305104</c:v>
                </c:pt>
                <c:pt idx="9">
                  <c:v>2.8604851241459652</c:v>
                </c:pt>
                <c:pt idx="10">
                  <c:v>2.859912550411456</c:v>
                </c:pt>
                <c:pt idx="11">
                  <c:v>2.8593396486484361</c:v>
                </c:pt>
                <c:pt idx="12">
                  <c:v>2.8564702062204832</c:v>
                </c:pt>
                <c:pt idx="13">
                  <c:v>2.8553201198372458</c:v>
                </c:pt>
                <c:pt idx="14">
                  <c:v>2.8541687092322041</c:v>
                </c:pt>
                <c:pt idx="15">
                  <c:v>2.8535925063928684</c:v>
                </c:pt>
                <c:pt idx="16">
                  <c:v>2.8530159713523959</c:v>
                </c:pt>
                <c:pt idx="17">
                  <c:v>2.8495497633759097</c:v>
                </c:pt>
                <c:pt idx="18">
                  <c:v>2.8483916856552818</c:v>
                </c:pt>
                <c:pt idx="19">
                  <c:v>2.8478121434773689</c:v>
                </c:pt>
                <c:pt idx="20">
                  <c:v>2.8478121434773689</c:v>
                </c:pt>
                <c:pt idx="21">
                  <c:v>2.8472322652355468</c:v>
                </c:pt>
                <c:pt idx="22">
                  <c:v>2.8460714989995846</c:v>
                </c:pt>
                <c:pt idx="23">
                  <c:v>2.8454906102234481</c:v>
                </c:pt>
                <c:pt idx="24">
                  <c:v>2.8449093838194073</c:v>
                </c:pt>
                <c:pt idx="25">
                  <c:v>2.8449093838194073</c:v>
                </c:pt>
                <c:pt idx="26">
                  <c:v>2.8449093838194073</c:v>
                </c:pt>
                <c:pt idx="27">
                  <c:v>2.8443278193947581</c:v>
                </c:pt>
                <c:pt idx="28">
                  <c:v>2.8419981736119486</c:v>
                </c:pt>
                <c:pt idx="29">
                  <c:v>2.840247370713596</c:v>
                </c:pt>
                <c:pt idx="30">
                  <c:v>2.840247370713596</c:v>
                </c:pt>
                <c:pt idx="31">
                  <c:v>2.839663087904102</c:v>
                </c:pt>
                <c:pt idx="32">
                  <c:v>2.8390784635086144</c:v>
                </c:pt>
                <c:pt idx="33">
                  <c:v>2.8384934971274993</c:v>
                </c:pt>
                <c:pt idx="34">
                  <c:v>2.8379081883604238</c:v>
                </c:pt>
                <c:pt idx="35">
                  <c:v>2.837322536806349</c:v>
                </c:pt>
                <c:pt idx="36">
                  <c:v>2.8367365420635329</c:v>
                </c:pt>
                <c:pt idx="37">
                  <c:v>2.8367365420635329</c:v>
                </c:pt>
                <c:pt idx="38">
                  <c:v>2.8361502037295256</c:v>
                </c:pt>
                <c:pt idx="39">
                  <c:v>2.8355635214011694</c:v>
                </c:pt>
                <c:pt idx="40">
                  <c:v>2.834976494674597</c:v>
                </c:pt>
                <c:pt idx="41">
                  <c:v>2.834976494674597</c:v>
                </c:pt>
                <c:pt idx="42">
                  <c:v>2.834976494674597</c:v>
                </c:pt>
                <c:pt idx="43">
                  <c:v>2.834976494674597</c:v>
                </c:pt>
                <c:pt idx="44">
                  <c:v>2.8343891231452281</c:v>
                </c:pt>
                <c:pt idx="45">
                  <c:v>2.8343891231452281</c:v>
                </c:pt>
                <c:pt idx="46">
                  <c:v>2.8326249356838407</c:v>
                </c:pt>
                <c:pt idx="47">
                  <c:v>2.8320361808832013</c:v>
                </c:pt>
                <c:pt idx="48">
                  <c:v>2.8308576303637571</c:v>
                </c:pt>
                <c:pt idx="49">
                  <c:v>2.8308576303637571</c:v>
                </c:pt>
                <c:pt idx="50">
                  <c:v>2.8302678338264591</c:v>
                </c:pt>
                <c:pt idx="51">
                  <c:v>2.8296776892239084</c:v>
                </c:pt>
                <c:pt idx="52">
                  <c:v>2.8290871961450441</c:v>
                </c:pt>
                <c:pt idx="53">
                  <c:v>2.8284963541780774</c:v>
                </c:pt>
                <c:pt idx="54">
                  <c:v>2.827905162910489</c:v>
                </c:pt>
                <c:pt idx="55">
                  <c:v>2.8273136219290276</c:v>
                </c:pt>
                <c:pt idx="56">
                  <c:v>2.8273136219290276</c:v>
                </c:pt>
                <c:pt idx="57">
                  <c:v>2.8267217308197088</c:v>
                </c:pt>
                <c:pt idx="58">
                  <c:v>2.8267217308197088</c:v>
                </c:pt>
                <c:pt idx="59">
                  <c:v>2.8249439525737094</c:v>
                </c:pt>
                <c:pt idx="60">
                  <c:v>2.8243506567983707</c:v>
                </c:pt>
                <c:pt idx="61">
                  <c:v>2.8243506567983707</c:v>
                </c:pt>
                <c:pt idx="62">
                  <c:v>2.8237570088141806</c:v>
                </c:pt>
                <c:pt idx="63">
                  <c:v>2.8237570088141806</c:v>
                </c:pt>
                <c:pt idx="64">
                  <c:v>2.8231630082027146</c:v>
                </c:pt>
                <c:pt idx="65">
                  <c:v>2.8231630082027146</c:v>
                </c:pt>
                <c:pt idx="66">
                  <c:v>2.8231630082027146</c:v>
                </c:pt>
                <c:pt idx="67">
                  <c:v>2.8219739474205241</c:v>
                </c:pt>
                <c:pt idx="68">
                  <c:v>2.8219739474205241</c:v>
                </c:pt>
                <c:pt idx="69">
                  <c:v>2.8219739474205241</c:v>
                </c:pt>
                <c:pt idx="70">
                  <c:v>2.8207834710894493</c:v>
                </c:pt>
                <c:pt idx="71">
                  <c:v>2.8195915758351173</c:v>
                </c:pt>
                <c:pt idx="72">
                  <c:v>2.8189950950539369</c:v>
                </c:pt>
                <c:pt idx="73">
                  <c:v>2.8183982582710754</c:v>
                </c:pt>
                <c:pt idx="74">
                  <c:v>2.817801065061329</c:v>
                </c:pt>
                <c:pt idx="75">
                  <c:v>2.8172035149987327</c:v>
                </c:pt>
                <c:pt idx="76">
                  <c:v>2.8172035149987327</c:v>
                </c:pt>
                <c:pt idx="77">
                  <c:v>2.8136106967627028</c:v>
                </c:pt>
                <c:pt idx="78">
                  <c:v>2.8136106967627028</c:v>
                </c:pt>
                <c:pt idx="79">
                  <c:v>2.8136106967627028</c:v>
                </c:pt>
                <c:pt idx="80">
                  <c:v>2.8136106967627028</c:v>
                </c:pt>
                <c:pt idx="81">
                  <c:v>2.8124102164264526</c:v>
                </c:pt>
                <c:pt idx="82">
                  <c:v>2.8124102164264526</c:v>
                </c:pt>
                <c:pt idx="83">
                  <c:v>2.8118094353930627</c:v>
                </c:pt>
                <c:pt idx="84">
                  <c:v>2.8100049236252036</c:v>
                </c:pt>
                <c:pt idx="85">
                  <c:v>2.8094026953624978</c:v>
                </c:pt>
                <c:pt idx="86">
                  <c:v>2.8088001042023532</c:v>
                </c:pt>
                <c:pt idx="87">
                  <c:v>2.8081971497071487</c:v>
                </c:pt>
                <c:pt idx="88">
                  <c:v>2.806386101823072</c:v>
                </c:pt>
                <c:pt idx="89">
                  <c:v>2.806386101823072</c:v>
                </c:pt>
                <c:pt idx="90">
                  <c:v>2.806386101823072</c:v>
                </c:pt>
                <c:pt idx="91">
                  <c:v>2.806386101823072</c:v>
                </c:pt>
                <c:pt idx="92">
                  <c:v>2.8057816895955452</c:v>
                </c:pt>
                <c:pt idx="93">
                  <c:v>2.8051769118329331</c:v>
                </c:pt>
                <c:pt idx="94">
                  <c:v>2.8045717680928322</c:v>
                </c:pt>
                <c:pt idx="95">
                  <c:v>2.8039662579320366</c:v>
                </c:pt>
                <c:pt idx="96">
                  <c:v>2.8033603809065348</c:v>
                </c:pt>
                <c:pt idx="97">
                  <c:v>2.8009331952489238</c:v>
                </c:pt>
                <c:pt idx="98">
                  <c:v>2.7978909051019993</c:v>
                </c:pt>
                <c:pt idx="99">
                  <c:v>2.7868613815264998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7-B041-A6C7-B6A036FF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4064"/>
        <c:axId val="76228864"/>
      </c:scatterChart>
      <c:valAx>
        <c:axId val="76504064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crossAx val="76228864"/>
        <c:crosses val="autoZero"/>
        <c:crossBetween val="midCat"/>
      </c:valAx>
      <c:valAx>
        <c:axId val="762288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7650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593912</xdr:colOff>
      <xdr:row>52</xdr:row>
      <xdr:rowOff>10684</xdr:rowOff>
    </xdr:from>
    <xdr:to>
      <xdr:col>7</xdr:col>
      <xdr:colOff>2633382</xdr:colOff>
      <xdr:row>68</xdr:row>
      <xdr:rowOff>190500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11206</xdr:colOff>
      <xdr:row>52</xdr:row>
      <xdr:rowOff>9531</xdr:rowOff>
    </xdr:from>
    <xdr:to>
      <xdr:col>17</xdr:col>
      <xdr:colOff>11206</xdr:colOff>
      <xdr:row>68</xdr:row>
      <xdr:rowOff>179294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22412</xdr:colOff>
      <xdr:row>175</xdr:row>
      <xdr:rowOff>44824</xdr:rowOff>
    </xdr:from>
    <xdr:to>
      <xdr:col>13</xdr:col>
      <xdr:colOff>0</xdr:colOff>
      <xdr:row>206</xdr:row>
      <xdr:rowOff>134471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89647</xdr:colOff>
      <xdr:row>175</xdr:row>
      <xdr:rowOff>22412</xdr:rowOff>
    </xdr:from>
    <xdr:to>
      <xdr:col>21</xdr:col>
      <xdr:colOff>404812</xdr:colOff>
      <xdr:row>206</xdr:row>
      <xdr:rowOff>134470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40821</xdr:colOff>
      <xdr:row>236</xdr:row>
      <xdr:rowOff>56030</xdr:rowOff>
    </xdr:from>
    <xdr:to>
      <xdr:col>12</xdr:col>
      <xdr:colOff>1019735</xdr:colOff>
      <xdr:row>252</xdr:row>
      <xdr:rowOff>176893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27214</xdr:colOff>
      <xdr:row>236</xdr:row>
      <xdr:rowOff>40821</xdr:rowOff>
    </xdr:from>
    <xdr:to>
      <xdr:col>21</xdr:col>
      <xdr:colOff>571500</xdr:colOff>
      <xdr:row>252</xdr:row>
      <xdr:rowOff>136071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289</xdr:row>
      <xdr:rowOff>100853</xdr:rowOff>
    </xdr:from>
    <xdr:to>
      <xdr:col>21</xdr:col>
      <xdr:colOff>571500</xdr:colOff>
      <xdr:row>306</xdr:row>
      <xdr:rowOff>127000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40821</xdr:colOff>
      <xdr:row>464</xdr:row>
      <xdr:rowOff>190499</xdr:rowOff>
    </xdr:from>
    <xdr:to>
      <xdr:col>19</xdr:col>
      <xdr:colOff>81642</xdr:colOff>
      <xdr:row>490</xdr:row>
      <xdr:rowOff>149678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44822</xdr:colOff>
      <xdr:row>361</xdr:row>
      <xdr:rowOff>22412</xdr:rowOff>
    </xdr:from>
    <xdr:to>
      <xdr:col>11</xdr:col>
      <xdr:colOff>649940</xdr:colOff>
      <xdr:row>389</xdr:row>
      <xdr:rowOff>89647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W580"/>
  <sheetViews>
    <sheetView tabSelected="1" topLeftCell="F6" zoomScaleNormal="100" workbookViewId="0">
      <selection activeCell="O20" sqref="O20"/>
    </sheetView>
  </sheetViews>
  <sheetFormatPr baseColWidth="10" defaultColWidth="8.83203125" defaultRowHeight="15" x14ac:dyDescent="0.2"/>
  <cols>
    <col min="4" max="4" width="10.5" customWidth="1"/>
    <col min="5" max="5" width="11.1640625" customWidth="1"/>
    <col min="7" max="7" width="45.6640625" customWidth="1"/>
    <col min="8" max="8" width="39.5" customWidth="1"/>
    <col min="10" max="10" width="10.1640625" customWidth="1"/>
    <col min="11" max="11" width="12.1640625" customWidth="1"/>
    <col min="12" max="12" width="10.1640625" customWidth="1"/>
    <col min="13" max="13" width="16" customWidth="1"/>
    <col min="14" max="14" width="18.33203125" customWidth="1"/>
    <col min="15" max="15" width="44.6640625" customWidth="1"/>
    <col min="16" max="16" width="32.5" customWidth="1"/>
    <col min="18" max="18" width="16.83203125" customWidth="1"/>
    <col min="19" max="19" width="19.1640625" customWidth="1"/>
    <col min="20" max="20" width="19.5" customWidth="1"/>
    <col min="21" max="21" width="14.1640625" customWidth="1"/>
  </cols>
  <sheetData>
    <row r="1" spans="7:20" ht="17" thickBot="1" x14ac:dyDescent="0.25">
      <c r="G1" s="135" t="s">
        <v>8</v>
      </c>
      <c r="H1" s="136"/>
      <c r="I1" s="136"/>
      <c r="J1" s="136"/>
      <c r="K1" s="136"/>
      <c r="L1" s="136"/>
      <c r="M1" s="136"/>
      <c r="N1" s="136"/>
      <c r="O1" s="136"/>
      <c r="P1" s="136"/>
      <c r="Q1" s="137"/>
    </row>
    <row r="2" spans="7:20" ht="17" thickBot="1" x14ac:dyDescent="0.25">
      <c r="G2" s="132" t="s">
        <v>1</v>
      </c>
      <c r="H2" s="138"/>
      <c r="I2" s="138"/>
      <c r="J2" s="138"/>
      <c r="K2" s="138"/>
      <c r="L2" s="138"/>
      <c r="M2" s="138"/>
      <c r="N2" s="138"/>
      <c r="O2" s="138"/>
      <c r="P2" s="138"/>
      <c r="Q2" s="139"/>
    </row>
    <row r="3" spans="7:20" ht="17" thickBot="1" x14ac:dyDescent="0.25">
      <c r="G3" s="140" t="s">
        <v>2</v>
      </c>
      <c r="H3" s="141"/>
      <c r="I3" s="141"/>
      <c r="J3" s="141"/>
      <c r="K3" s="141"/>
      <c r="L3" s="141"/>
      <c r="M3" s="141"/>
      <c r="N3" s="141"/>
      <c r="O3" s="141"/>
      <c r="P3" s="141"/>
      <c r="Q3" s="142"/>
    </row>
    <row r="4" spans="7:20" ht="17" thickBot="1" x14ac:dyDescent="0.25">
      <c r="G4" s="132" t="s">
        <v>3</v>
      </c>
      <c r="H4" s="133"/>
      <c r="I4" s="133"/>
      <c r="J4" s="133"/>
      <c r="K4" s="133"/>
      <c r="L4" s="133"/>
      <c r="M4" s="133"/>
      <c r="N4" s="133"/>
      <c r="O4" s="133"/>
      <c r="P4" s="133"/>
      <c r="Q4" s="134"/>
    </row>
    <row r="5" spans="7:20" ht="17" thickBot="1" x14ac:dyDescent="0.25">
      <c r="G5" s="140" t="s">
        <v>4</v>
      </c>
      <c r="H5" s="141"/>
      <c r="I5" s="141"/>
      <c r="J5" s="141"/>
      <c r="K5" s="141"/>
      <c r="L5" s="141"/>
      <c r="M5" s="141"/>
      <c r="N5" s="141"/>
      <c r="O5" s="141"/>
      <c r="P5" s="141"/>
      <c r="Q5" s="142"/>
    </row>
    <row r="6" spans="7:20" ht="17" thickBot="1" x14ac:dyDescent="0.25">
      <c r="G6" s="132" t="s">
        <v>5</v>
      </c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7:20" ht="16" thickBot="1" x14ac:dyDescent="0.25">
      <c r="P7" s="161"/>
      <c r="Q7" s="161"/>
    </row>
    <row r="8" spans="7:20" ht="16" thickBot="1" x14ac:dyDescent="0.25">
      <c r="G8" s="214" t="s">
        <v>79</v>
      </c>
      <c r="H8" s="226" t="s">
        <v>77</v>
      </c>
      <c r="I8" s="227"/>
      <c r="J8" s="97"/>
      <c r="K8" s="77" t="s">
        <v>61</v>
      </c>
      <c r="L8" s="82" t="s">
        <v>62</v>
      </c>
      <c r="M8" s="232" t="s">
        <v>70</v>
      </c>
      <c r="N8" s="233"/>
      <c r="O8" s="85" t="s">
        <v>61</v>
      </c>
      <c r="P8" s="85" t="s">
        <v>65</v>
      </c>
      <c r="Q8" s="234" t="s">
        <v>71</v>
      </c>
      <c r="R8" s="235"/>
      <c r="S8" s="93" t="s">
        <v>61</v>
      </c>
      <c r="T8" s="94" t="s">
        <v>65</v>
      </c>
    </row>
    <row r="9" spans="7:20" ht="16" thickBot="1" x14ac:dyDescent="0.25">
      <c r="G9" s="215"/>
      <c r="H9" s="228"/>
      <c r="I9" s="229"/>
      <c r="J9" s="98" t="s">
        <v>63</v>
      </c>
      <c r="K9" s="78">
        <v>16.982599999999994</v>
      </c>
      <c r="L9" s="83">
        <v>10.6318</v>
      </c>
      <c r="M9" s="236" t="s">
        <v>66</v>
      </c>
      <c r="N9" s="237"/>
      <c r="O9" s="86">
        <v>0.39654221811100299</v>
      </c>
      <c r="P9" s="86">
        <v>4.1569275192951398</v>
      </c>
      <c r="Q9" s="240" t="s">
        <v>66</v>
      </c>
      <c r="R9" s="241"/>
      <c r="S9" s="89">
        <v>17.0503320182059</v>
      </c>
      <c r="T9" s="90">
        <v>11.341830553011199</v>
      </c>
    </row>
    <row r="10" spans="7:20" ht="16" thickBot="1" x14ac:dyDescent="0.25">
      <c r="G10" s="215"/>
      <c r="H10" s="228"/>
      <c r="I10" s="229"/>
      <c r="J10" s="99" t="s">
        <v>64</v>
      </c>
      <c r="K10" s="79">
        <v>0.34135387012082402</v>
      </c>
      <c r="L10" s="84">
        <v>3.5783914844747802</v>
      </c>
      <c r="M10" s="236" t="s">
        <v>67</v>
      </c>
      <c r="N10" s="237"/>
      <c r="O10" s="86">
        <v>0.299711034857995</v>
      </c>
      <c r="P10" s="86">
        <v>3.1418522208620701</v>
      </c>
      <c r="Q10" s="236" t="s">
        <v>67</v>
      </c>
      <c r="R10" s="237"/>
      <c r="S10" s="89">
        <v>16.914867981794099</v>
      </c>
      <c r="T10" s="90">
        <v>9.9217694469888205</v>
      </c>
    </row>
    <row r="11" spans="7:20" ht="16" thickBot="1" x14ac:dyDescent="0.25">
      <c r="G11" s="215"/>
      <c r="H11" s="228"/>
      <c r="I11" s="229"/>
      <c r="J11" s="80"/>
      <c r="K11" s="81"/>
      <c r="L11" s="81"/>
      <c r="M11" s="238" t="s">
        <v>68</v>
      </c>
      <c r="N11" s="239"/>
      <c r="O11" s="87">
        <v>0.38766803293422403</v>
      </c>
      <c r="P11" s="87">
        <v>4.0483853754738002</v>
      </c>
      <c r="Q11" s="242" t="s">
        <v>68</v>
      </c>
      <c r="R11" s="243"/>
      <c r="S11" s="91">
        <v>17.049504153311702</v>
      </c>
      <c r="T11" s="92">
        <v>11.333152096584501</v>
      </c>
    </row>
    <row r="12" spans="7:20" ht="16" thickBot="1" x14ac:dyDescent="0.25">
      <c r="G12" s="215"/>
      <c r="H12" s="230"/>
      <c r="I12" s="231"/>
      <c r="J12" s="80"/>
      <c r="K12" s="81"/>
      <c r="L12" s="81"/>
      <c r="M12" s="238" t="s">
        <v>69</v>
      </c>
      <c r="N12" s="239"/>
      <c r="O12" s="88">
        <v>0.299711034857995</v>
      </c>
      <c r="P12" s="87">
        <v>3.1083975934757602</v>
      </c>
      <c r="Q12" s="244" t="s">
        <v>69</v>
      </c>
      <c r="R12" s="245"/>
      <c r="S12" s="89">
        <v>16.915695846688301</v>
      </c>
      <c r="T12" s="90">
        <v>9.93044790341553</v>
      </c>
    </row>
    <row r="13" spans="7:20" ht="15" customHeight="1" x14ac:dyDescent="0.2">
      <c r="G13" s="215"/>
      <c r="H13" s="226" t="s">
        <v>78</v>
      </c>
      <c r="I13" s="227"/>
      <c r="J13" s="95"/>
      <c r="K13" s="95"/>
      <c r="L13" s="95"/>
      <c r="M13" s="217" t="s">
        <v>76</v>
      </c>
      <c r="N13" s="218"/>
      <c r="O13" s="218"/>
      <c r="P13" s="218"/>
      <c r="Q13" s="218"/>
      <c r="R13" s="218"/>
      <c r="S13" s="218"/>
      <c r="T13" s="219"/>
    </row>
    <row r="14" spans="7:20" ht="15" customHeight="1" x14ac:dyDescent="0.2">
      <c r="G14" s="215"/>
      <c r="H14" s="228"/>
      <c r="I14" s="229"/>
      <c r="J14" s="95"/>
      <c r="K14" s="95"/>
      <c r="L14" s="95"/>
      <c r="M14" s="220"/>
      <c r="N14" s="221"/>
      <c r="O14" s="221"/>
      <c r="P14" s="221"/>
      <c r="Q14" s="221"/>
      <c r="R14" s="221"/>
      <c r="S14" s="221"/>
      <c r="T14" s="222"/>
    </row>
    <row r="15" spans="7:20" ht="15.75" customHeight="1" x14ac:dyDescent="0.2">
      <c r="G15" s="215"/>
      <c r="H15" s="228"/>
      <c r="I15" s="229"/>
      <c r="J15" s="95"/>
      <c r="K15" s="95"/>
      <c r="L15" s="95"/>
      <c r="M15" s="220"/>
      <c r="N15" s="221"/>
      <c r="O15" s="221"/>
      <c r="P15" s="221"/>
      <c r="Q15" s="221"/>
      <c r="R15" s="221"/>
      <c r="S15" s="221"/>
      <c r="T15" s="222"/>
    </row>
    <row r="16" spans="7:20" ht="15" customHeight="1" x14ac:dyDescent="0.2">
      <c r="G16" s="215"/>
      <c r="H16" s="228"/>
      <c r="I16" s="229"/>
      <c r="J16" s="95"/>
      <c r="K16" s="95"/>
      <c r="L16" s="95"/>
      <c r="M16" s="220"/>
      <c r="N16" s="221"/>
      <c r="O16" s="221"/>
      <c r="P16" s="221"/>
      <c r="Q16" s="221"/>
      <c r="R16" s="221"/>
      <c r="S16" s="221"/>
      <c r="T16" s="222"/>
    </row>
    <row r="17" spans="4:20" ht="15.75" customHeight="1" x14ac:dyDescent="0.2">
      <c r="G17" s="215"/>
      <c r="H17" s="228"/>
      <c r="I17" s="229"/>
      <c r="J17" s="95"/>
      <c r="K17" s="95"/>
      <c r="L17" s="95"/>
      <c r="M17" s="220"/>
      <c r="N17" s="221"/>
      <c r="O17" s="221"/>
      <c r="P17" s="221"/>
      <c r="Q17" s="221"/>
      <c r="R17" s="221"/>
      <c r="S17" s="221"/>
      <c r="T17" s="222"/>
    </row>
    <row r="18" spans="4:20" ht="16" thickBot="1" x14ac:dyDescent="0.25">
      <c r="G18" s="216"/>
      <c r="H18" s="230"/>
      <c r="I18" s="231"/>
      <c r="J18" s="80"/>
      <c r="K18" s="81"/>
      <c r="L18" s="81"/>
      <c r="M18" s="223"/>
      <c r="N18" s="224"/>
      <c r="O18" s="224"/>
      <c r="P18" s="224"/>
      <c r="Q18" s="224"/>
      <c r="R18" s="224"/>
      <c r="S18" s="224"/>
      <c r="T18" s="225"/>
    </row>
    <row r="19" spans="4:20" x14ac:dyDescent="0.2">
      <c r="J19" s="80"/>
      <c r="K19" s="81"/>
      <c r="L19" s="81"/>
      <c r="P19" s="61"/>
      <c r="Q19" s="61"/>
    </row>
    <row r="20" spans="4:20" x14ac:dyDescent="0.2">
      <c r="J20" s="80"/>
      <c r="K20" s="81"/>
      <c r="L20" s="81"/>
      <c r="P20" s="61"/>
      <c r="Q20" s="61"/>
    </row>
    <row r="21" spans="4:20" x14ac:dyDescent="0.2">
      <c r="J21" s="80"/>
      <c r="K21" s="81"/>
      <c r="L21" s="81"/>
      <c r="P21" s="61"/>
      <c r="Q21" s="61"/>
    </row>
    <row r="22" spans="4:20" ht="16" thickBot="1" x14ac:dyDescent="0.25">
      <c r="J22" s="80"/>
      <c r="K22" s="81"/>
      <c r="L22" s="81"/>
      <c r="P22" s="6"/>
      <c r="Q22" s="6"/>
    </row>
    <row r="23" spans="4:20" ht="16" thickBot="1" x14ac:dyDescent="0.25">
      <c r="D23" s="127" t="s">
        <v>0</v>
      </c>
      <c r="E23" s="128"/>
      <c r="G23" s="145" t="s">
        <v>24</v>
      </c>
      <c r="H23" s="146"/>
      <c r="O23" s="145" t="s">
        <v>25</v>
      </c>
      <c r="P23" s="147"/>
      <c r="Q23" s="146"/>
    </row>
    <row r="24" spans="4:20" ht="16" thickBot="1" x14ac:dyDescent="0.25">
      <c r="D24" s="13" t="s">
        <v>29</v>
      </c>
      <c r="E24" s="13" t="s">
        <v>30</v>
      </c>
      <c r="G24" s="32" t="s">
        <v>9</v>
      </c>
      <c r="H24" s="33">
        <v>100</v>
      </c>
      <c r="O24" s="36" t="s">
        <v>9</v>
      </c>
      <c r="P24" s="148">
        <v>100</v>
      </c>
      <c r="Q24" s="149"/>
    </row>
    <row r="25" spans="4:20" ht="16" thickBot="1" x14ac:dyDescent="0.25">
      <c r="D25" s="4" t="s">
        <v>6</v>
      </c>
      <c r="E25" s="5" t="s">
        <v>7</v>
      </c>
      <c r="G25" s="34" t="s">
        <v>10</v>
      </c>
      <c r="H25" s="35">
        <v>16.982599999999994</v>
      </c>
      <c r="O25" s="45" t="s">
        <v>10</v>
      </c>
      <c r="P25" s="150">
        <v>10.6318</v>
      </c>
      <c r="Q25" s="151"/>
    </row>
    <row r="26" spans="4:20" x14ac:dyDescent="0.2">
      <c r="D26" s="1">
        <v>17.12</v>
      </c>
      <c r="E26" s="1">
        <v>19.2</v>
      </c>
      <c r="G26" s="36" t="s">
        <v>11</v>
      </c>
      <c r="H26" s="33"/>
      <c r="O26" s="36" t="s">
        <v>11</v>
      </c>
      <c r="P26" s="148"/>
      <c r="Q26" s="149"/>
    </row>
    <row r="27" spans="4:20" x14ac:dyDescent="0.2">
      <c r="D27" s="2">
        <v>17.22</v>
      </c>
      <c r="E27" s="2">
        <v>7.22</v>
      </c>
      <c r="G27" s="37" t="s">
        <v>12</v>
      </c>
      <c r="H27" s="38">
        <v>16.914867981794099</v>
      </c>
      <c r="O27" s="37" t="s">
        <v>12</v>
      </c>
      <c r="P27" s="152">
        <v>9.9217694469888205</v>
      </c>
      <c r="Q27" s="153"/>
    </row>
    <row r="28" spans="4:20" ht="16" thickBot="1" x14ac:dyDescent="0.25">
      <c r="D28" s="2">
        <v>17.100000000000001</v>
      </c>
      <c r="E28" s="2">
        <v>11.76</v>
      </c>
      <c r="G28" s="39" t="s">
        <v>13</v>
      </c>
      <c r="H28" s="40">
        <v>17.0503320182059</v>
      </c>
      <c r="O28" s="39" t="s">
        <v>13</v>
      </c>
      <c r="P28" s="143">
        <v>11.341830553011199</v>
      </c>
      <c r="Q28" s="144"/>
    </row>
    <row r="29" spans="4:20" x14ac:dyDescent="0.2">
      <c r="D29" s="2">
        <v>16.940000000000001</v>
      </c>
      <c r="E29" s="2">
        <v>14.25</v>
      </c>
      <c r="G29" s="36" t="s">
        <v>14</v>
      </c>
      <c r="H29" s="33"/>
      <c r="O29" s="36" t="s">
        <v>14</v>
      </c>
      <c r="P29" s="148"/>
      <c r="Q29" s="149"/>
    </row>
    <row r="30" spans="4:20" x14ac:dyDescent="0.2">
      <c r="D30" s="2">
        <v>16.55</v>
      </c>
      <c r="E30" s="2">
        <v>7.85</v>
      </c>
      <c r="G30" s="37" t="s">
        <v>12</v>
      </c>
      <c r="H30" s="38">
        <v>16.915695846688301</v>
      </c>
      <c r="O30" s="37" t="s">
        <v>12</v>
      </c>
      <c r="P30" s="152">
        <v>9.93044790341553</v>
      </c>
      <c r="Q30" s="153"/>
    </row>
    <row r="31" spans="4:20" ht="16" thickBot="1" x14ac:dyDescent="0.25">
      <c r="D31" s="2">
        <v>17.03</v>
      </c>
      <c r="E31" s="2">
        <v>14.08</v>
      </c>
      <c r="G31" s="39" t="s">
        <v>13</v>
      </c>
      <c r="H31" s="40">
        <v>17.049504153311702</v>
      </c>
      <c r="O31" s="39" t="s">
        <v>13</v>
      </c>
      <c r="P31" s="143">
        <v>11.333152096584501</v>
      </c>
      <c r="Q31" s="144"/>
    </row>
    <row r="32" spans="4:20" ht="16" thickBot="1" x14ac:dyDescent="0.25">
      <c r="D32" s="2">
        <v>17.05</v>
      </c>
      <c r="E32" s="2">
        <v>9.1</v>
      </c>
      <c r="G32" s="41" t="s">
        <v>15</v>
      </c>
      <c r="H32" s="42">
        <v>0.1165224646464645</v>
      </c>
      <c r="O32" s="50" t="s">
        <v>15</v>
      </c>
      <c r="P32" s="154">
        <v>12.804885616161611</v>
      </c>
      <c r="Q32" s="155"/>
    </row>
    <row r="33" spans="4:17" ht="16" thickBot="1" x14ac:dyDescent="0.25">
      <c r="D33" s="2">
        <v>16.54</v>
      </c>
      <c r="E33" s="2">
        <v>7.13</v>
      </c>
      <c r="G33" s="43" t="s">
        <v>16</v>
      </c>
      <c r="H33" s="44">
        <v>0.34135387012082402</v>
      </c>
      <c r="O33" s="43" t="s">
        <v>16</v>
      </c>
      <c r="P33" s="156">
        <v>3.5783914844747802</v>
      </c>
      <c r="Q33" s="157"/>
    </row>
    <row r="34" spans="4:17" x14ac:dyDescent="0.2">
      <c r="D34" s="2">
        <v>16.579999999999998</v>
      </c>
      <c r="E34" s="2">
        <v>9.59</v>
      </c>
      <c r="G34" s="36" t="s">
        <v>17</v>
      </c>
      <c r="H34" s="33"/>
      <c r="O34" s="36" t="s">
        <v>17</v>
      </c>
      <c r="P34" s="159"/>
      <c r="Q34" s="149"/>
    </row>
    <row r="35" spans="4:17" x14ac:dyDescent="0.2">
      <c r="D35" s="2">
        <v>17.62</v>
      </c>
      <c r="E35" s="2">
        <v>9.64</v>
      </c>
      <c r="G35" s="37" t="s">
        <v>12</v>
      </c>
      <c r="H35" s="38">
        <v>0.299711034857995</v>
      </c>
      <c r="O35" s="37" t="s">
        <v>12</v>
      </c>
      <c r="P35" s="158">
        <v>3.1418522208620701</v>
      </c>
      <c r="Q35" s="153"/>
    </row>
    <row r="36" spans="4:17" ht="16" thickBot="1" x14ac:dyDescent="0.25">
      <c r="D36" s="2">
        <v>16.649999999999999</v>
      </c>
      <c r="E36" s="2">
        <v>4.8</v>
      </c>
      <c r="G36" s="39" t="s">
        <v>13</v>
      </c>
      <c r="H36" s="40">
        <v>0.39654221811100299</v>
      </c>
      <c r="O36" s="39" t="s">
        <v>13</v>
      </c>
      <c r="P36" s="160">
        <v>4.1569275192951398</v>
      </c>
      <c r="Q36" s="144"/>
    </row>
    <row r="37" spans="4:17" x14ac:dyDescent="0.2">
      <c r="D37" s="2">
        <v>16.61</v>
      </c>
      <c r="E37" s="2">
        <v>13.19</v>
      </c>
      <c r="G37" s="36" t="s">
        <v>18</v>
      </c>
      <c r="H37" s="33"/>
      <c r="O37" s="36" t="s">
        <v>18</v>
      </c>
      <c r="P37" s="159"/>
      <c r="Q37" s="149"/>
    </row>
    <row r="38" spans="4:17" x14ac:dyDescent="0.2">
      <c r="D38" s="2">
        <v>16.670000000000002</v>
      </c>
      <c r="E38" s="2">
        <v>12.76</v>
      </c>
      <c r="G38" s="37" t="s">
        <v>12</v>
      </c>
      <c r="H38" s="38">
        <v>0.29503970730742474</v>
      </c>
      <c r="O38" s="37" t="s">
        <v>12</v>
      </c>
      <c r="P38" s="158">
        <v>3.1083975934757602</v>
      </c>
      <c r="Q38" s="153"/>
    </row>
    <row r="39" spans="4:17" ht="16" thickBot="1" x14ac:dyDescent="0.25">
      <c r="D39" s="2">
        <v>17.04</v>
      </c>
      <c r="E39" s="2">
        <v>5.59</v>
      </c>
      <c r="G39" s="39" t="s">
        <v>13</v>
      </c>
      <c r="H39" s="40">
        <v>0.38766803293422403</v>
      </c>
      <c r="O39" s="39" t="s">
        <v>13</v>
      </c>
      <c r="P39" s="160">
        <v>4.0483853754738002</v>
      </c>
      <c r="Q39" s="144"/>
    </row>
    <row r="40" spans="4:17" ht="16" thickBot="1" x14ac:dyDescent="0.25">
      <c r="D40" s="2">
        <v>16.920000000000002</v>
      </c>
      <c r="E40" s="2">
        <v>7.01</v>
      </c>
      <c r="G40" s="45" t="s">
        <v>19</v>
      </c>
      <c r="H40" s="46">
        <v>0.27235599999999954</v>
      </c>
      <c r="O40" s="34" t="s">
        <v>19</v>
      </c>
      <c r="P40" s="164">
        <v>2.8311080000000004</v>
      </c>
      <c r="Q40" s="165"/>
    </row>
    <row r="41" spans="4:17" x14ac:dyDescent="0.2">
      <c r="D41" s="2">
        <v>17.02</v>
      </c>
      <c r="E41" s="2">
        <v>10.97</v>
      </c>
      <c r="G41" s="36" t="s">
        <v>20</v>
      </c>
      <c r="H41" s="33"/>
      <c r="O41" s="37" t="s">
        <v>20</v>
      </c>
      <c r="P41" s="159"/>
      <c r="Q41" s="149"/>
    </row>
    <row r="42" spans="4:17" ht="16" thickBot="1" x14ac:dyDescent="0.25">
      <c r="D42" s="2">
        <v>16.850000000000001</v>
      </c>
      <c r="E42" s="2">
        <v>10.76</v>
      </c>
      <c r="G42" s="39" t="s">
        <v>21</v>
      </c>
      <c r="H42" s="40">
        <v>8</v>
      </c>
      <c r="O42" s="39" t="s">
        <v>21</v>
      </c>
      <c r="P42" s="160">
        <v>8</v>
      </c>
      <c r="Q42" s="144"/>
    </row>
    <row r="43" spans="4:17" x14ac:dyDescent="0.2">
      <c r="D43" s="2">
        <v>17.34</v>
      </c>
      <c r="E43" s="2">
        <v>12.81</v>
      </c>
      <c r="G43" s="47" t="s">
        <v>22</v>
      </c>
      <c r="H43" s="47">
        <v>0.20874999999999977</v>
      </c>
      <c r="O43" s="51" t="s">
        <v>22</v>
      </c>
      <c r="P43" s="154">
        <v>2.0137499999999999</v>
      </c>
      <c r="Q43" s="155"/>
    </row>
    <row r="44" spans="4:17" x14ac:dyDescent="0.2">
      <c r="D44" s="2">
        <v>16.670000000000002</v>
      </c>
      <c r="E44" s="2">
        <v>16.190000000000001</v>
      </c>
      <c r="G44" s="48">
        <v>16.334375000000001</v>
      </c>
      <c r="H44" s="48">
        <v>2</v>
      </c>
      <c r="O44" s="48">
        <v>4.4368750000000006</v>
      </c>
      <c r="P44" s="158">
        <v>6</v>
      </c>
      <c r="Q44" s="153"/>
    </row>
    <row r="45" spans="4:17" x14ac:dyDescent="0.2">
      <c r="D45" s="2">
        <v>16.96</v>
      </c>
      <c r="E45" s="2">
        <v>12.66</v>
      </c>
      <c r="G45" s="48">
        <v>16.543125</v>
      </c>
      <c r="H45" s="48">
        <v>15</v>
      </c>
      <c r="O45" s="48">
        <v>6.4506249999999996</v>
      </c>
      <c r="P45" s="158">
        <v>16</v>
      </c>
      <c r="Q45" s="153"/>
    </row>
    <row r="46" spans="4:17" x14ac:dyDescent="0.2">
      <c r="D46" s="2">
        <v>16.899999999999999</v>
      </c>
      <c r="E46" s="2">
        <v>13.22</v>
      </c>
      <c r="G46" s="48">
        <v>16.751874999999998</v>
      </c>
      <c r="H46" s="48">
        <v>23</v>
      </c>
      <c r="O46" s="48">
        <v>8.4643750000000004</v>
      </c>
      <c r="P46" s="158">
        <v>16</v>
      </c>
      <c r="Q46" s="153"/>
    </row>
    <row r="47" spans="4:17" x14ac:dyDescent="0.2">
      <c r="D47" s="2">
        <v>16.95</v>
      </c>
      <c r="E47" s="2">
        <v>12.39</v>
      </c>
      <c r="G47" s="48">
        <v>16.960624999999997</v>
      </c>
      <c r="H47" s="48">
        <v>24</v>
      </c>
      <c r="O47" s="48">
        <v>10.478124999999999</v>
      </c>
      <c r="P47" s="158">
        <v>26</v>
      </c>
      <c r="Q47" s="153"/>
    </row>
    <row r="48" spans="4:17" x14ac:dyDescent="0.2">
      <c r="D48" s="2">
        <v>16.93</v>
      </c>
      <c r="E48" s="2">
        <v>11.64</v>
      </c>
      <c r="G48" s="48">
        <v>17.169374999999995</v>
      </c>
      <c r="H48" s="48">
        <v>18</v>
      </c>
      <c r="O48" s="48">
        <v>12.491875</v>
      </c>
      <c r="P48" s="158">
        <v>17</v>
      </c>
      <c r="Q48" s="153"/>
    </row>
    <row r="49" spans="4:17" x14ac:dyDescent="0.2">
      <c r="D49" s="2">
        <v>17.5</v>
      </c>
      <c r="E49" s="2">
        <v>11.64</v>
      </c>
      <c r="G49" s="48">
        <v>17.378124999999994</v>
      </c>
      <c r="H49" s="48">
        <v>9</v>
      </c>
      <c r="O49" s="48">
        <v>14.505624999999998</v>
      </c>
      <c r="P49" s="158">
        <v>9</v>
      </c>
      <c r="Q49" s="153"/>
    </row>
    <row r="50" spans="4:17" x14ac:dyDescent="0.2">
      <c r="D50" s="2">
        <v>16.670000000000002</v>
      </c>
      <c r="E50" s="2">
        <v>10.96</v>
      </c>
      <c r="G50" s="48">
        <v>17.586874999999992</v>
      </c>
      <c r="H50" s="48">
        <v>5</v>
      </c>
      <c r="O50" s="48">
        <v>16.519375</v>
      </c>
      <c r="P50" s="158">
        <v>4</v>
      </c>
      <c r="Q50" s="153"/>
    </row>
    <row r="51" spans="4:17" ht="16" thickBot="1" x14ac:dyDescent="0.25">
      <c r="D51" s="2">
        <v>17.11</v>
      </c>
      <c r="E51" s="2">
        <v>11.32</v>
      </c>
      <c r="G51" s="48">
        <v>17.79562499999999</v>
      </c>
      <c r="H51" s="48">
        <v>4</v>
      </c>
      <c r="O51" s="48">
        <v>18.533124999999998</v>
      </c>
      <c r="P51" s="160">
        <v>6</v>
      </c>
      <c r="Q51" s="144"/>
    </row>
    <row r="52" spans="4:17" ht="16" thickBot="1" x14ac:dyDescent="0.25">
      <c r="D52" s="2">
        <v>17.07</v>
      </c>
      <c r="E52" s="2">
        <v>16.37</v>
      </c>
      <c r="G52" s="49" t="s">
        <v>23</v>
      </c>
      <c r="H52" s="49">
        <v>16.960624999999997</v>
      </c>
      <c r="O52" s="41" t="s">
        <v>23</v>
      </c>
      <c r="P52" s="162">
        <v>10.478124999999999</v>
      </c>
      <c r="Q52" s="163"/>
    </row>
    <row r="53" spans="4:17" x14ac:dyDescent="0.2">
      <c r="D53" s="2">
        <v>16.79</v>
      </c>
      <c r="E53" s="2">
        <v>6.97</v>
      </c>
    </row>
    <row r="54" spans="4:17" x14ac:dyDescent="0.2">
      <c r="D54" s="2">
        <v>16.23</v>
      </c>
      <c r="E54" s="2">
        <v>9.4499999999999993</v>
      </c>
    </row>
    <row r="55" spans="4:17" x14ac:dyDescent="0.2">
      <c r="D55" s="2">
        <v>16.55</v>
      </c>
      <c r="E55" s="2">
        <v>18.510000000000002</v>
      </c>
    </row>
    <row r="56" spans="4:17" x14ac:dyDescent="0.2">
      <c r="D56" s="2">
        <v>17.03</v>
      </c>
      <c r="E56" s="2">
        <v>10.69</v>
      </c>
    </row>
    <row r="57" spans="4:17" x14ac:dyDescent="0.2">
      <c r="D57" s="2">
        <v>16.55</v>
      </c>
      <c r="E57" s="2">
        <v>10.34</v>
      </c>
    </row>
    <row r="58" spans="4:17" x14ac:dyDescent="0.2">
      <c r="D58" s="2">
        <v>17.28</v>
      </c>
      <c r="E58" s="2">
        <v>10.11</v>
      </c>
    </row>
    <row r="59" spans="4:17" x14ac:dyDescent="0.2">
      <c r="D59" s="2">
        <v>17.489999999999998</v>
      </c>
      <c r="E59" s="2">
        <v>11.43</v>
      </c>
    </row>
    <row r="60" spans="4:17" x14ac:dyDescent="0.2">
      <c r="D60" s="2">
        <v>16.510000000000002</v>
      </c>
      <c r="E60" s="2">
        <v>5.26</v>
      </c>
    </row>
    <row r="61" spans="4:17" x14ac:dyDescent="0.2">
      <c r="D61" s="2">
        <v>16.850000000000001</v>
      </c>
      <c r="E61" s="2">
        <v>11.36</v>
      </c>
    </row>
    <row r="62" spans="4:17" x14ac:dyDescent="0.2">
      <c r="D62" s="2">
        <v>17.72</v>
      </c>
      <c r="E62" s="2">
        <v>14.61</v>
      </c>
    </row>
    <row r="63" spans="4:17" x14ac:dyDescent="0.2">
      <c r="D63" s="2">
        <v>17.899999999999999</v>
      </c>
      <c r="E63" s="2">
        <v>6.67</v>
      </c>
    </row>
    <row r="64" spans="4:17" x14ac:dyDescent="0.2">
      <c r="D64" s="2">
        <v>17.059999999999999</v>
      </c>
      <c r="E64" s="2">
        <v>8.1</v>
      </c>
    </row>
    <row r="65" spans="4:21" x14ac:dyDescent="0.2">
      <c r="D65" s="2">
        <v>17.47</v>
      </c>
      <c r="E65" s="2">
        <v>12.06</v>
      </c>
    </row>
    <row r="66" spans="4:21" x14ac:dyDescent="0.2">
      <c r="D66" s="2">
        <v>17.149999999999999</v>
      </c>
      <c r="E66" s="2">
        <v>10.39</v>
      </c>
    </row>
    <row r="67" spans="4:21" x14ac:dyDescent="0.2">
      <c r="D67" s="2">
        <v>16.899999999999999</v>
      </c>
      <c r="E67" s="2">
        <v>11.64</v>
      </c>
    </row>
    <row r="68" spans="4:21" x14ac:dyDescent="0.2">
      <c r="D68" s="2">
        <v>16.739999999999998</v>
      </c>
      <c r="E68" s="2">
        <v>7.21</v>
      </c>
    </row>
    <row r="69" spans="4:21" ht="16" thickBot="1" x14ac:dyDescent="0.25">
      <c r="D69" s="2">
        <v>16.59</v>
      </c>
      <c r="E69" s="2">
        <v>5.18</v>
      </c>
    </row>
    <row r="70" spans="4:21" x14ac:dyDescent="0.2">
      <c r="D70" s="2">
        <v>17.059999999999999</v>
      </c>
      <c r="E70" s="2">
        <v>9.07</v>
      </c>
      <c r="G70" s="189" t="s">
        <v>47</v>
      </c>
      <c r="H70" s="190"/>
      <c r="O70" s="193" t="s">
        <v>48</v>
      </c>
      <c r="P70" s="194"/>
      <c r="Q70" s="195"/>
    </row>
    <row r="71" spans="4:21" ht="16" thickBot="1" x14ac:dyDescent="0.25">
      <c r="D71" s="2">
        <v>17.87</v>
      </c>
      <c r="E71" s="2">
        <v>8.84</v>
      </c>
      <c r="G71" s="191"/>
      <c r="H71" s="192"/>
      <c r="O71" s="196"/>
      <c r="P71" s="197"/>
      <c r="Q71" s="198"/>
    </row>
    <row r="72" spans="4:21" ht="16" thickBot="1" x14ac:dyDescent="0.25">
      <c r="D72" s="2">
        <v>17.190000000000001</v>
      </c>
      <c r="E72" s="2">
        <v>7.91</v>
      </c>
    </row>
    <row r="73" spans="4:21" ht="20" thickBot="1" x14ac:dyDescent="0.25">
      <c r="D73" s="2">
        <v>16.98</v>
      </c>
      <c r="E73" s="2">
        <v>7.98</v>
      </c>
      <c r="G73" s="129" t="s">
        <v>49</v>
      </c>
      <c r="H73" s="130"/>
      <c r="I73" s="130"/>
      <c r="J73" s="130"/>
      <c r="K73" s="130"/>
      <c r="L73" s="130"/>
      <c r="M73" s="131"/>
      <c r="N73" s="20"/>
      <c r="O73" s="129" t="s">
        <v>50</v>
      </c>
      <c r="P73" s="130"/>
      <c r="Q73" s="130"/>
      <c r="R73" s="130"/>
      <c r="S73" s="130"/>
      <c r="T73" s="130"/>
      <c r="U73" s="131"/>
    </row>
    <row r="74" spans="4:21" ht="16" thickBot="1" x14ac:dyDescent="0.25">
      <c r="D74" s="2">
        <v>17.03</v>
      </c>
      <c r="E74" s="2">
        <v>10.82</v>
      </c>
      <c r="G74" s="28" t="s">
        <v>26</v>
      </c>
      <c r="H74" s="29" t="s">
        <v>29</v>
      </c>
      <c r="I74" s="28" t="s">
        <v>27</v>
      </c>
      <c r="J74" s="28" t="s">
        <v>28</v>
      </c>
      <c r="K74" s="30" t="s">
        <v>31</v>
      </c>
      <c r="L74" s="31"/>
      <c r="M74" s="26" t="s">
        <v>33</v>
      </c>
      <c r="N74" s="20"/>
      <c r="O74" s="28" t="s">
        <v>26</v>
      </c>
      <c r="P74" s="29" t="s">
        <v>30</v>
      </c>
      <c r="Q74" s="28" t="s">
        <v>27</v>
      </c>
      <c r="R74" s="27" t="s">
        <v>28</v>
      </c>
      <c r="S74" s="26" t="s">
        <v>32</v>
      </c>
      <c r="T74" s="24"/>
      <c r="U74" s="25" t="s">
        <v>33</v>
      </c>
    </row>
    <row r="75" spans="4:21" x14ac:dyDescent="0.2">
      <c r="D75" s="2">
        <v>17.809999999999999</v>
      </c>
      <c r="E75" s="2">
        <v>9.5500000000000007</v>
      </c>
      <c r="G75" s="7">
        <v>38</v>
      </c>
      <c r="H75" s="10">
        <v>17.899999999999999</v>
      </c>
      <c r="I75" s="7">
        <v>1</v>
      </c>
      <c r="J75" s="14">
        <v>1</v>
      </c>
      <c r="K75" s="17">
        <f>1-I75/101</f>
        <v>0.99009900990099009</v>
      </c>
      <c r="L75" s="10">
        <v>17.899999999999999</v>
      </c>
      <c r="M75" s="17">
        <f>NORMSINV(K75)</f>
        <v>2.3300789227879104</v>
      </c>
      <c r="N75" s="20"/>
      <c r="O75" s="7">
        <v>59</v>
      </c>
      <c r="P75" s="10">
        <v>19.54</v>
      </c>
      <c r="Q75" s="7">
        <v>1</v>
      </c>
      <c r="R75" s="14">
        <v>1</v>
      </c>
      <c r="S75" s="21">
        <f>1-Q75/101</f>
        <v>0.99009900990099009</v>
      </c>
      <c r="T75" s="10">
        <v>19.54</v>
      </c>
      <c r="U75" s="21">
        <f>NORMSINV(S75)</f>
        <v>2.3300789227879104</v>
      </c>
    </row>
    <row r="76" spans="4:21" x14ac:dyDescent="0.2">
      <c r="D76" s="2">
        <v>16.89</v>
      </c>
      <c r="E76" s="2">
        <v>10.1</v>
      </c>
      <c r="G76" s="8">
        <v>46</v>
      </c>
      <c r="H76" s="11">
        <v>17.87</v>
      </c>
      <c r="I76" s="8">
        <v>2</v>
      </c>
      <c r="J76" s="15">
        <v>0.98899999999999999</v>
      </c>
      <c r="K76" s="18">
        <f t="shared" ref="K76:K139" si="0">1-I76/101</f>
        <v>0.98019801980198018</v>
      </c>
      <c r="L76" s="11">
        <v>17.87</v>
      </c>
      <c r="M76" s="18">
        <f t="shared" ref="M76:M139" si="1">NORMSINV(K76)</f>
        <v>2.0578559805954542</v>
      </c>
      <c r="N76" s="20"/>
      <c r="O76" s="8">
        <v>1</v>
      </c>
      <c r="P76" s="11">
        <v>19.2</v>
      </c>
      <c r="Q76" s="8">
        <v>2</v>
      </c>
      <c r="R76" s="15">
        <v>0.98899999999999999</v>
      </c>
      <c r="S76" s="22">
        <f t="shared" ref="S76:S139" si="2">1-Q76/101</f>
        <v>0.98019801980198018</v>
      </c>
      <c r="T76" s="11">
        <v>19.2</v>
      </c>
      <c r="U76" s="22">
        <f t="shared" ref="U76:U139" si="3">NORMSINV(S76)</f>
        <v>2.0578559805954542</v>
      </c>
    </row>
    <row r="77" spans="4:21" x14ac:dyDescent="0.2">
      <c r="D77" s="2">
        <v>16.52</v>
      </c>
      <c r="E77" s="2">
        <v>9.76</v>
      </c>
      <c r="G77" s="8">
        <v>50</v>
      </c>
      <c r="H77" s="11">
        <v>17.809999999999999</v>
      </c>
      <c r="I77" s="8">
        <v>3</v>
      </c>
      <c r="J77" s="15">
        <v>0.97899999999999998</v>
      </c>
      <c r="K77" s="18">
        <f t="shared" si="0"/>
        <v>0.97029702970297027</v>
      </c>
      <c r="L77" s="11">
        <v>17.809999999999999</v>
      </c>
      <c r="M77" s="18">
        <f t="shared" si="1"/>
        <v>1.885177032432044</v>
      </c>
      <c r="N77" s="20"/>
      <c r="O77" s="8">
        <v>90</v>
      </c>
      <c r="P77" s="11">
        <v>18.989999999999998</v>
      </c>
      <c r="Q77" s="8">
        <v>3</v>
      </c>
      <c r="R77" s="15">
        <v>0.97899999999999998</v>
      </c>
      <c r="S77" s="22">
        <f t="shared" si="2"/>
        <v>0.97029702970297027</v>
      </c>
      <c r="T77" s="11">
        <v>18.989999999999998</v>
      </c>
      <c r="U77" s="22">
        <f t="shared" si="3"/>
        <v>1.885177032432044</v>
      </c>
    </row>
    <row r="78" spans="4:21" x14ac:dyDescent="0.2">
      <c r="D78" s="2">
        <v>17.239999999999998</v>
      </c>
      <c r="E78" s="2">
        <v>11.25</v>
      </c>
      <c r="G78" s="8">
        <v>37</v>
      </c>
      <c r="H78" s="11">
        <v>17.72</v>
      </c>
      <c r="I78" s="8">
        <v>4</v>
      </c>
      <c r="J78" s="15">
        <v>0.96899999999999997</v>
      </c>
      <c r="K78" s="18">
        <f t="shared" si="0"/>
        <v>0.96039603960396036</v>
      </c>
      <c r="L78" s="11">
        <v>17.72</v>
      </c>
      <c r="M78" s="18">
        <f t="shared" si="1"/>
        <v>1.7553005013082397</v>
      </c>
      <c r="N78" s="20"/>
      <c r="O78" s="8">
        <v>30</v>
      </c>
      <c r="P78" s="11">
        <v>18.510000000000002</v>
      </c>
      <c r="Q78" s="8">
        <v>4</v>
      </c>
      <c r="R78" s="15">
        <v>0.96899999999999997</v>
      </c>
      <c r="S78" s="22">
        <f t="shared" si="2"/>
        <v>0.96039603960396036</v>
      </c>
      <c r="T78" s="11">
        <v>18.510000000000002</v>
      </c>
      <c r="U78" s="22">
        <f t="shared" si="3"/>
        <v>1.7553005013082397</v>
      </c>
    </row>
    <row r="79" spans="4:21" x14ac:dyDescent="0.2">
      <c r="D79" s="2">
        <v>17.02</v>
      </c>
      <c r="E79" s="2">
        <v>13.46</v>
      </c>
      <c r="G79" s="8">
        <v>10</v>
      </c>
      <c r="H79" s="11">
        <v>17.62</v>
      </c>
      <c r="I79" s="8">
        <v>5</v>
      </c>
      <c r="J79" s="15">
        <v>0.95899999999999996</v>
      </c>
      <c r="K79" s="18">
        <f t="shared" si="0"/>
        <v>0.95049504950495045</v>
      </c>
      <c r="L79" s="11">
        <v>17.62</v>
      </c>
      <c r="M79" s="18">
        <f t="shared" si="1"/>
        <v>1.6496726793534771</v>
      </c>
      <c r="N79" s="20"/>
      <c r="O79" s="8">
        <v>89</v>
      </c>
      <c r="P79" s="11">
        <v>18.170000000000002</v>
      </c>
      <c r="Q79" s="8">
        <v>5</v>
      </c>
      <c r="R79" s="15">
        <v>0.95899999999999996</v>
      </c>
      <c r="S79" s="22">
        <f t="shared" si="2"/>
        <v>0.95049504950495045</v>
      </c>
      <c r="T79" s="11">
        <v>18.170000000000002</v>
      </c>
      <c r="U79" s="22">
        <f t="shared" si="3"/>
        <v>1.6496726793534771</v>
      </c>
    </row>
    <row r="80" spans="4:21" x14ac:dyDescent="0.2">
      <c r="D80" s="2">
        <v>16.64</v>
      </c>
      <c r="E80" s="2">
        <v>10.199999999999999</v>
      </c>
      <c r="G80" s="8">
        <v>24</v>
      </c>
      <c r="H80" s="11">
        <v>17.5</v>
      </c>
      <c r="I80" s="8">
        <v>6</v>
      </c>
      <c r="J80" s="15">
        <v>0.94899999999999995</v>
      </c>
      <c r="K80" s="18">
        <f t="shared" si="0"/>
        <v>0.94059405940594054</v>
      </c>
      <c r="L80" s="11">
        <v>17.5</v>
      </c>
      <c r="M80" s="18">
        <f t="shared" si="1"/>
        <v>1.5597799921032531</v>
      </c>
      <c r="N80" s="20"/>
      <c r="O80" s="8">
        <v>83</v>
      </c>
      <c r="P80" s="11">
        <v>17.89</v>
      </c>
      <c r="Q80" s="8">
        <v>6</v>
      </c>
      <c r="R80" s="15">
        <v>0.94899999999999995</v>
      </c>
      <c r="S80" s="22">
        <f t="shared" si="2"/>
        <v>0.94059405940594054</v>
      </c>
      <c r="T80" s="11">
        <v>17.89</v>
      </c>
      <c r="U80" s="22">
        <f t="shared" si="3"/>
        <v>1.5597799921032531</v>
      </c>
    </row>
    <row r="81" spans="4:21" x14ac:dyDescent="0.2">
      <c r="D81" s="2">
        <v>17.36</v>
      </c>
      <c r="E81" s="2">
        <v>14.31</v>
      </c>
      <c r="G81" s="8">
        <v>34</v>
      </c>
      <c r="H81" s="11">
        <v>17.489999999999998</v>
      </c>
      <c r="I81" s="8">
        <v>7</v>
      </c>
      <c r="J81" s="15">
        <v>0.91900000000000004</v>
      </c>
      <c r="K81" s="18">
        <f t="shared" si="0"/>
        <v>0.93069306930693063</v>
      </c>
      <c r="L81" s="11">
        <v>17.489999999999998</v>
      </c>
      <c r="M81" s="18">
        <f t="shared" si="1"/>
        <v>1.4809726513681754</v>
      </c>
      <c r="N81" s="20"/>
      <c r="O81" s="8">
        <v>73</v>
      </c>
      <c r="P81" s="11">
        <v>16.41</v>
      </c>
      <c r="Q81" s="8">
        <v>7</v>
      </c>
      <c r="R81" s="15">
        <v>0.93899999999999995</v>
      </c>
      <c r="S81" s="22">
        <f t="shared" si="2"/>
        <v>0.93069306930693063</v>
      </c>
      <c r="T81" s="11">
        <v>16.41</v>
      </c>
      <c r="U81" s="22">
        <f t="shared" si="3"/>
        <v>1.4809726513681754</v>
      </c>
    </row>
    <row r="82" spans="4:21" x14ac:dyDescent="0.2">
      <c r="D82" s="2">
        <v>16.75</v>
      </c>
      <c r="E82" s="2">
        <v>12.95</v>
      </c>
      <c r="G82" s="8">
        <v>68</v>
      </c>
      <c r="H82" s="11">
        <v>17.489999999999998</v>
      </c>
      <c r="I82" s="8">
        <v>7</v>
      </c>
      <c r="J82" s="15">
        <v>0.91900000000000004</v>
      </c>
      <c r="K82" s="18">
        <f t="shared" si="0"/>
        <v>0.93069306930693063</v>
      </c>
      <c r="L82" s="11">
        <v>17.489999999999998</v>
      </c>
      <c r="M82" s="18">
        <f t="shared" si="1"/>
        <v>1.4809726513681754</v>
      </c>
      <c r="N82" s="20"/>
      <c r="O82" s="8">
        <v>27</v>
      </c>
      <c r="P82" s="11">
        <v>16.37</v>
      </c>
      <c r="Q82" s="8">
        <v>8</v>
      </c>
      <c r="R82" s="15">
        <v>0.92900000000000005</v>
      </c>
      <c r="S82" s="22">
        <f t="shared" si="2"/>
        <v>0.92079207920792083</v>
      </c>
      <c r="T82" s="11">
        <v>16.37</v>
      </c>
      <c r="U82" s="22">
        <f t="shared" si="3"/>
        <v>1.4104195313382355</v>
      </c>
    </row>
    <row r="83" spans="4:21" x14ac:dyDescent="0.2">
      <c r="D83" s="2">
        <v>17.25</v>
      </c>
      <c r="E83" s="2">
        <v>7.33</v>
      </c>
      <c r="G83" s="8">
        <v>94</v>
      </c>
      <c r="H83" s="11">
        <v>17.489999999999998</v>
      </c>
      <c r="I83" s="8">
        <v>7</v>
      </c>
      <c r="J83" s="15">
        <v>0.91900000000000004</v>
      </c>
      <c r="K83" s="18">
        <f t="shared" si="0"/>
        <v>0.93069306930693063</v>
      </c>
      <c r="L83" s="11">
        <v>17.489999999999998</v>
      </c>
      <c r="M83" s="18">
        <f t="shared" si="1"/>
        <v>1.4809726513681754</v>
      </c>
      <c r="N83" s="20"/>
      <c r="O83" s="8">
        <v>19</v>
      </c>
      <c r="P83" s="11">
        <v>16.190000000000001</v>
      </c>
      <c r="Q83" s="8">
        <v>9</v>
      </c>
      <c r="R83" s="15">
        <v>0.91900000000000004</v>
      </c>
      <c r="S83" s="22">
        <f t="shared" si="2"/>
        <v>0.91089108910891092</v>
      </c>
      <c r="T83" s="11">
        <v>16.190000000000001</v>
      </c>
      <c r="U83" s="22">
        <f t="shared" si="3"/>
        <v>1.3462626652319192</v>
      </c>
    </row>
    <row r="84" spans="4:21" x14ac:dyDescent="0.2">
      <c r="D84" s="2">
        <v>16.41</v>
      </c>
      <c r="E84" s="2">
        <v>19.54</v>
      </c>
      <c r="G84" s="8">
        <v>40</v>
      </c>
      <c r="H84" s="11">
        <v>17.47</v>
      </c>
      <c r="I84" s="8">
        <v>10</v>
      </c>
      <c r="J84" s="15">
        <v>0.90900000000000003</v>
      </c>
      <c r="K84" s="18">
        <f t="shared" si="0"/>
        <v>0.90099009900990101</v>
      </c>
      <c r="L84" s="11">
        <v>17.47</v>
      </c>
      <c r="M84" s="18">
        <f t="shared" si="1"/>
        <v>1.2872137328173301</v>
      </c>
      <c r="N84" s="20"/>
      <c r="O84" s="8">
        <v>91</v>
      </c>
      <c r="P84" s="11">
        <v>15.91</v>
      </c>
      <c r="Q84" s="8">
        <v>10</v>
      </c>
      <c r="R84" s="15">
        <v>0.90900000000000003</v>
      </c>
      <c r="S84" s="22">
        <f t="shared" si="2"/>
        <v>0.90099009900990101</v>
      </c>
      <c r="T84" s="11">
        <v>15.91</v>
      </c>
      <c r="U84" s="22">
        <f t="shared" si="3"/>
        <v>1.2872137328173301</v>
      </c>
    </row>
    <row r="85" spans="4:21" x14ac:dyDescent="0.2">
      <c r="D85" s="2">
        <v>16.829999999999998</v>
      </c>
      <c r="E85" s="2">
        <v>9.39</v>
      </c>
      <c r="G85" s="8">
        <v>69</v>
      </c>
      <c r="H85" s="11">
        <v>17.46</v>
      </c>
      <c r="I85" s="8">
        <v>11</v>
      </c>
      <c r="J85" s="15">
        <v>0.89800000000000002</v>
      </c>
      <c r="K85" s="18">
        <f t="shared" si="0"/>
        <v>0.8910891089108911</v>
      </c>
      <c r="L85" s="11">
        <v>17.46</v>
      </c>
      <c r="M85" s="18">
        <f t="shared" si="1"/>
        <v>1.2323408611117508</v>
      </c>
      <c r="N85" s="20"/>
      <c r="O85" s="8">
        <v>67</v>
      </c>
      <c r="P85" s="11">
        <v>15.19</v>
      </c>
      <c r="Q85" s="8">
        <v>11</v>
      </c>
      <c r="R85" s="15">
        <v>0.89800000000000002</v>
      </c>
      <c r="S85" s="22">
        <f t="shared" si="2"/>
        <v>0.8910891089108911</v>
      </c>
      <c r="T85" s="11">
        <v>15.19</v>
      </c>
      <c r="U85" s="22">
        <f t="shared" si="3"/>
        <v>1.2323408611117508</v>
      </c>
    </row>
    <row r="86" spans="4:21" x14ac:dyDescent="0.2">
      <c r="D86" s="2">
        <v>17.38</v>
      </c>
      <c r="E86" s="2">
        <v>8.69</v>
      </c>
      <c r="G86" s="8">
        <v>97</v>
      </c>
      <c r="H86" s="11">
        <v>17.45</v>
      </c>
      <c r="I86" s="8">
        <v>12</v>
      </c>
      <c r="J86" s="15">
        <v>0.88800000000000001</v>
      </c>
      <c r="K86" s="18">
        <f t="shared" si="0"/>
        <v>0.88118811881188119</v>
      </c>
      <c r="L86" s="11">
        <v>17.45</v>
      </c>
      <c r="M86" s="18">
        <f t="shared" si="1"/>
        <v>1.1809470407966427</v>
      </c>
      <c r="N86" s="20"/>
      <c r="O86" s="8">
        <v>65</v>
      </c>
      <c r="P86" s="11">
        <v>14.9</v>
      </c>
      <c r="Q86" s="8">
        <v>12</v>
      </c>
      <c r="R86" s="15">
        <v>0.88800000000000001</v>
      </c>
      <c r="S86" s="22">
        <f t="shared" si="2"/>
        <v>0.88118811881188119</v>
      </c>
      <c r="T86" s="11">
        <v>14.9</v>
      </c>
      <c r="U86" s="22">
        <f t="shared" si="3"/>
        <v>1.1809470407966427</v>
      </c>
    </row>
    <row r="87" spans="4:21" x14ac:dyDescent="0.2">
      <c r="D87" s="2">
        <v>16.829999999999998</v>
      </c>
      <c r="E87" s="2">
        <v>6.43</v>
      </c>
      <c r="G87" s="8">
        <v>96</v>
      </c>
      <c r="H87" s="11">
        <v>17.399999999999999</v>
      </c>
      <c r="I87" s="8">
        <v>13</v>
      </c>
      <c r="J87" s="15">
        <v>0.878</v>
      </c>
      <c r="K87" s="18">
        <f t="shared" si="0"/>
        <v>0.87128712871287128</v>
      </c>
      <c r="L87" s="11">
        <v>17.399999999999999</v>
      </c>
      <c r="M87" s="18">
        <f t="shared" si="1"/>
        <v>1.1324965296189653</v>
      </c>
      <c r="N87" s="20"/>
      <c r="O87" s="8">
        <v>99</v>
      </c>
      <c r="P87" s="11">
        <v>14.71</v>
      </c>
      <c r="Q87" s="8">
        <v>13</v>
      </c>
      <c r="R87" s="15">
        <v>0.878</v>
      </c>
      <c r="S87" s="22">
        <f t="shared" si="2"/>
        <v>0.87128712871287128</v>
      </c>
      <c r="T87" s="11">
        <v>14.71</v>
      </c>
      <c r="U87" s="22">
        <f t="shared" si="3"/>
        <v>1.1324965296189653</v>
      </c>
    </row>
    <row r="88" spans="4:21" x14ac:dyDescent="0.2">
      <c r="D88" s="2">
        <v>16.73</v>
      </c>
      <c r="E88" s="2">
        <v>6.14</v>
      </c>
      <c r="G88" s="8">
        <v>61</v>
      </c>
      <c r="H88" s="11">
        <v>17.38</v>
      </c>
      <c r="I88" s="8">
        <v>14</v>
      </c>
      <c r="J88" s="15">
        <v>0.86799999999999999</v>
      </c>
      <c r="K88" s="18">
        <f t="shared" si="0"/>
        <v>0.86138613861386137</v>
      </c>
      <c r="L88" s="11">
        <v>17.38</v>
      </c>
      <c r="M88" s="18">
        <f t="shared" si="1"/>
        <v>1.0865681149860691</v>
      </c>
      <c r="N88" s="20"/>
      <c r="O88" s="8">
        <v>37</v>
      </c>
      <c r="P88" s="11">
        <v>14.61</v>
      </c>
      <c r="Q88" s="8">
        <v>14</v>
      </c>
      <c r="R88" s="15">
        <v>0.86799999999999999</v>
      </c>
      <c r="S88" s="22">
        <f t="shared" si="2"/>
        <v>0.86138613861386137</v>
      </c>
      <c r="T88" s="11">
        <v>14.61</v>
      </c>
      <c r="U88" s="22">
        <f t="shared" si="3"/>
        <v>1.0865681149860691</v>
      </c>
    </row>
    <row r="89" spans="4:21" x14ac:dyDescent="0.2">
      <c r="D89" s="2">
        <v>16.77</v>
      </c>
      <c r="E89" s="2">
        <v>9.9499999999999993</v>
      </c>
      <c r="G89" s="8">
        <v>56</v>
      </c>
      <c r="H89" s="11">
        <v>17.36</v>
      </c>
      <c r="I89" s="8">
        <v>15</v>
      </c>
      <c r="J89" s="15">
        <v>0.85799999999999998</v>
      </c>
      <c r="K89" s="18">
        <f t="shared" si="0"/>
        <v>0.85148514851485146</v>
      </c>
      <c r="L89" s="11">
        <v>17.36</v>
      </c>
      <c r="M89" s="18">
        <f t="shared" si="1"/>
        <v>1.0428242390384279</v>
      </c>
      <c r="N89" s="20"/>
      <c r="O89" s="8">
        <v>72</v>
      </c>
      <c r="P89" s="11">
        <v>14.44</v>
      </c>
      <c r="Q89" s="8">
        <v>15</v>
      </c>
      <c r="R89" s="15">
        <v>0.85799999999999998</v>
      </c>
      <c r="S89" s="22">
        <f t="shared" si="2"/>
        <v>0.85148514851485146</v>
      </c>
      <c r="T89" s="11">
        <v>14.44</v>
      </c>
      <c r="U89" s="22">
        <f t="shared" si="3"/>
        <v>1.0428242390384279</v>
      </c>
    </row>
    <row r="90" spans="4:21" x14ac:dyDescent="0.2">
      <c r="D90" s="2">
        <v>16.46</v>
      </c>
      <c r="E90" s="2">
        <v>14.9</v>
      </c>
      <c r="G90" s="8">
        <v>72</v>
      </c>
      <c r="H90" s="11">
        <v>17.350000000000001</v>
      </c>
      <c r="I90" s="8">
        <v>16</v>
      </c>
      <c r="J90" s="15">
        <v>0.84799999999999998</v>
      </c>
      <c r="K90" s="18">
        <f t="shared" si="0"/>
        <v>0.84158415841584155</v>
      </c>
      <c r="L90" s="11">
        <v>17.350000000000001</v>
      </c>
      <c r="M90" s="18">
        <f t="shared" si="1"/>
        <v>1.0009899168818781</v>
      </c>
      <c r="N90" s="20"/>
      <c r="O90" s="8">
        <v>56</v>
      </c>
      <c r="P90" s="11">
        <v>14.31</v>
      </c>
      <c r="Q90" s="8">
        <v>16</v>
      </c>
      <c r="R90" s="15">
        <v>0.84799999999999998</v>
      </c>
      <c r="S90" s="22">
        <f t="shared" si="2"/>
        <v>0.84158415841584155</v>
      </c>
      <c r="T90" s="11">
        <v>14.31</v>
      </c>
      <c r="U90" s="22">
        <f t="shared" si="3"/>
        <v>1.0009899168818781</v>
      </c>
    </row>
    <row r="91" spans="4:21" x14ac:dyDescent="0.2">
      <c r="D91" s="2">
        <v>16.809999999999999</v>
      </c>
      <c r="E91" s="2">
        <v>3.43</v>
      </c>
      <c r="G91" s="8">
        <v>18</v>
      </c>
      <c r="H91" s="11">
        <v>17.34</v>
      </c>
      <c r="I91" s="8">
        <v>17</v>
      </c>
      <c r="J91" s="15">
        <v>0.83799999999999997</v>
      </c>
      <c r="K91" s="18">
        <f t="shared" si="0"/>
        <v>0.83168316831683164</v>
      </c>
      <c r="L91" s="11">
        <v>17.34</v>
      </c>
      <c r="M91" s="18">
        <f t="shared" si="1"/>
        <v>0.96083793100316073</v>
      </c>
      <c r="N91" s="20"/>
      <c r="O91" s="8">
        <v>4</v>
      </c>
      <c r="P91" s="11">
        <v>14.25</v>
      </c>
      <c r="Q91" s="8">
        <v>17</v>
      </c>
      <c r="R91" s="15">
        <v>0.83799999999999997</v>
      </c>
      <c r="S91" s="22">
        <f t="shared" si="2"/>
        <v>0.83168316831683164</v>
      </c>
      <c r="T91" s="11">
        <v>14.25</v>
      </c>
      <c r="U91" s="22">
        <f t="shared" si="3"/>
        <v>0.96083793100316073</v>
      </c>
    </row>
    <row r="92" spans="4:21" x14ac:dyDescent="0.2">
      <c r="D92" s="2">
        <v>16.84</v>
      </c>
      <c r="E92" s="2">
        <v>15.19</v>
      </c>
      <c r="G92" s="8">
        <v>33</v>
      </c>
      <c r="H92" s="11">
        <v>17.28</v>
      </c>
      <c r="I92" s="8">
        <v>18</v>
      </c>
      <c r="J92" s="15">
        <v>0.82799999999999996</v>
      </c>
      <c r="K92" s="18">
        <f t="shared" si="0"/>
        <v>0.82178217821782185</v>
      </c>
      <c r="L92" s="11">
        <v>17.28</v>
      </c>
      <c r="M92" s="18">
        <f t="shared" si="1"/>
        <v>0.92217817827758686</v>
      </c>
      <c r="N92" s="20"/>
      <c r="O92" s="8">
        <v>6</v>
      </c>
      <c r="P92" s="11">
        <v>14.08</v>
      </c>
      <c r="Q92" s="8">
        <v>18</v>
      </c>
      <c r="R92" s="15">
        <v>0.82799999999999996</v>
      </c>
      <c r="S92" s="22">
        <f t="shared" si="2"/>
        <v>0.82178217821782185</v>
      </c>
      <c r="T92" s="11">
        <v>14.08</v>
      </c>
      <c r="U92" s="22">
        <f t="shared" si="3"/>
        <v>0.92217817827758686</v>
      </c>
    </row>
    <row r="93" spans="4:21" x14ac:dyDescent="0.2">
      <c r="D93" s="2">
        <v>17.489999999999998</v>
      </c>
      <c r="E93" s="2">
        <v>9.83</v>
      </c>
      <c r="G93" s="8">
        <v>85</v>
      </c>
      <c r="H93" s="11">
        <v>17.260000000000002</v>
      </c>
      <c r="I93" s="8">
        <v>19</v>
      </c>
      <c r="J93" s="15">
        <v>0.81799999999999995</v>
      </c>
      <c r="K93" s="18">
        <f t="shared" si="0"/>
        <v>0.81188118811881194</v>
      </c>
      <c r="L93" s="11">
        <v>17.260000000000002</v>
      </c>
      <c r="M93" s="18">
        <f t="shared" si="1"/>
        <v>0.88484984129824396</v>
      </c>
      <c r="N93" s="20"/>
      <c r="O93" s="8">
        <v>94</v>
      </c>
      <c r="P93" s="11">
        <v>13.85</v>
      </c>
      <c r="Q93" s="8">
        <v>19</v>
      </c>
      <c r="R93" s="15">
        <v>0.81799999999999995</v>
      </c>
      <c r="S93" s="22">
        <f t="shared" si="2"/>
        <v>0.81188118811881194</v>
      </c>
      <c r="T93" s="11">
        <v>13.85</v>
      </c>
      <c r="U93" s="22">
        <f t="shared" si="3"/>
        <v>0.88484984129824396</v>
      </c>
    </row>
    <row r="94" spans="4:21" x14ac:dyDescent="0.2">
      <c r="D94" s="2">
        <v>17.46</v>
      </c>
      <c r="E94" s="2">
        <v>9.98</v>
      </c>
      <c r="G94" s="8">
        <v>58</v>
      </c>
      <c r="H94" s="11">
        <v>17.25</v>
      </c>
      <c r="I94" s="8">
        <v>20</v>
      </c>
      <c r="J94" s="15">
        <v>0.79700000000000004</v>
      </c>
      <c r="K94" s="18">
        <f t="shared" si="0"/>
        <v>0.80198019801980203</v>
      </c>
      <c r="L94" s="11">
        <v>17.25</v>
      </c>
      <c r="M94" s="18">
        <f t="shared" si="1"/>
        <v>0.84871552742214496</v>
      </c>
      <c r="N94" s="20"/>
      <c r="O94" s="8">
        <v>54</v>
      </c>
      <c r="P94" s="11">
        <v>13.46</v>
      </c>
      <c r="Q94" s="8">
        <v>20</v>
      </c>
      <c r="R94" s="15">
        <v>0.80800000000000005</v>
      </c>
      <c r="S94" s="22">
        <f t="shared" si="2"/>
        <v>0.80198019801980203</v>
      </c>
      <c r="T94" s="11">
        <v>13.46</v>
      </c>
      <c r="U94" s="22">
        <f t="shared" si="3"/>
        <v>0.84871552742214496</v>
      </c>
    </row>
    <row r="95" spans="4:21" x14ac:dyDescent="0.2">
      <c r="D95" s="2">
        <v>17.09</v>
      </c>
      <c r="E95" s="2">
        <v>9.16</v>
      </c>
      <c r="G95" s="8">
        <v>74</v>
      </c>
      <c r="H95" s="11">
        <v>17.25</v>
      </c>
      <c r="I95" s="8">
        <v>20</v>
      </c>
      <c r="J95" s="15">
        <v>0.79700000000000004</v>
      </c>
      <c r="K95" s="18">
        <f t="shared" si="0"/>
        <v>0.80198019801980203</v>
      </c>
      <c r="L95" s="11">
        <v>17.25</v>
      </c>
      <c r="M95" s="18">
        <f t="shared" si="1"/>
        <v>0.84871552742214496</v>
      </c>
      <c r="N95" s="20"/>
      <c r="O95" s="8">
        <v>21</v>
      </c>
      <c r="P95" s="11">
        <v>13.22</v>
      </c>
      <c r="Q95" s="8">
        <v>21</v>
      </c>
      <c r="R95" s="15">
        <v>0.79700000000000004</v>
      </c>
      <c r="S95" s="22">
        <f t="shared" si="2"/>
        <v>0.79207920792079212</v>
      </c>
      <c r="T95" s="11">
        <v>13.22</v>
      </c>
      <c r="U95" s="22">
        <f t="shared" si="3"/>
        <v>0.81365680811519436</v>
      </c>
    </row>
    <row r="96" spans="4:21" x14ac:dyDescent="0.2">
      <c r="D96" s="2">
        <v>16.86</v>
      </c>
      <c r="E96" s="2">
        <v>12.65</v>
      </c>
      <c r="G96" s="8">
        <v>53</v>
      </c>
      <c r="H96" s="11">
        <v>17.239999999999998</v>
      </c>
      <c r="I96" s="8">
        <v>22</v>
      </c>
      <c r="J96" s="15">
        <v>0.78700000000000003</v>
      </c>
      <c r="K96" s="18">
        <f t="shared" si="0"/>
        <v>0.78217821782178221</v>
      </c>
      <c r="L96" s="11">
        <v>17.239999999999998</v>
      </c>
      <c r="M96" s="18">
        <f t="shared" si="1"/>
        <v>0.77957077373848471</v>
      </c>
      <c r="N96" s="20"/>
      <c r="O96" s="8">
        <v>12</v>
      </c>
      <c r="P96" s="11">
        <v>13.19</v>
      </c>
      <c r="Q96" s="8">
        <v>22</v>
      </c>
      <c r="R96" s="15">
        <v>0.78700000000000003</v>
      </c>
      <c r="S96" s="22">
        <f t="shared" si="2"/>
        <v>0.78217821782178221</v>
      </c>
      <c r="T96" s="11">
        <v>13.19</v>
      </c>
      <c r="U96" s="22">
        <f t="shared" si="3"/>
        <v>0.77957077373848471</v>
      </c>
    </row>
    <row r="97" spans="4:21" x14ac:dyDescent="0.2">
      <c r="D97" s="2">
        <v>17.350000000000001</v>
      </c>
      <c r="E97" s="2">
        <v>14.44</v>
      </c>
      <c r="G97" s="8">
        <v>2</v>
      </c>
      <c r="H97" s="11">
        <v>17.22</v>
      </c>
      <c r="I97" s="8">
        <v>23</v>
      </c>
      <c r="J97" s="15">
        <v>0.77700000000000002</v>
      </c>
      <c r="K97" s="18">
        <f t="shared" si="0"/>
        <v>0.7722772277227723</v>
      </c>
      <c r="L97" s="11">
        <v>17.22</v>
      </c>
      <c r="M97" s="18">
        <f t="shared" si="1"/>
        <v>0.74636733718704551</v>
      </c>
      <c r="N97" s="20"/>
      <c r="O97" s="8">
        <v>57</v>
      </c>
      <c r="P97" s="11">
        <v>12.95</v>
      </c>
      <c r="Q97" s="8">
        <v>23</v>
      </c>
      <c r="R97" s="15">
        <v>0.77700000000000002</v>
      </c>
      <c r="S97" s="22">
        <f t="shared" si="2"/>
        <v>0.7722772277227723</v>
      </c>
      <c r="T97" s="11">
        <v>12.95</v>
      </c>
      <c r="U97" s="22">
        <f t="shared" si="3"/>
        <v>0.74636733718704551</v>
      </c>
    </row>
    <row r="98" spans="4:21" x14ac:dyDescent="0.2">
      <c r="D98" s="2">
        <v>16.91</v>
      </c>
      <c r="E98" s="2">
        <v>16.41</v>
      </c>
      <c r="G98" s="8">
        <v>76</v>
      </c>
      <c r="H98" s="11">
        <v>17.21</v>
      </c>
      <c r="I98" s="8">
        <v>24</v>
      </c>
      <c r="J98" s="15">
        <v>0.76700000000000002</v>
      </c>
      <c r="K98" s="18">
        <f t="shared" si="0"/>
        <v>0.76237623762376239</v>
      </c>
      <c r="L98" s="11">
        <v>17.21</v>
      </c>
      <c r="M98" s="18">
        <f t="shared" si="1"/>
        <v>0.71396709819797821</v>
      </c>
      <c r="N98" s="20"/>
      <c r="O98" s="8">
        <v>18</v>
      </c>
      <c r="P98" s="11">
        <v>12.81</v>
      </c>
      <c r="Q98" s="8">
        <v>24</v>
      </c>
      <c r="R98" s="15">
        <v>0.75700000000000001</v>
      </c>
      <c r="S98" s="22">
        <f t="shared" si="2"/>
        <v>0.76237623762376239</v>
      </c>
      <c r="T98" s="11">
        <v>12.81</v>
      </c>
      <c r="U98" s="22">
        <f t="shared" si="3"/>
        <v>0.71396709819797821</v>
      </c>
    </row>
    <row r="99" spans="4:21" x14ac:dyDescent="0.2">
      <c r="D99" s="2">
        <v>17.25</v>
      </c>
      <c r="E99" s="2">
        <v>7.72</v>
      </c>
      <c r="G99" s="8">
        <v>87</v>
      </c>
      <c r="H99" s="11">
        <v>17.2</v>
      </c>
      <c r="I99" s="8">
        <v>25</v>
      </c>
      <c r="J99" s="15">
        <v>0.73699999999999999</v>
      </c>
      <c r="K99" s="18">
        <f t="shared" si="0"/>
        <v>0.75247524752475248</v>
      </c>
      <c r="L99" s="11">
        <v>17.2</v>
      </c>
      <c r="M99" s="18">
        <f t="shared" si="1"/>
        <v>0.6822996332113872</v>
      </c>
      <c r="N99" s="20"/>
      <c r="O99" s="8">
        <v>98</v>
      </c>
      <c r="P99" s="11">
        <v>12.81</v>
      </c>
      <c r="Q99" s="8">
        <v>24</v>
      </c>
      <c r="R99" s="15">
        <v>0.75700000000000001</v>
      </c>
      <c r="S99" s="22">
        <f t="shared" si="2"/>
        <v>0.76237623762376239</v>
      </c>
      <c r="T99" s="11">
        <v>12.81</v>
      </c>
      <c r="U99" s="22">
        <f t="shared" si="3"/>
        <v>0.71396709819797821</v>
      </c>
    </row>
    <row r="100" spans="4:21" x14ac:dyDescent="0.2">
      <c r="D100" s="2">
        <v>16.96</v>
      </c>
      <c r="E100" s="2">
        <v>8.59</v>
      </c>
      <c r="G100" s="8">
        <v>95</v>
      </c>
      <c r="H100" s="11">
        <v>17.2</v>
      </c>
      <c r="I100" s="8">
        <v>25</v>
      </c>
      <c r="J100" s="15">
        <v>0.73699999999999999</v>
      </c>
      <c r="K100" s="18">
        <f t="shared" si="0"/>
        <v>0.75247524752475248</v>
      </c>
      <c r="L100" s="11">
        <v>17.2</v>
      </c>
      <c r="M100" s="18">
        <f t="shared" si="1"/>
        <v>0.6822996332113872</v>
      </c>
      <c r="N100" s="20"/>
      <c r="O100" s="8">
        <v>13</v>
      </c>
      <c r="P100" s="11">
        <v>12.76</v>
      </c>
      <c r="Q100" s="8">
        <v>26</v>
      </c>
      <c r="R100" s="15">
        <v>0.747</v>
      </c>
      <c r="S100" s="22">
        <f t="shared" si="2"/>
        <v>0.74257425742574257</v>
      </c>
      <c r="T100" s="11">
        <v>12.76</v>
      </c>
      <c r="U100" s="22">
        <f t="shared" si="3"/>
        <v>0.65130211226156343</v>
      </c>
    </row>
    <row r="101" spans="4:21" x14ac:dyDescent="0.2">
      <c r="D101" s="2">
        <v>17.21</v>
      </c>
      <c r="E101" s="2">
        <v>12.03</v>
      </c>
      <c r="G101" s="8">
        <v>98</v>
      </c>
      <c r="H101" s="11">
        <v>17.2</v>
      </c>
      <c r="I101" s="8">
        <v>25</v>
      </c>
      <c r="J101" s="15">
        <v>0.73699999999999999</v>
      </c>
      <c r="K101" s="18">
        <f t="shared" si="0"/>
        <v>0.75247524752475248</v>
      </c>
      <c r="L101" s="11">
        <v>17.2</v>
      </c>
      <c r="M101" s="18">
        <f t="shared" si="1"/>
        <v>0.6822996332113872</v>
      </c>
      <c r="N101" s="20"/>
      <c r="O101" s="8">
        <v>20</v>
      </c>
      <c r="P101" s="11">
        <v>12.66</v>
      </c>
      <c r="Q101" s="8">
        <v>27</v>
      </c>
      <c r="R101" s="15">
        <v>0.73699999999999999</v>
      </c>
      <c r="S101" s="22">
        <f t="shared" si="2"/>
        <v>0.73267326732673266</v>
      </c>
      <c r="T101" s="11">
        <v>12.66</v>
      </c>
      <c r="U101" s="22">
        <f t="shared" si="3"/>
        <v>0.62091817004229621</v>
      </c>
    </row>
    <row r="102" spans="4:21" x14ac:dyDescent="0.2">
      <c r="D102" s="2">
        <v>16.760000000000002</v>
      </c>
      <c r="E102" s="2">
        <v>8.35</v>
      </c>
      <c r="G102" s="8">
        <v>47</v>
      </c>
      <c r="H102" s="11">
        <v>17.190000000000001</v>
      </c>
      <c r="I102" s="8">
        <v>28</v>
      </c>
      <c r="J102" s="15">
        <v>0.72699999999999998</v>
      </c>
      <c r="K102" s="18">
        <f t="shared" si="0"/>
        <v>0.72277227722772275</v>
      </c>
      <c r="L102" s="11">
        <v>17.190000000000001</v>
      </c>
      <c r="M102" s="18">
        <f t="shared" si="1"/>
        <v>0.59109697657280491</v>
      </c>
      <c r="N102" s="20"/>
      <c r="O102" s="8">
        <v>71</v>
      </c>
      <c r="P102" s="11">
        <v>12.65</v>
      </c>
      <c r="Q102" s="8">
        <v>28</v>
      </c>
      <c r="R102" s="15">
        <v>0.72699999999999998</v>
      </c>
      <c r="S102" s="22">
        <f t="shared" si="2"/>
        <v>0.72277227722772275</v>
      </c>
      <c r="T102" s="11">
        <v>12.65</v>
      </c>
      <c r="U102" s="22">
        <f t="shared" si="3"/>
        <v>0.59109697657280491</v>
      </c>
    </row>
    <row r="103" spans="4:21" x14ac:dyDescent="0.2">
      <c r="D103" s="2">
        <v>16.649999999999999</v>
      </c>
      <c r="E103" s="2">
        <v>7.07</v>
      </c>
      <c r="G103" s="8">
        <v>41</v>
      </c>
      <c r="H103" s="11">
        <v>17.149999999999999</v>
      </c>
      <c r="I103" s="8">
        <v>29</v>
      </c>
      <c r="J103" s="15">
        <v>0.71699999999999997</v>
      </c>
      <c r="K103" s="18">
        <f t="shared" si="0"/>
        <v>0.71287128712871284</v>
      </c>
      <c r="L103" s="11">
        <v>17.149999999999999</v>
      </c>
      <c r="M103" s="18">
        <f t="shared" si="1"/>
        <v>0.56179246609925171</v>
      </c>
      <c r="N103" s="20"/>
      <c r="O103" s="8">
        <v>88</v>
      </c>
      <c r="P103" s="11">
        <v>12.6</v>
      </c>
      <c r="Q103" s="8">
        <v>29</v>
      </c>
      <c r="R103" s="15">
        <v>0.71699999999999997</v>
      </c>
      <c r="S103" s="22">
        <f t="shared" si="2"/>
        <v>0.71287128712871284</v>
      </c>
      <c r="T103" s="11">
        <v>12.6</v>
      </c>
      <c r="U103" s="22">
        <f t="shared" si="3"/>
        <v>0.56179246609925171</v>
      </c>
    </row>
    <row r="104" spans="4:21" x14ac:dyDescent="0.2">
      <c r="D104" s="2">
        <v>16.84</v>
      </c>
      <c r="E104" s="2">
        <v>5.95</v>
      </c>
      <c r="G104" s="8">
        <v>1</v>
      </c>
      <c r="H104" s="11">
        <v>17.12</v>
      </c>
      <c r="I104" s="8">
        <v>30</v>
      </c>
      <c r="J104" s="15">
        <v>0.69599999999999995</v>
      </c>
      <c r="K104" s="18">
        <f t="shared" si="0"/>
        <v>0.70297029702970293</v>
      </c>
      <c r="L104" s="11">
        <v>17.12</v>
      </c>
      <c r="M104" s="18">
        <f t="shared" si="1"/>
        <v>0.53296269253429718</v>
      </c>
      <c r="N104" s="20"/>
      <c r="O104" s="8">
        <v>22</v>
      </c>
      <c r="P104" s="11">
        <v>12.39</v>
      </c>
      <c r="Q104" s="8">
        <v>30</v>
      </c>
      <c r="R104" s="15">
        <v>0.70699999999999996</v>
      </c>
      <c r="S104" s="22">
        <f t="shared" si="2"/>
        <v>0.70297029702970293</v>
      </c>
      <c r="T104" s="11">
        <v>12.39</v>
      </c>
      <c r="U104" s="22">
        <f t="shared" si="3"/>
        <v>0.53296269253429718</v>
      </c>
    </row>
    <row r="105" spans="4:21" x14ac:dyDescent="0.2">
      <c r="D105" s="2">
        <v>16.5</v>
      </c>
      <c r="E105" s="2">
        <v>5.25</v>
      </c>
      <c r="G105" s="8">
        <v>92</v>
      </c>
      <c r="H105" s="11">
        <v>17.12</v>
      </c>
      <c r="I105" s="8">
        <v>30</v>
      </c>
      <c r="J105" s="15">
        <v>0.69599999999999995</v>
      </c>
      <c r="K105" s="18">
        <f t="shared" si="0"/>
        <v>0.70297029702970293</v>
      </c>
      <c r="L105" s="11">
        <v>17.12</v>
      </c>
      <c r="M105" s="18">
        <f t="shared" si="1"/>
        <v>0.53296269253429718</v>
      </c>
      <c r="N105" s="20"/>
      <c r="O105" s="8">
        <v>40</v>
      </c>
      <c r="P105" s="11">
        <v>12.06</v>
      </c>
      <c r="Q105" s="8">
        <v>31</v>
      </c>
      <c r="R105" s="15">
        <v>0.69599999999999995</v>
      </c>
      <c r="S105" s="22">
        <f t="shared" si="2"/>
        <v>0.69306930693069302</v>
      </c>
      <c r="T105" s="11">
        <v>12.06</v>
      </c>
      <c r="U105" s="22">
        <f t="shared" si="3"/>
        <v>0.50456928689818559</v>
      </c>
    </row>
    <row r="106" spans="4:21" x14ac:dyDescent="0.2">
      <c r="D106" s="2">
        <v>16.670000000000002</v>
      </c>
      <c r="E106" s="2">
        <v>11.24</v>
      </c>
      <c r="G106" s="8">
        <v>26</v>
      </c>
      <c r="H106" s="11">
        <v>17.11</v>
      </c>
      <c r="I106" s="8">
        <v>32</v>
      </c>
      <c r="J106" s="15">
        <v>0.68600000000000005</v>
      </c>
      <c r="K106" s="18">
        <f t="shared" si="0"/>
        <v>0.68316831683168311</v>
      </c>
      <c r="L106" s="11">
        <v>17.11</v>
      </c>
      <c r="M106" s="18">
        <f t="shared" si="1"/>
        <v>0.47657699758823541</v>
      </c>
      <c r="N106" s="20"/>
      <c r="O106" s="8">
        <v>76</v>
      </c>
      <c r="P106" s="11">
        <v>12.03</v>
      </c>
      <c r="Q106" s="8">
        <v>32</v>
      </c>
      <c r="R106" s="15">
        <v>0.68600000000000005</v>
      </c>
      <c r="S106" s="22">
        <f t="shared" si="2"/>
        <v>0.68316831683168311</v>
      </c>
      <c r="T106" s="11">
        <v>12.03</v>
      </c>
      <c r="U106" s="22">
        <f t="shared" si="3"/>
        <v>0.47657699758823541</v>
      </c>
    </row>
    <row r="107" spans="4:21" x14ac:dyDescent="0.2">
      <c r="D107" s="2">
        <v>16.809999999999999</v>
      </c>
      <c r="E107" s="2">
        <v>8.3800000000000008</v>
      </c>
      <c r="G107" s="8">
        <v>3</v>
      </c>
      <c r="H107" s="11">
        <v>17.100000000000001</v>
      </c>
      <c r="I107" s="8">
        <v>33</v>
      </c>
      <c r="J107" s="15">
        <v>0.67600000000000005</v>
      </c>
      <c r="K107" s="18">
        <f t="shared" si="0"/>
        <v>0.6732673267326732</v>
      </c>
      <c r="L107" s="11">
        <v>17.100000000000001</v>
      </c>
      <c r="M107" s="18">
        <f t="shared" si="1"/>
        <v>0.44895329836199865</v>
      </c>
      <c r="N107" s="20"/>
      <c r="O107" s="8">
        <v>3</v>
      </c>
      <c r="P107" s="11">
        <v>11.76</v>
      </c>
      <c r="Q107" s="8">
        <v>33</v>
      </c>
      <c r="R107" s="15">
        <v>0.67600000000000005</v>
      </c>
      <c r="S107" s="22">
        <f t="shared" si="2"/>
        <v>0.6732673267326732</v>
      </c>
      <c r="T107" s="11">
        <v>11.76</v>
      </c>
      <c r="U107" s="22">
        <f t="shared" si="3"/>
        <v>0.44895329836199865</v>
      </c>
    </row>
    <row r="108" spans="4:21" x14ac:dyDescent="0.2">
      <c r="D108" s="2">
        <v>16.89</v>
      </c>
      <c r="E108" s="2">
        <v>17.89</v>
      </c>
      <c r="G108" s="8">
        <v>70</v>
      </c>
      <c r="H108" s="11">
        <v>17.09</v>
      </c>
      <c r="I108" s="8">
        <v>34</v>
      </c>
      <c r="J108" s="15">
        <v>0.66600000000000004</v>
      </c>
      <c r="K108" s="18">
        <f t="shared" si="0"/>
        <v>0.66336633663366329</v>
      </c>
      <c r="L108" s="11">
        <v>17.09</v>
      </c>
      <c r="M108" s="18">
        <f t="shared" si="1"/>
        <v>0.42166805201953039</v>
      </c>
      <c r="N108" s="20"/>
      <c r="O108" s="8">
        <v>23</v>
      </c>
      <c r="P108" s="11">
        <v>11.64</v>
      </c>
      <c r="Q108" s="8">
        <v>34</v>
      </c>
      <c r="R108" s="15">
        <v>0.64600000000000002</v>
      </c>
      <c r="S108" s="22">
        <f t="shared" si="2"/>
        <v>0.66336633663366329</v>
      </c>
      <c r="T108" s="11">
        <v>11.64</v>
      </c>
      <c r="U108" s="22">
        <f t="shared" si="3"/>
        <v>0.42166805201953039</v>
      </c>
    </row>
    <row r="109" spans="4:21" x14ac:dyDescent="0.2">
      <c r="D109" s="2">
        <v>17.03</v>
      </c>
      <c r="E109" s="2">
        <v>6.03</v>
      </c>
      <c r="G109" s="8">
        <v>100</v>
      </c>
      <c r="H109" s="11">
        <v>17.079999999999998</v>
      </c>
      <c r="I109" s="8">
        <v>35</v>
      </c>
      <c r="J109" s="15">
        <v>0.65600000000000003</v>
      </c>
      <c r="K109" s="18">
        <f t="shared" si="0"/>
        <v>0.65346534653465349</v>
      </c>
      <c r="L109" s="11">
        <v>17.079999999999998</v>
      </c>
      <c r="M109" s="18">
        <f t="shared" si="1"/>
        <v>0.39469322015939162</v>
      </c>
      <c r="N109" s="20"/>
      <c r="O109" s="8">
        <v>24</v>
      </c>
      <c r="P109" s="11">
        <v>11.64</v>
      </c>
      <c r="Q109" s="8">
        <v>34</v>
      </c>
      <c r="R109" s="15">
        <v>0.64600000000000002</v>
      </c>
      <c r="S109" s="22">
        <f t="shared" si="2"/>
        <v>0.66336633663366329</v>
      </c>
      <c r="T109" s="11">
        <v>11.64</v>
      </c>
      <c r="U109" s="22">
        <f t="shared" si="3"/>
        <v>0.42166805201953039</v>
      </c>
    </row>
    <row r="110" spans="4:21" x14ac:dyDescent="0.2">
      <c r="D110" s="2">
        <v>17.260000000000002</v>
      </c>
      <c r="E110" s="2">
        <v>6.05</v>
      </c>
      <c r="G110" s="8">
        <v>27</v>
      </c>
      <c r="H110" s="11">
        <v>17.07</v>
      </c>
      <c r="I110" s="8">
        <v>36</v>
      </c>
      <c r="J110" s="15">
        <v>0.64600000000000002</v>
      </c>
      <c r="K110" s="18">
        <f t="shared" si="0"/>
        <v>0.64356435643564358</v>
      </c>
      <c r="L110" s="11">
        <v>17.07</v>
      </c>
      <c r="M110" s="18">
        <f t="shared" si="1"/>
        <v>0.3680026112393317</v>
      </c>
      <c r="N110" s="20"/>
      <c r="O110" s="8">
        <v>42</v>
      </c>
      <c r="P110" s="11">
        <v>11.64</v>
      </c>
      <c r="Q110" s="8">
        <v>34</v>
      </c>
      <c r="R110" s="15">
        <v>0.64600000000000002</v>
      </c>
      <c r="S110" s="22">
        <f t="shared" si="2"/>
        <v>0.66336633663366329</v>
      </c>
      <c r="T110" s="11">
        <v>11.64</v>
      </c>
      <c r="U110" s="22">
        <f t="shared" si="3"/>
        <v>0.42166805201953039</v>
      </c>
    </row>
    <row r="111" spans="4:21" x14ac:dyDescent="0.2">
      <c r="D111" s="2">
        <v>16.55</v>
      </c>
      <c r="E111" s="2">
        <v>7.11</v>
      </c>
      <c r="G111" s="8">
        <v>39</v>
      </c>
      <c r="H111" s="11">
        <v>17.059999999999999</v>
      </c>
      <c r="I111" s="8">
        <v>37</v>
      </c>
      <c r="J111" s="15">
        <v>0.626</v>
      </c>
      <c r="K111" s="18">
        <f t="shared" si="0"/>
        <v>0.63366336633663367</v>
      </c>
      <c r="L111" s="11">
        <v>17.059999999999999</v>
      </c>
      <c r="M111" s="18">
        <f t="shared" si="1"/>
        <v>0.34157166062587108</v>
      </c>
      <c r="N111" s="20"/>
      <c r="O111" s="8">
        <v>34</v>
      </c>
      <c r="P111" s="11">
        <v>11.43</v>
      </c>
      <c r="Q111" s="8">
        <v>37</v>
      </c>
      <c r="R111" s="15">
        <v>0.63600000000000001</v>
      </c>
      <c r="S111" s="22">
        <f t="shared" si="2"/>
        <v>0.63366336633663367</v>
      </c>
      <c r="T111" s="11">
        <v>11.43</v>
      </c>
      <c r="U111" s="22">
        <f t="shared" si="3"/>
        <v>0.34157166062587108</v>
      </c>
    </row>
    <row r="112" spans="4:21" x14ac:dyDescent="0.2">
      <c r="D112" s="2">
        <v>17.2</v>
      </c>
      <c r="E112" s="2">
        <v>10.66</v>
      </c>
      <c r="G112" s="8">
        <v>45</v>
      </c>
      <c r="H112" s="11">
        <v>17.059999999999999</v>
      </c>
      <c r="I112" s="8">
        <v>37</v>
      </c>
      <c r="J112" s="15">
        <v>0.626</v>
      </c>
      <c r="K112" s="18">
        <f t="shared" si="0"/>
        <v>0.63366336633663367</v>
      </c>
      <c r="L112" s="11">
        <v>17.059999999999999</v>
      </c>
      <c r="M112" s="18">
        <f t="shared" si="1"/>
        <v>0.34157166062587108</v>
      </c>
      <c r="N112" s="20"/>
      <c r="O112" s="8">
        <v>36</v>
      </c>
      <c r="P112" s="11">
        <v>11.36</v>
      </c>
      <c r="Q112" s="8">
        <v>38</v>
      </c>
      <c r="R112" s="15">
        <v>0.626</v>
      </c>
      <c r="S112" s="22">
        <f t="shared" si="2"/>
        <v>0.62376237623762376</v>
      </c>
      <c r="T112" s="11">
        <v>11.36</v>
      </c>
      <c r="U112" s="22">
        <f t="shared" si="3"/>
        <v>0.31537723746266033</v>
      </c>
    </row>
    <row r="113" spans="4:21" x14ac:dyDescent="0.2">
      <c r="D113" s="2">
        <v>16.809999999999999</v>
      </c>
      <c r="E113" s="2">
        <v>12.6</v>
      </c>
      <c r="G113" s="8">
        <v>7</v>
      </c>
      <c r="H113" s="11">
        <v>17.05</v>
      </c>
      <c r="I113" s="8">
        <v>39</v>
      </c>
      <c r="J113" s="15">
        <v>0.61599999999999999</v>
      </c>
      <c r="K113" s="18">
        <f t="shared" si="0"/>
        <v>0.61386138613861385</v>
      </c>
      <c r="L113" s="11">
        <v>17.05</v>
      </c>
      <c r="M113" s="18">
        <f t="shared" si="1"/>
        <v>0.28939747409646172</v>
      </c>
      <c r="N113" s="20"/>
      <c r="O113" s="8">
        <v>26</v>
      </c>
      <c r="P113" s="11">
        <v>11.32</v>
      </c>
      <c r="Q113" s="8">
        <v>39</v>
      </c>
      <c r="R113" s="15">
        <v>0.61599999999999999</v>
      </c>
      <c r="S113" s="22">
        <f t="shared" si="2"/>
        <v>0.61386138613861385</v>
      </c>
      <c r="T113" s="11">
        <v>11.32</v>
      </c>
      <c r="U113" s="22">
        <f t="shared" si="3"/>
        <v>0.28939747409646172</v>
      </c>
    </row>
    <row r="114" spans="4:21" x14ac:dyDescent="0.2">
      <c r="D114" s="2">
        <v>16.73</v>
      </c>
      <c r="E114" s="2">
        <v>18.170000000000002</v>
      </c>
      <c r="G114" s="8">
        <v>14</v>
      </c>
      <c r="H114" s="11">
        <v>17.04</v>
      </c>
      <c r="I114" s="8">
        <v>40</v>
      </c>
      <c r="J114" s="15">
        <v>0.60599999999999998</v>
      </c>
      <c r="K114" s="18">
        <f t="shared" si="0"/>
        <v>0.60396039603960394</v>
      </c>
      <c r="L114" s="11">
        <v>17.04</v>
      </c>
      <c r="M114" s="18">
        <f t="shared" si="1"/>
        <v>0.26361161452490112</v>
      </c>
      <c r="N114" s="20"/>
      <c r="O114" s="8">
        <v>53</v>
      </c>
      <c r="P114" s="11">
        <v>11.25</v>
      </c>
      <c r="Q114" s="8">
        <v>40</v>
      </c>
      <c r="R114" s="15">
        <v>0.60599999999999998</v>
      </c>
      <c r="S114" s="22">
        <f t="shared" si="2"/>
        <v>0.60396039603960394</v>
      </c>
      <c r="T114" s="11">
        <v>11.25</v>
      </c>
      <c r="U114" s="22">
        <f t="shared" si="3"/>
        <v>0.26361161452490112</v>
      </c>
    </row>
    <row r="115" spans="4:21" x14ac:dyDescent="0.2">
      <c r="D115" s="2">
        <v>16.989999999999998</v>
      </c>
      <c r="E115" s="2">
        <v>18.989999999999998</v>
      </c>
      <c r="G115" s="8">
        <v>6</v>
      </c>
      <c r="H115" s="11">
        <v>17.03</v>
      </c>
      <c r="I115" s="8">
        <v>41</v>
      </c>
      <c r="J115" s="15">
        <v>0.56499999999999995</v>
      </c>
      <c r="K115" s="18">
        <f t="shared" si="0"/>
        <v>0.59405940594059403</v>
      </c>
      <c r="L115" s="11">
        <v>17.03</v>
      </c>
      <c r="M115" s="18">
        <f t="shared" si="1"/>
        <v>0.23799987891187127</v>
      </c>
      <c r="N115" s="20"/>
      <c r="O115" s="8">
        <v>81</v>
      </c>
      <c r="P115" s="11">
        <v>11.24</v>
      </c>
      <c r="Q115" s="8">
        <v>41</v>
      </c>
      <c r="R115" s="15">
        <v>0.59499999999999997</v>
      </c>
      <c r="S115" s="22">
        <f t="shared" si="2"/>
        <v>0.59405940594059403</v>
      </c>
      <c r="T115" s="11">
        <v>11.24</v>
      </c>
      <c r="U115" s="22">
        <f t="shared" si="3"/>
        <v>0.23799987891187127</v>
      </c>
    </row>
    <row r="116" spans="4:21" x14ac:dyDescent="0.2">
      <c r="D116" s="2">
        <v>16.600000000000001</v>
      </c>
      <c r="E116" s="2">
        <v>15.91</v>
      </c>
      <c r="G116" s="8">
        <v>31</v>
      </c>
      <c r="H116" s="11">
        <v>17.03</v>
      </c>
      <c r="I116" s="8">
        <v>41</v>
      </c>
      <c r="J116" s="15">
        <v>0.56499999999999995</v>
      </c>
      <c r="K116" s="18">
        <f t="shared" si="0"/>
        <v>0.59405940594059403</v>
      </c>
      <c r="L116" s="11">
        <v>17.03</v>
      </c>
      <c r="M116" s="18">
        <f t="shared" si="1"/>
        <v>0.23799987891187127</v>
      </c>
      <c r="N116" s="20"/>
      <c r="O116" s="8">
        <v>16</v>
      </c>
      <c r="P116" s="11">
        <v>10.97</v>
      </c>
      <c r="Q116" s="8">
        <v>42</v>
      </c>
      <c r="R116" s="15">
        <v>0.58499999999999996</v>
      </c>
      <c r="S116" s="22">
        <f t="shared" si="2"/>
        <v>0.58415841584158423</v>
      </c>
      <c r="T116" s="11">
        <v>10.97</v>
      </c>
      <c r="U116" s="22">
        <f t="shared" si="3"/>
        <v>0.21254334168506117</v>
      </c>
    </row>
    <row r="117" spans="4:21" x14ac:dyDescent="0.2">
      <c r="D117" s="2">
        <v>17.12</v>
      </c>
      <c r="E117" s="2">
        <v>8.6</v>
      </c>
      <c r="G117" s="8">
        <v>49</v>
      </c>
      <c r="H117" s="11">
        <v>17.03</v>
      </c>
      <c r="I117" s="8">
        <v>41</v>
      </c>
      <c r="J117" s="15">
        <v>0.56499999999999995</v>
      </c>
      <c r="K117" s="18">
        <f t="shared" si="0"/>
        <v>0.59405940594059403</v>
      </c>
      <c r="L117" s="11">
        <v>17.03</v>
      </c>
      <c r="M117" s="18">
        <f t="shared" si="1"/>
        <v>0.23799987891187127</v>
      </c>
      <c r="N117" s="20"/>
      <c r="O117" s="8">
        <v>25</v>
      </c>
      <c r="P117" s="11">
        <v>10.96</v>
      </c>
      <c r="Q117" s="8">
        <v>43</v>
      </c>
      <c r="R117" s="15">
        <v>0.57499999999999996</v>
      </c>
      <c r="S117" s="22">
        <f t="shared" si="2"/>
        <v>0.57425742574257432</v>
      </c>
      <c r="T117" s="11">
        <v>10.96</v>
      </c>
      <c r="U117" s="22">
        <f t="shared" si="3"/>
        <v>0.18722382110885658</v>
      </c>
    </row>
    <row r="118" spans="4:21" x14ac:dyDescent="0.2">
      <c r="D118" s="2">
        <v>16.53</v>
      </c>
      <c r="E118" s="2">
        <v>10.47</v>
      </c>
      <c r="G118" s="8">
        <v>84</v>
      </c>
      <c r="H118" s="11">
        <v>17.03</v>
      </c>
      <c r="I118" s="8">
        <v>41</v>
      </c>
      <c r="J118" s="15">
        <v>0.56499999999999995</v>
      </c>
      <c r="K118" s="18">
        <f t="shared" si="0"/>
        <v>0.59405940594059403</v>
      </c>
      <c r="L118" s="11">
        <v>17.03</v>
      </c>
      <c r="M118" s="18">
        <f t="shared" si="1"/>
        <v>0.23799987891187127</v>
      </c>
      <c r="N118" s="20"/>
      <c r="O118" s="8">
        <v>49</v>
      </c>
      <c r="P118" s="11">
        <v>10.82</v>
      </c>
      <c r="Q118" s="8">
        <v>44</v>
      </c>
      <c r="R118" s="15">
        <v>0.56499999999999995</v>
      </c>
      <c r="S118" s="22">
        <f t="shared" si="2"/>
        <v>0.56435643564356441</v>
      </c>
      <c r="T118" s="11">
        <v>10.82</v>
      </c>
      <c r="U118" s="22">
        <f t="shared" si="3"/>
        <v>0.16202377853274813</v>
      </c>
    </row>
    <row r="119" spans="4:21" x14ac:dyDescent="0.2">
      <c r="D119" s="2">
        <v>17.489999999999998</v>
      </c>
      <c r="E119" s="2">
        <v>13.85</v>
      </c>
      <c r="G119" s="8">
        <v>16</v>
      </c>
      <c r="H119" s="11">
        <v>17.02</v>
      </c>
      <c r="I119" s="8">
        <v>45</v>
      </c>
      <c r="J119" s="15">
        <v>0.54500000000000004</v>
      </c>
      <c r="K119" s="18">
        <f t="shared" si="0"/>
        <v>0.5544554455445545</v>
      </c>
      <c r="L119" s="11">
        <v>17.02</v>
      </c>
      <c r="M119" s="18">
        <f t="shared" si="1"/>
        <v>0.13692622576424998</v>
      </c>
      <c r="N119" s="20"/>
      <c r="O119" s="8">
        <v>17</v>
      </c>
      <c r="P119" s="11">
        <v>10.76</v>
      </c>
      <c r="Q119" s="8">
        <v>45</v>
      </c>
      <c r="R119" s="15">
        <v>0.55500000000000005</v>
      </c>
      <c r="S119" s="22">
        <f t="shared" si="2"/>
        <v>0.5544554455445545</v>
      </c>
      <c r="T119" s="11">
        <v>10.76</v>
      </c>
      <c r="U119" s="22">
        <f t="shared" si="3"/>
        <v>0.13692622576424998</v>
      </c>
    </row>
    <row r="120" spans="4:21" x14ac:dyDescent="0.2">
      <c r="D120" s="2">
        <v>17.2</v>
      </c>
      <c r="E120" s="2">
        <v>10.23</v>
      </c>
      <c r="G120" s="8">
        <v>54</v>
      </c>
      <c r="H120" s="11">
        <v>17.02</v>
      </c>
      <c r="I120" s="8">
        <v>45</v>
      </c>
      <c r="J120" s="15">
        <v>0.54500000000000004</v>
      </c>
      <c r="K120" s="18">
        <f t="shared" si="0"/>
        <v>0.5544554455445545</v>
      </c>
      <c r="L120" s="11">
        <v>17.02</v>
      </c>
      <c r="M120" s="18">
        <f t="shared" si="1"/>
        <v>0.13692622576424998</v>
      </c>
      <c r="N120" s="20"/>
      <c r="O120" s="8">
        <v>31</v>
      </c>
      <c r="P120" s="11">
        <v>10.69</v>
      </c>
      <c r="Q120" s="8">
        <v>46</v>
      </c>
      <c r="R120" s="15">
        <v>0.54500000000000004</v>
      </c>
      <c r="S120" s="22">
        <f t="shared" si="2"/>
        <v>0.54455445544554459</v>
      </c>
      <c r="T120" s="11">
        <v>10.69</v>
      </c>
      <c r="U120" s="22">
        <f t="shared" si="3"/>
        <v>0.11191463921698828</v>
      </c>
    </row>
    <row r="121" spans="4:21" x14ac:dyDescent="0.2">
      <c r="D121" s="2">
        <v>17.399999999999999</v>
      </c>
      <c r="E121" s="2">
        <v>6.08</v>
      </c>
      <c r="G121" s="8">
        <v>90</v>
      </c>
      <c r="H121" s="11">
        <v>16.989999999999998</v>
      </c>
      <c r="I121" s="8">
        <v>47</v>
      </c>
      <c r="J121" s="15">
        <v>0.53500000000000003</v>
      </c>
      <c r="K121" s="18">
        <f t="shared" si="0"/>
        <v>0.53465346534653468</v>
      </c>
      <c r="L121" s="11">
        <v>16.989999999999998</v>
      </c>
      <c r="M121" s="18">
        <f t="shared" si="1"/>
        <v>8.6972879647401205E-2</v>
      </c>
      <c r="N121" s="20"/>
      <c r="O121" s="8">
        <v>87</v>
      </c>
      <c r="P121" s="11">
        <v>10.66</v>
      </c>
      <c r="Q121" s="8">
        <v>47</v>
      </c>
      <c r="R121" s="15">
        <v>0.53500000000000003</v>
      </c>
      <c r="S121" s="22">
        <f t="shared" si="2"/>
        <v>0.53465346534653468</v>
      </c>
      <c r="T121" s="11">
        <v>10.66</v>
      </c>
      <c r="U121" s="22">
        <f t="shared" si="3"/>
        <v>8.6972879647401205E-2</v>
      </c>
    </row>
    <row r="122" spans="4:21" x14ac:dyDescent="0.2">
      <c r="D122" s="2">
        <v>17.45</v>
      </c>
      <c r="E122" s="2">
        <v>9.68</v>
      </c>
      <c r="G122" s="8">
        <v>48</v>
      </c>
      <c r="H122" s="11">
        <v>16.98</v>
      </c>
      <c r="I122" s="8">
        <v>48</v>
      </c>
      <c r="J122" s="15">
        <v>0.52500000000000002</v>
      </c>
      <c r="K122" s="18">
        <f t="shared" si="0"/>
        <v>0.52475247524752477</v>
      </c>
      <c r="L122" s="11">
        <v>16.98</v>
      </c>
      <c r="M122" s="18">
        <f t="shared" si="1"/>
        <v>6.2085116423953007E-2</v>
      </c>
      <c r="N122" s="20"/>
      <c r="O122" s="8">
        <v>93</v>
      </c>
      <c r="P122" s="11">
        <v>10.47</v>
      </c>
      <c r="Q122" s="8">
        <v>48</v>
      </c>
      <c r="R122" s="15">
        <v>0.52500000000000002</v>
      </c>
      <c r="S122" s="22">
        <f t="shared" si="2"/>
        <v>0.52475247524752477</v>
      </c>
      <c r="T122" s="11">
        <v>10.47</v>
      </c>
      <c r="U122" s="22">
        <f t="shared" si="3"/>
        <v>6.2085116423953007E-2</v>
      </c>
    </row>
    <row r="123" spans="4:21" x14ac:dyDescent="0.2">
      <c r="D123" s="2">
        <v>17.2</v>
      </c>
      <c r="E123" s="2">
        <v>12.81</v>
      </c>
      <c r="G123" s="8">
        <v>20</v>
      </c>
      <c r="H123" s="11">
        <v>16.96</v>
      </c>
      <c r="I123" s="8">
        <v>49</v>
      </c>
      <c r="J123" s="15">
        <v>0.505</v>
      </c>
      <c r="K123" s="18">
        <f t="shared" si="0"/>
        <v>0.51485148514851486</v>
      </c>
      <c r="L123" s="11">
        <v>16.96</v>
      </c>
      <c r="M123" s="18">
        <f t="shared" si="1"/>
        <v>3.7235755375933835E-2</v>
      </c>
      <c r="N123" s="20"/>
      <c r="O123" s="8">
        <v>41</v>
      </c>
      <c r="P123" s="11">
        <v>10.39</v>
      </c>
      <c r="Q123" s="8">
        <v>49</v>
      </c>
      <c r="R123" s="15">
        <v>0.51500000000000001</v>
      </c>
      <c r="S123" s="22">
        <f t="shared" si="2"/>
        <v>0.51485148514851486</v>
      </c>
      <c r="T123" s="11">
        <v>10.39</v>
      </c>
      <c r="U123" s="22">
        <f t="shared" si="3"/>
        <v>3.7235755375933835E-2</v>
      </c>
    </row>
    <row r="124" spans="4:21" x14ac:dyDescent="0.2">
      <c r="D124" s="2">
        <v>16.829999999999998</v>
      </c>
      <c r="E124" s="2">
        <v>14.71</v>
      </c>
      <c r="G124" s="8">
        <v>75</v>
      </c>
      <c r="H124" s="11">
        <v>16.96</v>
      </c>
      <c r="I124" s="8">
        <v>49</v>
      </c>
      <c r="J124" s="15">
        <v>0.505</v>
      </c>
      <c r="K124" s="18">
        <f t="shared" si="0"/>
        <v>0.51485148514851486</v>
      </c>
      <c r="L124" s="11">
        <v>16.96</v>
      </c>
      <c r="M124" s="18">
        <f t="shared" si="1"/>
        <v>3.7235755375933835E-2</v>
      </c>
      <c r="N124" s="20"/>
      <c r="O124" s="8">
        <v>32</v>
      </c>
      <c r="P124" s="11">
        <v>10.34</v>
      </c>
      <c r="Q124" s="8">
        <v>50</v>
      </c>
      <c r="R124" s="15">
        <v>0.505</v>
      </c>
      <c r="S124" s="22">
        <f t="shared" si="2"/>
        <v>0.50495049504950495</v>
      </c>
      <c r="T124" s="11">
        <v>10.34</v>
      </c>
      <c r="U124" s="22">
        <f t="shared" si="3"/>
        <v>1.2409369348679852E-2</v>
      </c>
    </row>
    <row r="125" spans="4:21" ht="16" thickBot="1" x14ac:dyDescent="0.25">
      <c r="D125" s="3">
        <v>17.079999999999998</v>
      </c>
      <c r="E125" s="3">
        <v>5.0199999999999996</v>
      </c>
      <c r="G125" s="8">
        <v>22</v>
      </c>
      <c r="H125" s="11">
        <v>16.95</v>
      </c>
      <c r="I125" s="8">
        <v>51</v>
      </c>
      <c r="J125" s="15">
        <v>0.49399999999999999</v>
      </c>
      <c r="K125" s="18">
        <f t="shared" si="0"/>
        <v>0.49504950495049505</v>
      </c>
      <c r="L125" s="11">
        <v>16.95</v>
      </c>
      <c r="M125" s="18">
        <f t="shared" si="1"/>
        <v>-1.2409369348679852E-2</v>
      </c>
      <c r="N125" s="20"/>
      <c r="O125" s="8">
        <v>95</v>
      </c>
      <c r="P125" s="11">
        <v>10.23</v>
      </c>
      <c r="Q125" s="8">
        <v>51</v>
      </c>
      <c r="R125" s="15">
        <v>0.49399999999999999</v>
      </c>
      <c r="S125" s="22">
        <f t="shared" si="2"/>
        <v>0.49504950495049505</v>
      </c>
      <c r="T125" s="11">
        <v>10.23</v>
      </c>
      <c r="U125" s="22">
        <f t="shared" si="3"/>
        <v>-1.2409369348679852E-2</v>
      </c>
    </row>
    <row r="126" spans="4:21" x14ac:dyDescent="0.2">
      <c r="G126" s="8">
        <v>4</v>
      </c>
      <c r="H126" s="11">
        <v>16.940000000000001</v>
      </c>
      <c r="I126" s="8">
        <v>52</v>
      </c>
      <c r="J126" s="15">
        <v>0.48399999999999999</v>
      </c>
      <c r="K126" s="18">
        <f t="shared" si="0"/>
        <v>0.48514851485148514</v>
      </c>
      <c r="L126" s="11">
        <v>16.940000000000001</v>
      </c>
      <c r="M126" s="18">
        <f t="shared" si="1"/>
        <v>-3.7235755375933835E-2</v>
      </c>
      <c r="N126" s="20"/>
      <c r="O126" s="8">
        <v>55</v>
      </c>
      <c r="P126" s="11">
        <v>10.199999999999999</v>
      </c>
      <c r="Q126" s="8">
        <v>52</v>
      </c>
      <c r="R126" s="15">
        <v>0.48399999999999999</v>
      </c>
      <c r="S126" s="22">
        <f t="shared" si="2"/>
        <v>0.48514851485148514</v>
      </c>
      <c r="T126" s="11">
        <v>10.199999999999999</v>
      </c>
      <c r="U126" s="22">
        <f t="shared" si="3"/>
        <v>-3.7235755375933835E-2</v>
      </c>
    </row>
    <row r="127" spans="4:21" x14ac:dyDescent="0.2">
      <c r="G127" s="8">
        <v>23</v>
      </c>
      <c r="H127" s="11">
        <v>16.93</v>
      </c>
      <c r="I127" s="8">
        <v>53</v>
      </c>
      <c r="J127" s="15">
        <v>0.47399999999999998</v>
      </c>
      <c r="K127" s="18">
        <f t="shared" si="0"/>
        <v>0.47524752475247523</v>
      </c>
      <c r="L127" s="11">
        <v>16.93</v>
      </c>
      <c r="M127" s="18">
        <f t="shared" si="1"/>
        <v>-6.2085116423953007E-2</v>
      </c>
      <c r="N127" s="20"/>
      <c r="O127" s="8">
        <v>33</v>
      </c>
      <c r="P127" s="11">
        <v>10.11</v>
      </c>
      <c r="Q127" s="8">
        <v>53</v>
      </c>
      <c r="R127" s="15">
        <v>0.47399999999999998</v>
      </c>
      <c r="S127" s="22">
        <f t="shared" si="2"/>
        <v>0.47524752475247523</v>
      </c>
      <c r="T127" s="11">
        <v>10.11</v>
      </c>
      <c r="U127" s="22">
        <f t="shared" si="3"/>
        <v>-6.2085116423953007E-2</v>
      </c>
    </row>
    <row r="128" spans="4:21" x14ac:dyDescent="0.2">
      <c r="G128" s="8">
        <v>15</v>
      </c>
      <c r="H128" s="11">
        <v>16.920000000000002</v>
      </c>
      <c r="I128" s="8">
        <v>54</v>
      </c>
      <c r="J128" s="15">
        <v>0.46400000000000002</v>
      </c>
      <c r="K128" s="18">
        <f t="shared" si="0"/>
        <v>0.46534653465346532</v>
      </c>
      <c r="L128" s="11">
        <v>16.920000000000002</v>
      </c>
      <c r="M128" s="18">
        <f t="shared" si="1"/>
        <v>-8.6972879647401205E-2</v>
      </c>
      <c r="N128" s="20"/>
      <c r="O128" s="8">
        <v>51</v>
      </c>
      <c r="P128" s="11">
        <v>10.1</v>
      </c>
      <c r="Q128" s="8">
        <v>54</v>
      </c>
      <c r="R128" s="15">
        <v>0.46400000000000002</v>
      </c>
      <c r="S128" s="22">
        <f t="shared" si="2"/>
        <v>0.46534653465346532</v>
      </c>
      <c r="T128" s="11">
        <v>10.1</v>
      </c>
      <c r="U128" s="22">
        <f t="shared" si="3"/>
        <v>-8.6972879647401205E-2</v>
      </c>
    </row>
    <row r="129" spans="7:21" x14ac:dyDescent="0.2">
      <c r="G129" s="8">
        <v>73</v>
      </c>
      <c r="H129" s="11">
        <v>16.91</v>
      </c>
      <c r="I129" s="8">
        <v>55</v>
      </c>
      <c r="J129" s="15">
        <v>0.45400000000000001</v>
      </c>
      <c r="K129" s="18">
        <f t="shared" si="0"/>
        <v>0.45544554455445541</v>
      </c>
      <c r="L129" s="11">
        <v>16.91</v>
      </c>
      <c r="M129" s="18">
        <f t="shared" si="1"/>
        <v>-0.11191463921698828</v>
      </c>
      <c r="N129" s="20"/>
      <c r="O129" s="8">
        <v>69</v>
      </c>
      <c r="P129" s="11">
        <v>9.98</v>
      </c>
      <c r="Q129" s="8">
        <v>55</v>
      </c>
      <c r="R129" s="15">
        <v>0.45400000000000001</v>
      </c>
      <c r="S129" s="22">
        <f t="shared" si="2"/>
        <v>0.45544554455445541</v>
      </c>
      <c r="T129" s="11">
        <v>9.98</v>
      </c>
      <c r="U129" s="22">
        <f t="shared" si="3"/>
        <v>-0.11191463921698828</v>
      </c>
    </row>
    <row r="130" spans="7:21" x14ac:dyDescent="0.2">
      <c r="G130" s="8">
        <v>21</v>
      </c>
      <c r="H130" s="11">
        <v>16.899999999999999</v>
      </c>
      <c r="I130" s="8">
        <v>56</v>
      </c>
      <c r="J130" s="15">
        <v>0.434</v>
      </c>
      <c r="K130" s="18">
        <f t="shared" si="0"/>
        <v>0.4455445544554455</v>
      </c>
      <c r="L130" s="11">
        <v>16.899999999999999</v>
      </c>
      <c r="M130" s="18">
        <f t="shared" si="1"/>
        <v>-0.13692622576424998</v>
      </c>
      <c r="N130" s="20"/>
      <c r="O130" s="8">
        <v>64</v>
      </c>
      <c r="P130" s="11">
        <v>9.9499999999999993</v>
      </c>
      <c r="Q130" s="8">
        <v>56</v>
      </c>
      <c r="R130" s="15">
        <v>0.44400000000000001</v>
      </c>
      <c r="S130" s="22">
        <f t="shared" si="2"/>
        <v>0.4455445544554455</v>
      </c>
      <c r="T130" s="11">
        <v>9.9499999999999993</v>
      </c>
      <c r="U130" s="22">
        <f t="shared" si="3"/>
        <v>-0.13692622576424998</v>
      </c>
    </row>
    <row r="131" spans="7:21" x14ac:dyDescent="0.2">
      <c r="G131" s="8">
        <v>42</v>
      </c>
      <c r="H131" s="11">
        <v>16.899999999999999</v>
      </c>
      <c r="I131" s="8">
        <v>56</v>
      </c>
      <c r="J131" s="15">
        <v>0.434</v>
      </c>
      <c r="K131" s="18">
        <f t="shared" si="0"/>
        <v>0.4455445544554455</v>
      </c>
      <c r="L131" s="11">
        <v>16.899999999999999</v>
      </c>
      <c r="M131" s="18">
        <f t="shared" si="1"/>
        <v>-0.13692622576424998</v>
      </c>
      <c r="N131" s="20"/>
      <c r="O131" s="8">
        <v>68</v>
      </c>
      <c r="P131" s="11">
        <v>9.83</v>
      </c>
      <c r="Q131" s="8">
        <v>57</v>
      </c>
      <c r="R131" s="15">
        <v>0.434</v>
      </c>
      <c r="S131" s="22">
        <f t="shared" si="2"/>
        <v>0.4356435643564357</v>
      </c>
      <c r="T131" s="11">
        <v>9.83</v>
      </c>
      <c r="U131" s="22">
        <f t="shared" si="3"/>
        <v>-0.16202377853274785</v>
      </c>
    </row>
    <row r="132" spans="7:21" x14ac:dyDescent="0.2">
      <c r="G132" s="8">
        <v>51</v>
      </c>
      <c r="H132" s="11">
        <v>16.89</v>
      </c>
      <c r="I132" s="8">
        <v>58</v>
      </c>
      <c r="J132" s="15">
        <v>0.41399999999999998</v>
      </c>
      <c r="K132" s="18">
        <f t="shared" si="0"/>
        <v>0.42574257425742579</v>
      </c>
      <c r="L132" s="11">
        <v>16.89</v>
      </c>
      <c r="M132" s="18">
        <f t="shared" si="1"/>
        <v>-0.1872238211088563</v>
      </c>
      <c r="N132" s="20"/>
      <c r="O132" s="8">
        <v>52</v>
      </c>
      <c r="P132" s="11">
        <v>9.76</v>
      </c>
      <c r="Q132" s="8">
        <v>58</v>
      </c>
      <c r="R132" s="15">
        <v>0.42399999999999999</v>
      </c>
      <c r="S132" s="22">
        <f t="shared" si="2"/>
        <v>0.42574257425742579</v>
      </c>
      <c r="T132" s="11">
        <v>9.76</v>
      </c>
      <c r="U132" s="22">
        <f t="shared" si="3"/>
        <v>-0.1872238211088563</v>
      </c>
    </row>
    <row r="133" spans="7:21" x14ac:dyDescent="0.2">
      <c r="G133" s="8">
        <v>83</v>
      </c>
      <c r="H133" s="11">
        <v>16.89</v>
      </c>
      <c r="I133" s="8">
        <v>58</v>
      </c>
      <c r="J133" s="15">
        <v>0.41399999999999998</v>
      </c>
      <c r="K133" s="18">
        <f t="shared" si="0"/>
        <v>0.42574257425742579</v>
      </c>
      <c r="L133" s="11">
        <v>16.89</v>
      </c>
      <c r="M133" s="18">
        <f t="shared" si="1"/>
        <v>-0.1872238211088563</v>
      </c>
      <c r="N133" s="20"/>
      <c r="O133" s="8">
        <v>97</v>
      </c>
      <c r="P133" s="11">
        <v>9.68</v>
      </c>
      <c r="Q133" s="8">
        <v>59</v>
      </c>
      <c r="R133" s="15">
        <v>0.41399999999999998</v>
      </c>
      <c r="S133" s="22">
        <f t="shared" si="2"/>
        <v>0.41584158415841588</v>
      </c>
      <c r="T133" s="11">
        <v>9.68</v>
      </c>
      <c r="U133" s="22">
        <f t="shared" si="3"/>
        <v>-0.21254334168506089</v>
      </c>
    </row>
    <row r="134" spans="7:21" x14ac:dyDescent="0.2">
      <c r="G134" s="8">
        <v>71</v>
      </c>
      <c r="H134" s="11">
        <v>16.86</v>
      </c>
      <c r="I134" s="8">
        <v>60</v>
      </c>
      <c r="J134" s="15">
        <v>0.40400000000000003</v>
      </c>
      <c r="K134" s="18">
        <f t="shared" si="0"/>
        <v>0.40594059405940597</v>
      </c>
      <c r="L134" s="11">
        <v>16.86</v>
      </c>
      <c r="M134" s="18">
        <f t="shared" si="1"/>
        <v>-0.23799987891187127</v>
      </c>
      <c r="N134" s="20"/>
      <c r="O134" s="8">
        <v>10</v>
      </c>
      <c r="P134" s="11">
        <v>9.64</v>
      </c>
      <c r="Q134" s="8">
        <v>60</v>
      </c>
      <c r="R134" s="15">
        <v>0.40400000000000003</v>
      </c>
      <c r="S134" s="22">
        <f t="shared" si="2"/>
        <v>0.40594059405940597</v>
      </c>
      <c r="T134" s="11">
        <v>9.64</v>
      </c>
      <c r="U134" s="22">
        <f t="shared" si="3"/>
        <v>-0.23799987891187127</v>
      </c>
    </row>
    <row r="135" spans="7:21" x14ac:dyDescent="0.2">
      <c r="G135" s="8">
        <v>17</v>
      </c>
      <c r="H135" s="11">
        <v>16.850000000000001</v>
      </c>
      <c r="I135" s="8">
        <v>61</v>
      </c>
      <c r="J135" s="15">
        <v>0.38300000000000001</v>
      </c>
      <c r="K135" s="18">
        <f t="shared" si="0"/>
        <v>0.39603960396039606</v>
      </c>
      <c r="L135" s="11">
        <v>16.850000000000001</v>
      </c>
      <c r="M135" s="18">
        <f t="shared" si="1"/>
        <v>-0.26361161452490112</v>
      </c>
      <c r="N135" s="20"/>
      <c r="O135" s="8">
        <v>9</v>
      </c>
      <c r="P135" s="11">
        <v>9.59</v>
      </c>
      <c r="Q135" s="8">
        <v>61</v>
      </c>
      <c r="R135" s="15">
        <v>0.39300000000000002</v>
      </c>
      <c r="S135" s="22">
        <f t="shared" si="2"/>
        <v>0.39603960396039606</v>
      </c>
      <c r="T135" s="11">
        <v>9.59</v>
      </c>
      <c r="U135" s="22">
        <f t="shared" si="3"/>
        <v>-0.26361161452490112</v>
      </c>
    </row>
    <row r="136" spans="7:21" x14ac:dyDescent="0.2">
      <c r="G136" s="8">
        <v>36</v>
      </c>
      <c r="H136" s="11">
        <v>16.850000000000001</v>
      </c>
      <c r="I136" s="8">
        <v>61</v>
      </c>
      <c r="J136" s="15">
        <v>0.38300000000000001</v>
      </c>
      <c r="K136" s="18">
        <f t="shared" si="0"/>
        <v>0.39603960396039606</v>
      </c>
      <c r="L136" s="11">
        <v>16.850000000000001</v>
      </c>
      <c r="M136" s="18">
        <f t="shared" si="1"/>
        <v>-0.26361161452490112</v>
      </c>
      <c r="N136" s="20"/>
      <c r="O136" s="8">
        <v>50</v>
      </c>
      <c r="P136" s="11">
        <v>9.5500000000000007</v>
      </c>
      <c r="Q136" s="8">
        <v>62</v>
      </c>
      <c r="R136" s="15">
        <v>0.38300000000000001</v>
      </c>
      <c r="S136" s="22">
        <f t="shared" si="2"/>
        <v>0.38613861386138615</v>
      </c>
      <c r="T136" s="11">
        <v>9.5500000000000007</v>
      </c>
      <c r="U136" s="22">
        <f t="shared" si="3"/>
        <v>-0.28939747409646172</v>
      </c>
    </row>
    <row r="137" spans="7:21" x14ac:dyDescent="0.2">
      <c r="G137" s="8">
        <v>67</v>
      </c>
      <c r="H137" s="11">
        <v>16.84</v>
      </c>
      <c r="I137" s="8">
        <v>63</v>
      </c>
      <c r="J137" s="15">
        <v>0.36299999999999999</v>
      </c>
      <c r="K137" s="18">
        <f t="shared" si="0"/>
        <v>0.37623762376237624</v>
      </c>
      <c r="L137" s="11">
        <v>16.84</v>
      </c>
      <c r="M137" s="18">
        <f t="shared" si="1"/>
        <v>-0.31537723746266033</v>
      </c>
      <c r="N137" s="20"/>
      <c r="O137" s="8">
        <v>29</v>
      </c>
      <c r="P137" s="11">
        <v>9.4499999999999993</v>
      </c>
      <c r="Q137" s="8">
        <v>63</v>
      </c>
      <c r="R137" s="15">
        <v>0.373</v>
      </c>
      <c r="S137" s="22">
        <f t="shared" si="2"/>
        <v>0.37623762376237624</v>
      </c>
      <c r="T137" s="11">
        <v>9.4499999999999993</v>
      </c>
      <c r="U137" s="22">
        <f t="shared" si="3"/>
        <v>-0.31537723746266033</v>
      </c>
    </row>
    <row r="138" spans="7:21" x14ac:dyDescent="0.2">
      <c r="G138" s="8">
        <v>79</v>
      </c>
      <c r="H138" s="11">
        <v>16.84</v>
      </c>
      <c r="I138" s="8">
        <v>63</v>
      </c>
      <c r="J138" s="15">
        <v>0.36299999999999999</v>
      </c>
      <c r="K138" s="18">
        <f t="shared" si="0"/>
        <v>0.37623762376237624</v>
      </c>
      <c r="L138" s="11">
        <v>16.84</v>
      </c>
      <c r="M138" s="18">
        <f t="shared" si="1"/>
        <v>-0.31537723746266033</v>
      </c>
      <c r="N138" s="20"/>
      <c r="O138" s="8">
        <v>60</v>
      </c>
      <c r="P138" s="11">
        <v>9.39</v>
      </c>
      <c r="Q138" s="8">
        <v>64</v>
      </c>
      <c r="R138" s="15">
        <v>0.36299999999999999</v>
      </c>
      <c r="S138" s="22">
        <f t="shared" si="2"/>
        <v>0.36633663366336633</v>
      </c>
      <c r="T138" s="11">
        <v>9.39</v>
      </c>
      <c r="U138" s="22">
        <f t="shared" si="3"/>
        <v>-0.34157166062587108</v>
      </c>
    </row>
    <row r="139" spans="7:21" x14ac:dyDescent="0.2">
      <c r="G139" s="8">
        <v>60</v>
      </c>
      <c r="H139" s="11">
        <v>16.829999999999998</v>
      </c>
      <c r="I139" s="8">
        <v>65</v>
      </c>
      <c r="J139" s="15">
        <v>0.33300000000000002</v>
      </c>
      <c r="K139" s="18">
        <f t="shared" si="0"/>
        <v>0.35643564356435642</v>
      </c>
      <c r="L139" s="11">
        <v>16.829999999999998</v>
      </c>
      <c r="M139" s="18">
        <f t="shared" si="1"/>
        <v>-0.3680026112393317</v>
      </c>
      <c r="N139" s="20"/>
      <c r="O139" s="8">
        <v>70</v>
      </c>
      <c r="P139" s="11">
        <v>9.16</v>
      </c>
      <c r="Q139" s="8">
        <v>65</v>
      </c>
      <c r="R139" s="15">
        <v>0.35299999999999998</v>
      </c>
      <c r="S139" s="22">
        <f t="shared" si="2"/>
        <v>0.35643564356435642</v>
      </c>
      <c r="T139" s="11">
        <v>9.16</v>
      </c>
      <c r="U139" s="22">
        <f t="shared" si="3"/>
        <v>-0.3680026112393317</v>
      </c>
    </row>
    <row r="140" spans="7:21" x14ac:dyDescent="0.2">
      <c r="G140" s="8">
        <v>62</v>
      </c>
      <c r="H140" s="11">
        <v>16.829999999999998</v>
      </c>
      <c r="I140" s="8">
        <v>65</v>
      </c>
      <c r="J140" s="15">
        <v>0.33300000000000002</v>
      </c>
      <c r="K140" s="18">
        <f t="shared" ref="K140:K174" si="4">1-I140/101</f>
        <v>0.35643564356435642</v>
      </c>
      <c r="L140" s="11">
        <v>16.829999999999998</v>
      </c>
      <c r="M140" s="18">
        <f t="shared" ref="M140:M174" si="5">NORMSINV(K140)</f>
        <v>-0.3680026112393317</v>
      </c>
      <c r="N140" s="20"/>
      <c r="O140" s="8">
        <v>7</v>
      </c>
      <c r="P140" s="11">
        <v>9.1</v>
      </c>
      <c r="Q140" s="8">
        <v>66</v>
      </c>
      <c r="R140" s="15">
        <v>0.34300000000000003</v>
      </c>
      <c r="S140" s="22">
        <f t="shared" ref="S140:S174" si="6">1-Q140/101</f>
        <v>0.34653465346534651</v>
      </c>
      <c r="T140" s="11">
        <v>9.1</v>
      </c>
      <c r="U140" s="22">
        <f t="shared" ref="U140:U174" si="7">NORMSINV(S140)</f>
        <v>-0.39469322015939162</v>
      </c>
    </row>
    <row r="141" spans="7:21" x14ac:dyDescent="0.2">
      <c r="G141" s="8">
        <v>99</v>
      </c>
      <c r="H141" s="11">
        <v>16.829999999999998</v>
      </c>
      <c r="I141" s="8">
        <v>65</v>
      </c>
      <c r="J141" s="15">
        <v>0.33300000000000002</v>
      </c>
      <c r="K141" s="18">
        <f t="shared" si="4"/>
        <v>0.35643564356435642</v>
      </c>
      <c r="L141" s="11">
        <v>16.829999999999998</v>
      </c>
      <c r="M141" s="18">
        <f t="shared" si="5"/>
        <v>-0.3680026112393317</v>
      </c>
      <c r="N141" s="20"/>
      <c r="O141" s="8">
        <v>45</v>
      </c>
      <c r="P141" s="11">
        <v>9.07</v>
      </c>
      <c r="Q141" s="8">
        <v>67</v>
      </c>
      <c r="R141" s="15">
        <v>0.33300000000000002</v>
      </c>
      <c r="S141" s="22">
        <f t="shared" si="6"/>
        <v>0.3366336633663366</v>
      </c>
      <c r="T141" s="11">
        <v>9.07</v>
      </c>
      <c r="U141" s="22">
        <f t="shared" si="7"/>
        <v>-0.42166805201953067</v>
      </c>
    </row>
    <row r="142" spans="7:21" x14ac:dyDescent="0.2">
      <c r="G142" s="8">
        <v>66</v>
      </c>
      <c r="H142" s="11">
        <v>16.809999999999999</v>
      </c>
      <c r="I142" s="8">
        <v>68</v>
      </c>
      <c r="J142" s="15">
        <v>0.30299999999999999</v>
      </c>
      <c r="K142" s="18">
        <f t="shared" si="4"/>
        <v>0.32673267326732669</v>
      </c>
      <c r="L142" s="11">
        <v>16.809999999999999</v>
      </c>
      <c r="M142" s="18">
        <f t="shared" si="5"/>
        <v>-0.44895329836199899</v>
      </c>
      <c r="N142" s="20"/>
      <c r="O142" s="8">
        <v>46</v>
      </c>
      <c r="P142" s="11">
        <v>8.84</v>
      </c>
      <c r="Q142" s="8">
        <v>68</v>
      </c>
      <c r="R142" s="15">
        <v>0.32300000000000001</v>
      </c>
      <c r="S142" s="22">
        <f t="shared" si="6"/>
        <v>0.32673267326732669</v>
      </c>
      <c r="T142" s="11">
        <v>8.84</v>
      </c>
      <c r="U142" s="22">
        <f t="shared" si="7"/>
        <v>-0.44895329836199899</v>
      </c>
    </row>
    <row r="143" spans="7:21" x14ac:dyDescent="0.2">
      <c r="G143" s="8">
        <v>82</v>
      </c>
      <c r="H143" s="11">
        <v>16.809999999999999</v>
      </c>
      <c r="I143" s="8">
        <v>68</v>
      </c>
      <c r="J143" s="15">
        <v>0.30299999999999999</v>
      </c>
      <c r="K143" s="18">
        <f t="shared" si="4"/>
        <v>0.32673267326732669</v>
      </c>
      <c r="L143" s="11">
        <v>16.809999999999999</v>
      </c>
      <c r="M143" s="18">
        <f t="shared" si="5"/>
        <v>-0.44895329836199899</v>
      </c>
      <c r="N143" s="20"/>
      <c r="O143" s="8">
        <v>61</v>
      </c>
      <c r="P143" s="11">
        <v>8.69</v>
      </c>
      <c r="Q143" s="8">
        <v>69</v>
      </c>
      <c r="R143" s="15">
        <v>0.313</v>
      </c>
      <c r="S143" s="22">
        <f t="shared" si="6"/>
        <v>0.31683168316831678</v>
      </c>
      <c r="T143" s="11">
        <v>8.69</v>
      </c>
      <c r="U143" s="22">
        <f t="shared" si="7"/>
        <v>-0.47657699758823585</v>
      </c>
    </row>
    <row r="144" spans="7:21" x14ac:dyDescent="0.2">
      <c r="G144" s="8">
        <v>88</v>
      </c>
      <c r="H144" s="11">
        <v>16.809999999999999</v>
      </c>
      <c r="I144" s="8">
        <v>68</v>
      </c>
      <c r="J144" s="15">
        <v>0.30299999999999999</v>
      </c>
      <c r="K144" s="18">
        <f t="shared" si="4"/>
        <v>0.32673267326732669</v>
      </c>
      <c r="L144" s="11">
        <v>16.809999999999999</v>
      </c>
      <c r="M144" s="18">
        <f t="shared" si="5"/>
        <v>-0.44895329836199899</v>
      </c>
      <c r="N144" s="20"/>
      <c r="O144" s="8">
        <v>92</v>
      </c>
      <c r="P144" s="11">
        <v>8.6</v>
      </c>
      <c r="Q144" s="8">
        <v>70</v>
      </c>
      <c r="R144" s="15">
        <v>0.30299999999999999</v>
      </c>
      <c r="S144" s="22">
        <f t="shared" si="6"/>
        <v>0.30693069306930698</v>
      </c>
      <c r="T144" s="11">
        <v>8.6</v>
      </c>
      <c r="U144" s="22">
        <f t="shared" si="7"/>
        <v>-0.50456928689818559</v>
      </c>
    </row>
    <row r="145" spans="7:21" x14ac:dyDescent="0.2">
      <c r="G145" s="8">
        <v>28</v>
      </c>
      <c r="H145" s="11">
        <v>16.79</v>
      </c>
      <c r="I145" s="8">
        <v>71</v>
      </c>
      <c r="J145" s="15">
        <v>0.29199999999999998</v>
      </c>
      <c r="K145" s="18">
        <f t="shared" si="4"/>
        <v>0.29702970297029707</v>
      </c>
      <c r="L145" s="11">
        <v>16.79</v>
      </c>
      <c r="M145" s="18">
        <f t="shared" si="5"/>
        <v>-0.53296269253429718</v>
      </c>
      <c r="N145" s="20"/>
      <c r="O145" s="8">
        <v>75</v>
      </c>
      <c r="P145" s="11">
        <v>8.59</v>
      </c>
      <c r="Q145" s="8">
        <v>71</v>
      </c>
      <c r="R145" s="15">
        <v>0.29199999999999998</v>
      </c>
      <c r="S145" s="22">
        <f t="shared" si="6"/>
        <v>0.29702970297029707</v>
      </c>
      <c r="T145" s="11">
        <v>8.59</v>
      </c>
      <c r="U145" s="22">
        <f t="shared" si="7"/>
        <v>-0.53296269253429718</v>
      </c>
    </row>
    <row r="146" spans="7:21" x14ac:dyDescent="0.2">
      <c r="G146" s="8">
        <v>64</v>
      </c>
      <c r="H146" s="11">
        <v>16.77</v>
      </c>
      <c r="I146" s="8">
        <v>72</v>
      </c>
      <c r="J146" s="15">
        <v>0.28199999999999997</v>
      </c>
      <c r="K146" s="18">
        <f t="shared" si="4"/>
        <v>0.28712871287128716</v>
      </c>
      <c r="L146" s="11">
        <v>16.77</v>
      </c>
      <c r="M146" s="18">
        <f t="shared" si="5"/>
        <v>-0.56179246609925171</v>
      </c>
      <c r="N146" s="20"/>
      <c r="O146" s="8">
        <v>82</v>
      </c>
      <c r="P146" s="11">
        <v>8.3800000000000008</v>
      </c>
      <c r="Q146" s="8">
        <v>72</v>
      </c>
      <c r="R146" s="15">
        <v>0.28199999999999997</v>
      </c>
      <c r="S146" s="22">
        <f t="shared" si="6"/>
        <v>0.28712871287128716</v>
      </c>
      <c r="T146" s="11">
        <v>8.3800000000000008</v>
      </c>
      <c r="U146" s="22">
        <f t="shared" si="7"/>
        <v>-0.56179246609925171</v>
      </c>
    </row>
    <row r="147" spans="7:21" x14ac:dyDescent="0.2">
      <c r="G147" s="8">
        <v>77</v>
      </c>
      <c r="H147" s="11">
        <v>16.760000000000002</v>
      </c>
      <c r="I147" s="8">
        <v>73</v>
      </c>
      <c r="J147" s="15">
        <v>0.27200000000000002</v>
      </c>
      <c r="K147" s="18">
        <f t="shared" si="4"/>
        <v>0.27722772277227725</v>
      </c>
      <c r="L147" s="11">
        <v>16.760000000000002</v>
      </c>
      <c r="M147" s="18">
        <f t="shared" si="5"/>
        <v>-0.59109697657280491</v>
      </c>
      <c r="N147" s="20"/>
      <c r="O147" s="8">
        <v>77</v>
      </c>
      <c r="P147" s="11">
        <v>8.35</v>
      </c>
      <c r="Q147" s="8">
        <v>73</v>
      </c>
      <c r="R147" s="15">
        <v>0.27200000000000002</v>
      </c>
      <c r="S147" s="22">
        <f t="shared" si="6"/>
        <v>0.27722772277227725</v>
      </c>
      <c r="T147" s="11">
        <v>8.35</v>
      </c>
      <c r="U147" s="22">
        <f t="shared" si="7"/>
        <v>-0.59109697657280491</v>
      </c>
    </row>
    <row r="148" spans="7:21" x14ac:dyDescent="0.2">
      <c r="G148" s="8">
        <v>57</v>
      </c>
      <c r="H148" s="11">
        <v>16.75</v>
      </c>
      <c r="I148" s="8">
        <v>74</v>
      </c>
      <c r="J148" s="15">
        <v>0.26200000000000001</v>
      </c>
      <c r="K148" s="18">
        <f t="shared" si="4"/>
        <v>0.26732673267326734</v>
      </c>
      <c r="L148" s="11">
        <v>16.75</v>
      </c>
      <c r="M148" s="18">
        <f t="shared" si="5"/>
        <v>-0.62091817004229621</v>
      </c>
      <c r="N148" s="20"/>
      <c r="O148" s="8">
        <v>39</v>
      </c>
      <c r="P148" s="11">
        <v>8.1</v>
      </c>
      <c r="Q148" s="8">
        <v>74</v>
      </c>
      <c r="R148" s="15">
        <v>0.26200000000000001</v>
      </c>
      <c r="S148" s="22">
        <f t="shared" si="6"/>
        <v>0.26732673267326734</v>
      </c>
      <c r="T148" s="11">
        <v>8.1</v>
      </c>
      <c r="U148" s="22">
        <f t="shared" si="7"/>
        <v>-0.62091817004229621</v>
      </c>
    </row>
    <row r="149" spans="7:21" x14ac:dyDescent="0.2">
      <c r="G149" s="8">
        <v>43</v>
      </c>
      <c r="H149" s="11">
        <v>16.739999999999998</v>
      </c>
      <c r="I149" s="8">
        <v>75</v>
      </c>
      <c r="J149" s="15">
        <v>0.252</v>
      </c>
      <c r="K149" s="18">
        <f t="shared" si="4"/>
        <v>0.25742574257425743</v>
      </c>
      <c r="L149" s="11">
        <v>16.739999999999998</v>
      </c>
      <c r="M149" s="18">
        <f t="shared" si="5"/>
        <v>-0.65130211226156343</v>
      </c>
      <c r="N149" s="20"/>
      <c r="O149" s="8">
        <v>48</v>
      </c>
      <c r="P149" s="11">
        <v>7.98</v>
      </c>
      <c r="Q149" s="8">
        <v>75</v>
      </c>
      <c r="R149" s="15">
        <v>0.252</v>
      </c>
      <c r="S149" s="22">
        <f t="shared" si="6"/>
        <v>0.25742574257425743</v>
      </c>
      <c r="T149" s="11">
        <v>7.98</v>
      </c>
      <c r="U149" s="22">
        <f t="shared" si="7"/>
        <v>-0.65130211226156343</v>
      </c>
    </row>
    <row r="150" spans="7:21" x14ac:dyDescent="0.2">
      <c r="G150" s="8">
        <v>63</v>
      </c>
      <c r="H150" s="11">
        <v>16.73</v>
      </c>
      <c r="I150" s="8">
        <v>76</v>
      </c>
      <c r="J150" s="15">
        <v>0.23200000000000001</v>
      </c>
      <c r="K150" s="18">
        <f t="shared" si="4"/>
        <v>0.24752475247524752</v>
      </c>
      <c r="L150" s="11">
        <v>16.73</v>
      </c>
      <c r="M150" s="18">
        <f t="shared" si="5"/>
        <v>-0.6822996332113872</v>
      </c>
      <c r="N150" s="20"/>
      <c r="O150" s="8">
        <v>47</v>
      </c>
      <c r="P150" s="11">
        <v>7.91</v>
      </c>
      <c r="Q150" s="8">
        <v>76</v>
      </c>
      <c r="R150" s="15">
        <v>0.24199999999999999</v>
      </c>
      <c r="S150" s="22">
        <f t="shared" si="6"/>
        <v>0.24752475247524752</v>
      </c>
      <c r="T150" s="11">
        <v>7.91</v>
      </c>
      <c r="U150" s="22">
        <f t="shared" si="7"/>
        <v>-0.6822996332113872</v>
      </c>
    </row>
    <row r="151" spans="7:21" x14ac:dyDescent="0.2">
      <c r="G151" s="8">
        <v>89</v>
      </c>
      <c r="H151" s="11">
        <v>16.73</v>
      </c>
      <c r="I151" s="8">
        <v>76</v>
      </c>
      <c r="J151" s="15">
        <v>0.23200000000000001</v>
      </c>
      <c r="K151" s="18">
        <f t="shared" si="4"/>
        <v>0.24752475247524752</v>
      </c>
      <c r="L151" s="11">
        <v>16.73</v>
      </c>
      <c r="M151" s="18">
        <f t="shared" si="5"/>
        <v>-0.6822996332113872</v>
      </c>
      <c r="N151" s="20"/>
      <c r="O151" s="8">
        <v>5</v>
      </c>
      <c r="P151" s="11">
        <v>7.85</v>
      </c>
      <c r="Q151" s="8">
        <v>77</v>
      </c>
      <c r="R151" s="15">
        <v>0.23200000000000001</v>
      </c>
      <c r="S151" s="22">
        <f t="shared" si="6"/>
        <v>0.23762376237623761</v>
      </c>
      <c r="T151" s="11">
        <v>7.85</v>
      </c>
      <c r="U151" s="22">
        <f t="shared" si="7"/>
        <v>-0.71396709819797821</v>
      </c>
    </row>
    <row r="152" spans="7:21" x14ac:dyDescent="0.2">
      <c r="G152" s="8">
        <v>13</v>
      </c>
      <c r="H152" s="11">
        <v>16.670000000000002</v>
      </c>
      <c r="I152" s="8">
        <v>78</v>
      </c>
      <c r="J152" s="15">
        <v>0.191</v>
      </c>
      <c r="K152" s="18">
        <f t="shared" si="4"/>
        <v>0.2277227722772277</v>
      </c>
      <c r="L152" s="11">
        <v>16.670000000000002</v>
      </c>
      <c r="M152" s="18">
        <f t="shared" si="5"/>
        <v>-0.74636733718704551</v>
      </c>
      <c r="N152" s="20"/>
      <c r="O152" s="8">
        <v>74</v>
      </c>
      <c r="P152" s="11">
        <v>7.72</v>
      </c>
      <c r="Q152" s="8">
        <v>78</v>
      </c>
      <c r="R152" s="15">
        <v>0.222</v>
      </c>
      <c r="S152" s="22">
        <f t="shared" si="6"/>
        <v>0.2277227722772277</v>
      </c>
      <c r="T152" s="11">
        <v>7.72</v>
      </c>
      <c r="U152" s="22">
        <f t="shared" si="7"/>
        <v>-0.74636733718704551</v>
      </c>
    </row>
    <row r="153" spans="7:21" x14ac:dyDescent="0.2">
      <c r="G153" s="8">
        <v>19</v>
      </c>
      <c r="H153" s="11">
        <v>16.670000000000002</v>
      </c>
      <c r="I153" s="8">
        <v>78</v>
      </c>
      <c r="J153" s="15">
        <v>0.191</v>
      </c>
      <c r="K153" s="18">
        <f t="shared" si="4"/>
        <v>0.2277227722772277</v>
      </c>
      <c r="L153" s="11">
        <v>16.670000000000002</v>
      </c>
      <c r="M153" s="18">
        <f t="shared" si="5"/>
        <v>-0.74636733718704551</v>
      </c>
      <c r="N153" s="20"/>
      <c r="O153" s="8">
        <v>58</v>
      </c>
      <c r="P153" s="11">
        <v>7.33</v>
      </c>
      <c r="Q153" s="8">
        <v>79</v>
      </c>
      <c r="R153" s="15">
        <v>0.21199999999999999</v>
      </c>
      <c r="S153" s="22">
        <f t="shared" si="6"/>
        <v>0.21782178217821779</v>
      </c>
      <c r="T153" s="11">
        <v>7.33</v>
      </c>
      <c r="U153" s="22">
        <f t="shared" si="7"/>
        <v>-0.77957077373848471</v>
      </c>
    </row>
    <row r="154" spans="7:21" x14ac:dyDescent="0.2">
      <c r="G154" s="8">
        <v>25</v>
      </c>
      <c r="H154" s="11">
        <v>16.670000000000002</v>
      </c>
      <c r="I154" s="8">
        <v>78</v>
      </c>
      <c r="J154" s="15">
        <v>0.191</v>
      </c>
      <c r="K154" s="18">
        <f t="shared" si="4"/>
        <v>0.2277227722772277</v>
      </c>
      <c r="L154" s="11">
        <v>16.670000000000002</v>
      </c>
      <c r="M154" s="18">
        <f t="shared" si="5"/>
        <v>-0.74636733718704551</v>
      </c>
      <c r="N154" s="20"/>
      <c r="O154" s="8">
        <v>2</v>
      </c>
      <c r="P154" s="11">
        <v>7.22</v>
      </c>
      <c r="Q154" s="8">
        <v>80</v>
      </c>
      <c r="R154" s="15">
        <v>0.20200000000000001</v>
      </c>
      <c r="S154" s="22">
        <f t="shared" si="6"/>
        <v>0.20792079207920788</v>
      </c>
      <c r="T154" s="11">
        <v>7.22</v>
      </c>
      <c r="U154" s="22">
        <f t="shared" si="7"/>
        <v>-0.81365680811519436</v>
      </c>
    </row>
    <row r="155" spans="7:21" x14ac:dyDescent="0.2">
      <c r="G155" s="8">
        <v>81</v>
      </c>
      <c r="H155" s="11">
        <v>16.670000000000002</v>
      </c>
      <c r="I155" s="8">
        <v>78</v>
      </c>
      <c r="J155" s="15">
        <v>0.191</v>
      </c>
      <c r="K155" s="18">
        <f t="shared" si="4"/>
        <v>0.2277227722772277</v>
      </c>
      <c r="L155" s="11">
        <v>16.670000000000002</v>
      </c>
      <c r="M155" s="18">
        <f t="shared" si="5"/>
        <v>-0.74636733718704551</v>
      </c>
      <c r="N155" s="20"/>
      <c r="O155" s="8">
        <v>43</v>
      </c>
      <c r="P155" s="11">
        <v>7.21</v>
      </c>
      <c r="Q155" s="8">
        <v>81</v>
      </c>
      <c r="R155" s="15">
        <v>0.191</v>
      </c>
      <c r="S155" s="22">
        <f t="shared" si="6"/>
        <v>0.19801980198019797</v>
      </c>
      <c r="T155" s="11">
        <v>7.21</v>
      </c>
      <c r="U155" s="22">
        <f t="shared" si="7"/>
        <v>-0.84871552742214496</v>
      </c>
    </row>
    <row r="156" spans="7:21" x14ac:dyDescent="0.2">
      <c r="G156" s="8">
        <v>11</v>
      </c>
      <c r="H156" s="11">
        <v>16.649999999999999</v>
      </c>
      <c r="I156" s="8">
        <v>82</v>
      </c>
      <c r="J156" s="15">
        <v>0.17100000000000001</v>
      </c>
      <c r="K156" s="18">
        <f t="shared" si="4"/>
        <v>0.18811881188118806</v>
      </c>
      <c r="L156" s="11">
        <v>16.649999999999999</v>
      </c>
      <c r="M156" s="18">
        <f t="shared" si="5"/>
        <v>-0.88484984129824396</v>
      </c>
      <c r="N156" s="20"/>
      <c r="O156" s="8">
        <v>8</v>
      </c>
      <c r="P156" s="11">
        <v>7.13</v>
      </c>
      <c r="Q156" s="8">
        <v>82</v>
      </c>
      <c r="R156" s="15">
        <v>0.18099999999999999</v>
      </c>
      <c r="S156" s="22">
        <f t="shared" si="6"/>
        <v>0.18811881188118806</v>
      </c>
      <c r="T156" s="11">
        <v>7.13</v>
      </c>
      <c r="U156" s="22">
        <f t="shared" si="7"/>
        <v>-0.88484984129824396</v>
      </c>
    </row>
    <row r="157" spans="7:21" x14ac:dyDescent="0.2">
      <c r="G157" s="8">
        <v>78</v>
      </c>
      <c r="H157" s="11">
        <v>16.649999999999999</v>
      </c>
      <c r="I157" s="8">
        <v>82</v>
      </c>
      <c r="J157" s="15">
        <v>0.17100000000000001</v>
      </c>
      <c r="K157" s="18">
        <f t="shared" si="4"/>
        <v>0.18811881188118806</v>
      </c>
      <c r="L157" s="11">
        <v>16.649999999999999</v>
      </c>
      <c r="M157" s="18">
        <f t="shared" si="5"/>
        <v>-0.88484984129824396</v>
      </c>
      <c r="N157" s="20"/>
      <c r="O157" s="8">
        <v>86</v>
      </c>
      <c r="P157" s="11">
        <v>7.11</v>
      </c>
      <c r="Q157" s="8">
        <v>83</v>
      </c>
      <c r="R157" s="15">
        <v>0.17100000000000001</v>
      </c>
      <c r="S157" s="22">
        <f t="shared" si="6"/>
        <v>0.17821782178217827</v>
      </c>
      <c r="T157" s="11">
        <v>7.11</v>
      </c>
      <c r="U157" s="22">
        <f t="shared" si="7"/>
        <v>-0.92217817827758652</v>
      </c>
    </row>
    <row r="158" spans="7:21" x14ac:dyDescent="0.2">
      <c r="G158" s="8">
        <v>55</v>
      </c>
      <c r="H158" s="11">
        <v>16.64</v>
      </c>
      <c r="I158" s="8">
        <v>84</v>
      </c>
      <c r="J158" s="15">
        <v>0.161</v>
      </c>
      <c r="K158" s="18">
        <f t="shared" si="4"/>
        <v>0.16831683168316836</v>
      </c>
      <c r="L158" s="11">
        <v>16.64</v>
      </c>
      <c r="M158" s="18">
        <f t="shared" si="5"/>
        <v>-0.96083793100316073</v>
      </c>
      <c r="N158" s="20"/>
      <c r="O158" s="8">
        <v>78</v>
      </c>
      <c r="P158" s="11">
        <v>7.07</v>
      </c>
      <c r="Q158" s="8">
        <v>84</v>
      </c>
      <c r="R158" s="15">
        <v>0.161</v>
      </c>
      <c r="S158" s="22">
        <f t="shared" si="6"/>
        <v>0.16831683168316836</v>
      </c>
      <c r="T158" s="11">
        <v>7.07</v>
      </c>
      <c r="U158" s="22">
        <f t="shared" si="7"/>
        <v>-0.96083793100316073</v>
      </c>
    </row>
    <row r="159" spans="7:21" x14ac:dyDescent="0.2">
      <c r="G159" s="8">
        <v>12</v>
      </c>
      <c r="H159" s="11">
        <v>16.61</v>
      </c>
      <c r="I159" s="8">
        <v>85</v>
      </c>
      <c r="J159" s="15">
        <v>0.151</v>
      </c>
      <c r="K159" s="18">
        <f t="shared" si="4"/>
        <v>0.15841584158415845</v>
      </c>
      <c r="L159" s="11">
        <v>16.61</v>
      </c>
      <c r="M159" s="18">
        <f t="shared" si="5"/>
        <v>-1.0009899168818781</v>
      </c>
      <c r="N159" s="20"/>
      <c r="O159" s="8">
        <v>15</v>
      </c>
      <c r="P159" s="11">
        <v>7.01</v>
      </c>
      <c r="Q159" s="8">
        <v>85</v>
      </c>
      <c r="R159" s="15">
        <v>0.151</v>
      </c>
      <c r="S159" s="22">
        <f t="shared" si="6"/>
        <v>0.15841584158415845</v>
      </c>
      <c r="T159" s="11">
        <v>7.01</v>
      </c>
      <c r="U159" s="22">
        <f t="shared" si="7"/>
        <v>-1.0009899168818781</v>
      </c>
    </row>
    <row r="160" spans="7:21" x14ac:dyDescent="0.2">
      <c r="G160" s="8">
        <v>91</v>
      </c>
      <c r="H160" s="11">
        <v>16.600000000000001</v>
      </c>
      <c r="I160" s="8">
        <v>86</v>
      </c>
      <c r="J160" s="15">
        <v>0.14099999999999999</v>
      </c>
      <c r="K160" s="18">
        <f t="shared" si="4"/>
        <v>0.14851485148514854</v>
      </c>
      <c r="L160" s="11">
        <v>16.600000000000001</v>
      </c>
      <c r="M160" s="18">
        <f t="shared" si="5"/>
        <v>-1.0428242390384279</v>
      </c>
      <c r="N160" s="20"/>
      <c r="O160" s="8">
        <v>28</v>
      </c>
      <c r="P160" s="11">
        <v>6.97</v>
      </c>
      <c r="Q160" s="8">
        <v>86</v>
      </c>
      <c r="R160" s="15">
        <v>0.14099999999999999</v>
      </c>
      <c r="S160" s="22">
        <f t="shared" si="6"/>
        <v>0.14851485148514854</v>
      </c>
      <c r="T160" s="11">
        <v>6.97</v>
      </c>
      <c r="U160" s="22">
        <f t="shared" si="7"/>
        <v>-1.0428242390384279</v>
      </c>
    </row>
    <row r="161" spans="7:21" x14ac:dyDescent="0.2">
      <c r="G161" s="8">
        <v>44</v>
      </c>
      <c r="H161" s="11">
        <v>16.59</v>
      </c>
      <c r="I161" s="8">
        <v>87</v>
      </c>
      <c r="J161" s="15">
        <v>0.13100000000000001</v>
      </c>
      <c r="K161" s="18">
        <f t="shared" si="4"/>
        <v>0.13861386138613863</v>
      </c>
      <c r="L161" s="11">
        <v>16.59</v>
      </c>
      <c r="M161" s="18">
        <f t="shared" si="5"/>
        <v>-1.0865681149860691</v>
      </c>
      <c r="N161" s="20"/>
      <c r="O161" s="8">
        <v>38</v>
      </c>
      <c r="P161" s="11">
        <v>6.67</v>
      </c>
      <c r="Q161" s="8">
        <v>87</v>
      </c>
      <c r="R161" s="15">
        <v>0.13100000000000001</v>
      </c>
      <c r="S161" s="22">
        <f t="shared" si="6"/>
        <v>0.13861386138613863</v>
      </c>
      <c r="T161" s="11">
        <v>6.67</v>
      </c>
      <c r="U161" s="22">
        <f t="shared" si="7"/>
        <v>-1.0865681149860691</v>
      </c>
    </row>
    <row r="162" spans="7:21" x14ac:dyDescent="0.2">
      <c r="G162" s="8">
        <v>9</v>
      </c>
      <c r="H162" s="11">
        <v>16.579999999999998</v>
      </c>
      <c r="I162" s="8">
        <v>88</v>
      </c>
      <c r="J162" s="15">
        <v>0.121</v>
      </c>
      <c r="K162" s="18">
        <f t="shared" si="4"/>
        <v>0.12871287128712872</v>
      </c>
      <c r="L162" s="11">
        <v>16.579999999999998</v>
      </c>
      <c r="M162" s="18">
        <f t="shared" si="5"/>
        <v>-1.1324965296189653</v>
      </c>
      <c r="N162" s="20"/>
      <c r="O162" s="8">
        <v>62</v>
      </c>
      <c r="P162" s="11">
        <v>6.43</v>
      </c>
      <c r="Q162" s="8">
        <v>88</v>
      </c>
      <c r="R162" s="15">
        <v>0.121</v>
      </c>
      <c r="S162" s="22">
        <f t="shared" si="6"/>
        <v>0.12871287128712872</v>
      </c>
      <c r="T162" s="11">
        <v>6.43</v>
      </c>
      <c r="U162" s="22">
        <f t="shared" si="7"/>
        <v>-1.1324965296189653</v>
      </c>
    </row>
    <row r="163" spans="7:21" x14ac:dyDescent="0.2">
      <c r="G163" s="8">
        <v>5</v>
      </c>
      <c r="H163" s="11">
        <v>16.55</v>
      </c>
      <c r="I163" s="8">
        <v>89</v>
      </c>
      <c r="J163" s="15">
        <v>0.08</v>
      </c>
      <c r="K163" s="18">
        <f t="shared" si="4"/>
        <v>0.11881188118811881</v>
      </c>
      <c r="L163" s="11">
        <v>16.55</v>
      </c>
      <c r="M163" s="18">
        <f t="shared" si="5"/>
        <v>-1.1809470407966427</v>
      </c>
      <c r="N163" s="20"/>
      <c r="O163" s="8">
        <v>63</v>
      </c>
      <c r="P163" s="11">
        <v>6.14</v>
      </c>
      <c r="Q163" s="8">
        <v>89</v>
      </c>
      <c r="R163" s="15">
        <v>0.111</v>
      </c>
      <c r="S163" s="22">
        <f t="shared" si="6"/>
        <v>0.11881188118811881</v>
      </c>
      <c r="T163" s="11">
        <v>6.14</v>
      </c>
      <c r="U163" s="22">
        <f t="shared" si="7"/>
        <v>-1.1809470407966427</v>
      </c>
    </row>
    <row r="164" spans="7:21" x14ac:dyDescent="0.2">
      <c r="G164" s="8">
        <v>30</v>
      </c>
      <c r="H164" s="11">
        <v>16.55</v>
      </c>
      <c r="I164" s="8">
        <v>89</v>
      </c>
      <c r="J164" s="15">
        <v>0.08</v>
      </c>
      <c r="K164" s="18">
        <f t="shared" si="4"/>
        <v>0.11881188118811881</v>
      </c>
      <c r="L164" s="11">
        <v>16.55</v>
      </c>
      <c r="M164" s="18">
        <f t="shared" si="5"/>
        <v>-1.1809470407966427</v>
      </c>
      <c r="N164" s="20"/>
      <c r="O164" s="8">
        <v>96</v>
      </c>
      <c r="P164" s="11">
        <v>6.08</v>
      </c>
      <c r="Q164" s="8">
        <v>90</v>
      </c>
      <c r="R164" s="15">
        <v>0.10100000000000001</v>
      </c>
      <c r="S164" s="22">
        <f t="shared" si="6"/>
        <v>0.1089108910891089</v>
      </c>
      <c r="T164" s="11">
        <v>6.08</v>
      </c>
      <c r="U164" s="22">
        <f t="shared" si="7"/>
        <v>-1.2323408611117508</v>
      </c>
    </row>
    <row r="165" spans="7:21" x14ac:dyDescent="0.2">
      <c r="G165" s="8">
        <v>32</v>
      </c>
      <c r="H165" s="11">
        <v>16.55</v>
      </c>
      <c r="I165" s="8">
        <v>89</v>
      </c>
      <c r="J165" s="15">
        <v>0.08</v>
      </c>
      <c r="K165" s="18">
        <f t="shared" si="4"/>
        <v>0.11881188118811881</v>
      </c>
      <c r="L165" s="11">
        <v>16.55</v>
      </c>
      <c r="M165" s="18">
        <f t="shared" si="5"/>
        <v>-1.1809470407966427</v>
      </c>
      <c r="N165" s="20"/>
      <c r="O165" s="8">
        <v>85</v>
      </c>
      <c r="P165" s="11">
        <v>6.05</v>
      </c>
      <c r="Q165" s="8">
        <v>91</v>
      </c>
      <c r="R165" s="15">
        <v>0.09</v>
      </c>
      <c r="S165" s="22">
        <f t="shared" si="6"/>
        <v>9.9009900990098987E-2</v>
      </c>
      <c r="T165" s="11">
        <v>6.05</v>
      </c>
      <c r="U165" s="22">
        <f t="shared" si="7"/>
        <v>-1.2872137328173301</v>
      </c>
    </row>
    <row r="166" spans="7:21" x14ac:dyDescent="0.2">
      <c r="G166" s="8">
        <v>86</v>
      </c>
      <c r="H166" s="11">
        <v>16.55</v>
      </c>
      <c r="I166" s="8">
        <v>89</v>
      </c>
      <c r="J166" s="15">
        <v>0.08</v>
      </c>
      <c r="K166" s="18">
        <f t="shared" si="4"/>
        <v>0.11881188118811881</v>
      </c>
      <c r="L166" s="11">
        <v>16.55</v>
      </c>
      <c r="M166" s="18">
        <f t="shared" si="5"/>
        <v>-1.1809470407966427</v>
      </c>
      <c r="N166" s="20"/>
      <c r="O166" s="8">
        <v>84</v>
      </c>
      <c r="P166" s="11">
        <v>6.03</v>
      </c>
      <c r="Q166" s="8">
        <v>92</v>
      </c>
      <c r="R166" s="15">
        <v>0.08</v>
      </c>
      <c r="S166" s="22">
        <f t="shared" si="6"/>
        <v>8.9108910891089077E-2</v>
      </c>
      <c r="T166" s="11">
        <v>6.03</v>
      </c>
      <c r="U166" s="22">
        <f t="shared" si="7"/>
        <v>-1.3462626652319192</v>
      </c>
    </row>
    <row r="167" spans="7:21" x14ac:dyDescent="0.2">
      <c r="G167" s="8">
        <v>8</v>
      </c>
      <c r="H167" s="11">
        <v>16.54</v>
      </c>
      <c r="I167" s="8">
        <v>93</v>
      </c>
      <c r="J167" s="15">
        <v>7.0000000000000007E-2</v>
      </c>
      <c r="K167" s="18">
        <f t="shared" si="4"/>
        <v>7.9207920792079167E-2</v>
      </c>
      <c r="L167" s="11">
        <v>16.54</v>
      </c>
      <c r="M167" s="18">
        <f t="shared" si="5"/>
        <v>-1.4104195313382355</v>
      </c>
      <c r="N167" s="20"/>
      <c r="O167" s="8">
        <v>79</v>
      </c>
      <c r="P167" s="11">
        <v>5.95</v>
      </c>
      <c r="Q167" s="8">
        <v>93</v>
      </c>
      <c r="R167" s="15">
        <v>7.0000000000000007E-2</v>
      </c>
      <c r="S167" s="22">
        <f t="shared" si="6"/>
        <v>7.9207920792079167E-2</v>
      </c>
      <c r="T167" s="11">
        <v>5.95</v>
      </c>
      <c r="U167" s="22">
        <f t="shared" si="7"/>
        <v>-1.4104195313382355</v>
      </c>
    </row>
    <row r="168" spans="7:21" x14ac:dyDescent="0.2">
      <c r="G168" s="8">
        <v>93</v>
      </c>
      <c r="H168" s="11">
        <v>16.53</v>
      </c>
      <c r="I168" s="8">
        <v>94</v>
      </c>
      <c r="J168" s="15">
        <v>0.06</v>
      </c>
      <c r="K168" s="18">
        <f t="shared" si="4"/>
        <v>6.9306930693069257E-2</v>
      </c>
      <c r="L168" s="11">
        <v>16.53</v>
      </c>
      <c r="M168" s="18">
        <f t="shared" si="5"/>
        <v>-1.4809726513681758</v>
      </c>
      <c r="N168" s="20"/>
      <c r="O168" s="8">
        <v>14</v>
      </c>
      <c r="P168" s="11">
        <v>5.59</v>
      </c>
      <c r="Q168" s="8">
        <v>94</v>
      </c>
      <c r="R168" s="15">
        <v>0.06</v>
      </c>
      <c r="S168" s="22">
        <f t="shared" si="6"/>
        <v>6.9306930693069257E-2</v>
      </c>
      <c r="T168" s="11">
        <v>5.59</v>
      </c>
      <c r="U168" s="22">
        <f t="shared" si="7"/>
        <v>-1.4809726513681758</v>
      </c>
    </row>
    <row r="169" spans="7:21" x14ac:dyDescent="0.2">
      <c r="G169" s="8">
        <v>52</v>
      </c>
      <c r="H169" s="11">
        <v>16.52</v>
      </c>
      <c r="I169" s="8">
        <v>95</v>
      </c>
      <c r="J169" s="15">
        <v>0.05</v>
      </c>
      <c r="K169" s="18">
        <f t="shared" si="4"/>
        <v>5.9405940594059459E-2</v>
      </c>
      <c r="L169" s="11">
        <v>16.52</v>
      </c>
      <c r="M169" s="18">
        <f t="shared" si="5"/>
        <v>-1.5597799921032531</v>
      </c>
      <c r="N169" s="20"/>
      <c r="O169" s="8">
        <v>35</v>
      </c>
      <c r="P169" s="11">
        <v>5.26</v>
      </c>
      <c r="Q169" s="8">
        <v>95</v>
      </c>
      <c r="R169" s="15">
        <v>0.05</v>
      </c>
      <c r="S169" s="22">
        <f t="shared" si="6"/>
        <v>5.9405940594059459E-2</v>
      </c>
      <c r="T169" s="11">
        <v>5.26</v>
      </c>
      <c r="U169" s="22">
        <f t="shared" si="7"/>
        <v>-1.5597799921032531</v>
      </c>
    </row>
    <row r="170" spans="7:21" x14ac:dyDescent="0.2">
      <c r="G170" s="8">
        <v>35</v>
      </c>
      <c r="H170" s="11">
        <v>16.510000000000002</v>
      </c>
      <c r="I170" s="8">
        <v>96</v>
      </c>
      <c r="J170" s="15">
        <v>0.04</v>
      </c>
      <c r="K170" s="18">
        <f t="shared" si="4"/>
        <v>4.9504950495049549E-2</v>
      </c>
      <c r="L170" s="11">
        <v>16.510000000000002</v>
      </c>
      <c r="M170" s="18">
        <f t="shared" si="5"/>
        <v>-1.6496726793534771</v>
      </c>
      <c r="N170" s="20"/>
      <c r="O170" s="8">
        <v>80</v>
      </c>
      <c r="P170" s="11">
        <v>5.25</v>
      </c>
      <c r="Q170" s="8">
        <v>96</v>
      </c>
      <c r="R170" s="15">
        <v>0.04</v>
      </c>
      <c r="S170" s="22">
        <f t="shared" si="6"/>
        <v>4.9504950495049549E-2</v>
      </c>
      <c r="T170" s="11">
        <v>5.25</v>
      </c>
      <c r="U170" s="22">
        <f t="shared" si="7"/>
        <v>-1.6496726793534771</v>
      </c>
    </row>
    <row r="171" spans="7:21" x14ac:dyDescent="0.2">
      <c r="G171" s="8">
        <v>80</v>
      </c>
      <c r="H171" s="11">
        <v>16.5</v>
      </c>
      <c r="I171" s="8">
        <v>97</v>
      </c>
      <c r="J171" s="15">
        <v>0.03</v>
      </c>
      <c r="K171" s="18">
        <f t="shared" si="4"/>
        <v>3.9603960396039639E-2</v>
      </c>
      <c r="L171" s="11">
        <v>16.5</v>
      </c>
      <c r="M171" s="18">
        <f t="shared" si="5"/>
        <v>-1.7553005013082397</v>
      </c>
      <c r="N171" s="20"/>
      <c r="O171" s="8">
        <v>44</v>
      </c>
      <c r="P171" s="11">
        <v>5.18</v>
      </c>
      <c r="Q171" s="8">
        <v>97</v>
      </c>
      <c r="R171" s="15">
        <v>0.03</v>
      </c>
      <c r="S171" s="22">
        <f t="shared" si="6"/>
        <v>3.9603960396039639E-2</v>
      </c>
      <c r="T171" s="11">
        <v>5.18</v>
      </c>
      <c r="U171" s="22">
        <f t="shared" si="7"/>
        <v>-1.7553005013082397</v>
      </c>
    </row>
    <row r="172" spans="7:21" x14ac:dyDescent="0.2">
      <c r="G172" s="8">
        <v>65</v>
      </c>
      <c r="H172" s="11">
        <v>16.46</v>
      </c>
      <c r="I172" s="8">
        <v>98</v>
      </c>
      <c r="J172" s="15">
        <v>0.02</v>
      </c>
      <c r="K172" s="18">
        <f t="shared" si="4"/>
        <v>2.9702970297029729E-2</v>
      </c>
      <c r="L172" s="11">
        <v>16.46</v>
      </c>
      <c r="M172" s="18">
        <f t="shared" si="5"/>
        <v>-1.885177032432044</v>
      </c>
      <c r="N172" s="20"/>
      <c r="O172" s="8">
        <v>100</v>
      </c>
      <c r="P172" s="11">
        <v>5.0199999999999996</v>
      </c>
      <c r="Q172" s="8">
        <v>98</v>
      </c>
      <c r="R172" s="15">
        <v>0.02</v>
      </c>
      <c r="S172" s="22">
        <f t="shared" si="6"/>
        <v>2.9702970297029729E-2</v>
      </c>
      <c r="T172" s="11">
        <v>5.0199999999999996</v>
      </c>
      <c r="U172" s="22">
        <f t="shared" si="7"/>
        <v>-1.885177032432044</v>
      </c>
    </row>
    <row r="173" spans="7:21" x14ac:dyDescent="0.2">
      <c r="G173" s="8">
        <v>59</v>
      </c>
      <c r="H173" s="11">
        <v>16.41</v>
      </c>
      <c r="I173" s="8">
        <v>99</v>
      </c>
      <c r="J173" s="15">
        <v>0.01</v>
      </c>
      <c r="K173" s="18">
        <f t="shared" si="4"/>
        <v>1.980198019801982E-2</v>
      </c>
      <c r="L173" s="11">
        <v>16.41</v>
      </c>
      <c r="M173" s="18">
        <f t="shared" si="5"/>
        <v>-2.0578559805954542</v>
      </c>
      <c r="N173" s="20"/>
      <c r="O173" s="8">
        <v>11</v>
      </c>
      <c r="P173" s="11">
        <v>4.8</v>
      </c>
      <c r="Q173" s="8">
        <v>99</v>
      </c>
      <c r="R173" s="15">
        <v>0.01</v>
      </c>
      <c r="S173" s="22">
        <f t="shared" si="6"/>
        <v>1.980198019801982E-2</v>
      </c>
      <c r="T173" s="11">
        <v>4.8</v>
      </c>
      <c r="U173" s="22">
        <f t="shared" si="7"/>
        <v>-2.0578559805954542</v>
      </c>
    </row>
    <row r="174" spans="7:21" ht="16" thickBot="1" x14ac:dyDescent="0.25">
      <c r="G174" s="9">
        <v>29</v>
      </c>
      <c r="H174" s="12">
        <v>16.23</v>
      </c>
      <c r="I174" s="9">
        <v>100</v>
      </c>
      <c r="J174" s="16">
        <v>0</v>
      </c>
      <c r="K174" s="19">
        <f t="shared" si="4"/>
        <v>9.9009900990099098E-3</v>
      </c>
      <c r="L174" s="12">
        <v>16.23</v>
      </c>
      <c r="M174" s="19">
        <f t="shared" si="5"/>
        <v>-2.3300789227879104</v>
      </c>
      <c r="N174" s="20"/>
      <c r="O174" s="9">
        <v>66</v>
      </c>
      <c r="P174" s="12">
        <v>3.43</v>
      </c>
      <c r="Q174" s="9">
        <v>100</v>
      </c>
      <c r="R174" s="16">
        <v>0</v>
      </c>
      <c r="S174" s="23">
        <f t="shared" si="6"/>
        <v>9.9009900990099098E-3</v>
      </c>
      <c r="T174" s="12">
        <v>3.43</v>
      </c>
      <c r="U174" s="23">
        <f t="shared" si="7"/>
        <v>-2.3300789227879104</v>
      </c>
    </row>
    <row r="175" spans="7:21" x14ac:dyDescent="0.2">
      <c r="N175" s="20"/>
    </row>
    <row r="176" spans="7:21" x14ac:dyDescent="0.2">
      <c r="N176" s="20"/>
    </row>
    <row r="177" spans="14:14" x14ac:dyDescent="0.2">
      <c r="N177" s="20"/>
    </row>
    <row r="178" spans="14:14" x14ac:dyDescent="0.2">
      <c r="N178" s="20"/>
    </row>
    <row r="179" spans="14:14" x14ac:dyDescent="0.2">
      <c r="N179" s="20"/>
    </row>
    <row r="180" spans="14:14" x14ac:dyDescent="0.2">
      <c r="N180" s="20"/>
    </row>
    <row r="181" spans="14:14" x14ac:dyDescent="0.2">
      <c r="N181" s="20"/>
    </row>
    <row r="182" spans="14:14" x14ac:dyDescent="0.2">
      <c r="N182" s="20"/>
    </row>
    <row r="183" spans="14:14" x14ac:dyDescent="0.2">
      <c r="N183" s="20"/>
    </row>
    <row r="184" spans="14:14" x14ac:dyDescent="0.2">
      <c r="N184" s="20"/>
    </row>
    <row r="185" spans="14:14" x14ac:dyDescent="0.2">
      <c r="N185" s="20"/>
    </row>
    <row r="186" spans="14:14" x14ac:dyDescent="0.2">
      <c r="N186" s="20"/>
    </row>
    <row r="187" spans="14:14" x14ac:dyDescent="0.2">
      <c r="N187" s="20"/>
    </row>
    <row r="188" spans="14:14" x14ac:dyDescent="0.2">
      <c r="N188" s="20"/>
    </row>
    <row r="189" spans="14:14" x14ac:dyDescent="0.2">
      <c r="N189" s="20"/>
    </row>
    <row r="190" spans="14:14" x14ac:dyDescent="0.2">
      <c r="N190" s="20"/>
    </row>
    <row r="191" spans="14:14" x14ac:dyDescent="0.2">
      <c r="N191" s="20"/>
    </row>
    <row r="192" spans="14:14" x14ac:dyDescent="0.2">
      <c r="N192" s="20"/>
    </row>
    <row r="193" spans="7:22" x14ac:dyDescent="0.2">
      <c r="N193" s="20"/>
    </row>
    <row r="194" spans="7:22" x14ac:dyDescent="0.2">
      <c r="N194" s="20"/>
    </row>
    <row r="195" spans="7:22" x14ac:dyDescent="0.2">
      <c r="N195" s="20"/>
    </row>
    <row r="196" spans="7:22" x14ac:dyDescent="0.2">
      <c r="N196" s="20"/>
    </row>
    <row r="197" spans="7:22" x14ac:dyDescent="0.2">
      <c r="N197" s="20"/>
    </row>
    <row r="198" spans="7:22" x14ac:dyDescent="0.2">
      <c r="N198" s="20"/>
    </row>
    <row r="199" spans="7:22" x14ac:dyDescent="0.2">
      <c r="N199" s="20"/>
    </row>
    <row r="200" spans="7:22" x14ac:dyDescent="0.2">
      <c r="N200" s="20"/>
    </row>
    <row r="201" spans="7:22" x14ac:dyDescent="0.2">
      <c r="N201" s="20"/>
    </row>
    <row r="202" spans="7:22" x14ac:dyDescent="0.2">
      <c r="N202" s="20"/>
    </row>
    <row r="203" spans="7:22" x14ac:dyDescent="0.2">
      <c r="N203" s="20"/>
    </row>
    <row r="204" spans="7:22" x14ac:dyDescent="0.2">
      <c r="N204" s="20"/>
    </row>
    <row r="205" spans="7:22" x14ac:dyDescent="0.2">
      <c r="N205" s="20"/>
    </row>
    <row r="206" spans="7:22" x14ac:dyDescent="0.2">
      <c r="N206" s="20"/>
    </row>
    <row r="207" spans="7:22" ht="16" thickBot="1" x14ac:dyDescent="0.25">
      <c r="N207" s="20"/>
    </row>
    <row r="208" spans="7:22" ht="15" customHeight="1" x14ac:dyDescent="0.2">
      <c r="G208" s="166" t="s">
        <v>51</v>
      </c>
      <c r="H208" s="167"/>
      <c r="I208" s="167"/>
      <c r="J208" s="167"/>
      <c r="K208" s="167"/>
      <c r="L208" s="167"/>
      <c r="M208" s="168"/>
      <c r="N208" s="20"/>
      <c r="O208" s="118" t="s">
        <v>52</v>
      </c>
      <c r="P208" s="119"/>
      <c r="Q208" s="119"/>
      <c r="R208" s="119"/>
      <c r="S208" s="119"/>
      <c r="T208" s="119"/>
      <c r="U208" s="119"/>
      <c r="V208" s="120"/>
    </row>
    <row r="209" spans="7:22" ht="15" customHeight="1" x14ac:dyDescent="0.2">
      <c r="G209" s="169"/>
      <c r="H209" s="170"/>
      <c r="I209" s="170"/>
      <c r="J209" s="170"/>
      <c r="K209" s="170"/>
      <c r="L209" s="170"/>
      <c r="M209" s="171"/>
      <c r="N209" s="20"/>
      <c r="O209" s="121"/>
      <c r="P209" s="122"/>
      <c r="Q209" s="122"/>
      <c r="R209" s="122"/>
      <c r="S209" s="122"/>
      <c r="T209" s="122"/>
      <c r="U209" s="122"/>
      <c r="V209" s="123"/>
    </row>
    <row r="210" spans="7:22" ht="15.75" customHeight="1" thickBot="1" x14ac:dyDescent="0.25">
      <c r="G210" s="172"/>
      <c r="H210" s="173"/>
      <c r="I210" s="173"/>
      <c r="J210" s="173"/>
      <c r="K210" s="173"/>
      <c r="L210" s="173"/>
      <c r="M210" s="174"/>
      <c r="N210" s="20"/>
      <c r="O210" s="124"/>
      <c r="P210" s="125"/>
      <c r="Q210" s="125"/>
      <c r="R210" s="125"/>
      <c r="S210" s="125"/>
      <c r="T210" s="125"/>
      <c r="U210" s="125"/>
      <c r="V210" s="126"/>
    </row>
    <row r="211" spans="7:22" x14ac:dyDescent="0.2">
      <c r="N211" s="20"/>
    </row>
    <row r="212" spans="7:22" ht="16" thickBot="1" x14ac:dyDescent="0.25">
      <c r="N212" s="20"/>
    </row>
    <row r="213" spans="7:22" ht="20" thickBot="1" x14ac:dyDescent="0.25">
      <c r="G213" s="175" t="s">
        <v>53</v>
      </c>
      <c r="H213" s="205"/>
      <c r="I213" s="205"/>
      <c r="J213" s="205"/>
      <c r="K213" s="205"/>
      <c r="L213" s="205"/>
      <c r="M213" s="206"/>
      <c r="N213" s="20"/>
      <c r="O213" s="175" t="s">
        <v>54</v>
      </c>
      <c r="P213" s="176"/>
      <c r="Q213" s="176"/>
      <c r="R213" s="176"/>
      <c r="S213" s="176"/>
      <c r="T213" s="176"/>
      <c r="U213" s="176"/>
      <c r="V213" s="177"/>
    </row>
    <row r="214" spans="7:22" x14ac:dyDescent="0.2">
      <c r="G214" s="52" t="s">
        <v>34</v>
      </c>
      <c r="H214" s="53"/>
      <c r="I214" s="53"/>
      <c r="J214" s="53"/>
      <c r="K214" s="53"/>
      <c r="L214" s="53"/>
      <c r="M214" s="54"/>
      <c r="N214" s="20"/>
      <c r="O214" s="52" t="s">
        <v>34</v>
      </c>
      <c r="P214" s="53"/>
      <c r="Q214" s="53"/>
      <c r="R214" s="53"/>
      <c r="S214" s="53"/>
      <c r="T214" s="53"/>
      <c r="U214" s="53"/>
      <c r="V214" s="54"/>
    </row>
    <row r="215" spans="7:22" x14ac:dyDescent="0.2">
      <c r="G215" s="57" t="s">
        <v>35</v>
      </c>
      <c r="H215" s="58"/>
      <c r="I215" s="58"/>
      <c r="J215" s="58"/>
      <c r="K215" s="58"/>
      <c r="L215" s="58"/>
      <c r="M215" s="59"/>
      <c r="N215" s="20"/>
      <c r="O215" s="57" t="s">
        <v>35</v>
      </c>
      <c r="P215" s="58"/>
      <c r="Q215" s="58"/>
      <c r="R215" s="58"/>
      <c r="S215" s="58"/>
      <c r="T215" s="58"/>
      <c r="U215" s="58"/>
      <c r="V215" s="59"/>
    </row>
    <row r="216" spans="7:22" x14ac:dyDescent="0.2">
      <c r="G216" s="57" t="s">
        <v>36</v>
      </c>
      <c r="H216" s="58"/>
      <c r="I216" s="58"/>
      <c r="J216" s="58"/>
      <c r="K216" s="58"/>
      <c r="L216" s="58"/>
      <c r="M216" s="59"/>
      <c r="N216" s="20"/>
      <c r="O216" s="57" t="s">
        <v>36</v>
      </c>
      <c r="P216" s="58"/>
      <c r="Q216" s="58"/>
      <c r="R216" s="58"/>
      <c r="S216" s="58"/>
      <c r="T216" s="58"/>
      <c r="U216" s="58"/>
      <c r="V216" s="59"/>
    </row>
    <row r="217" spans="7:22" x14ac:dyDescent="0.2">
      <c r="G217" s="57">
        <v>0.05</v>
      </c>
      <c r="H217" s="58"/>
      <c r="I217" s="58"/>
      <c r="J217" s="58"/>
      <c r="K217" s="58"/>
      <c r="L217" s="58"/>
      <c r="M217" s="59"/>
      <c r="N217" s="20"/>
      <c r="O217" s="57">
        <v>0.05</v>
      </c>
      <c r="P217" s="58"/>
      <c r="Q217" s="58"/>
      <c r="R217" s="58"/>
      <c r="S217" s="58"/>
      <c r="T217" s="58"/>
      <c r="U217" s="58"/>
      <c r="V217" s="59"/>
    </row>
    <row r="218" spans="7:22" x14ac:dyDescent="0.2">
      <c r="G218" s="57" t="s">
        <v>9</v>
      </c>
      <c r="H218" s="58"/>
      <c r="I218" s="58"/>
      <c r="J218" s="58"/>
      <c r="K218" s="58"/>
      <c r="L218" s="58"/>
      <c r="M218" s="59"/>
      <c r="N218" s="20"/>
      <c r="O218" s="57" t="s">
        <v>9</v>
      </c>
      <c r="P218" s="58"/>
      <c r="Q218" s="58"/>
      <c r="R218" s="58"/>
      <c r="S218" s="58"/>
      <c r="T218" s="58"/>
      <c r="U218" s="58"/>
      <c r="V218" s="59"/>
    </row>
    <row r="219" spans="7:22" ht="16" thickBot="1" x14ac:dyDescent="0.25">
      <c r="G219" s="57">
        <v>100</v>
      </c>
      <c r="H219" s="58"/>
      <c r="I219" s="58"/>
      <c r="J219" s="58"/>
      <c r="K219" s="58"/>
      <c r="L219" s="58"/>
      <c r="M219" s="59"/>
      <c r="N219" s="20"/>
      <c r="O219" s="57">
        <v>100</v>
      </c>
      <c r="P219" s="58"/>
      <c r="Q219" s="58"/>
      <c r="R219" s="58"/>
      <c r="S219" s="58"/>
      <c r="T219" s="58"/>
      <c r="U219" s="58"/>
      <c r="V219" s="59"/>
    </row>
    <row r="220" spans="7:22" ht="16" thickBot="1" x14ac:dyDescent="0.25">
      <c r="G220" s="62" t="s">
        <v>37</v>
      </c>
      <c r="H220" s="53"/>
      <c r="I220" s="53"/>
      <c r="J220" s="53"/>
      <c r="K220" s="53"/>
      <c r="L220" s="54"/>
      <c r="M220" s="59"/>
      <c r="N220" s="20"/>
      <c r="O220" s="62" t="s">
        <v>37</v>
      </c>
      <c r="P220" s="53"/>
      <c r="Q220" s="53"/>
      <c r="R220" s="53"/>
      <c r="S220" s="53"/>
      <c r="T220" s="53"/>
      <c r="U220" s="54"/>
      <c r="V220" s="59"/>
    </row>
    <row r="221" spans="7:22" ht="16" thickBot="1" x14ac:dyDescent="0.25">
      <c r="G221" s="55">
        <v>5.3652582857414352E-2</v>
      </c>
      <c r="H221" s="96" t="s">
        <v>72</v>
      </c>
      <c r="I221" s="207" t="s">
        <v>38</v>
      </c>
      <c r="J221" s="183"/>
      <c r="K221" s="183"/>
      <c r="L221" s="184"/>
      <c r="M221" s="59"/>
      <c r="N221" s="20"/>
      <c r="O221" s="55">
        <v>5.9068870679052615E-2</v>
      </c>
      <c r="P221" s="96" t="s">
        <v>74</v>
      </c>
      <c r="Q221" s="185" t="s">
        <v>38</v>
      </c>
      <c r="R221" s="183"/>
      <c r="S221" s="183"/>
      <c r="T221" s="183"/>
      <c r="U221" s="184"/>
      <c r="V221" s="59"/>
    </row>
    <row r="222" spans="7:22" ht="16" thickBot="1" x14ac:dyDescent="0.25">
      <c r="G222" s="62" t="s">
        <v>39</v>
      </c>
      <c r="H222" s="53"/>
      <c r="I222" s="53"/>
      <c r="J222" s="53"/>
      <c r="K222" s="53"/>
      <c r="L222" s="54"/>
      <c r="M222" s="59"/>
      <c r="N222" s="20"/>
      <c r="O222" s="63" t="s">
        <v>39</v>
      </c>
      <c r="P222" s="58"/>
      <c r="Q222" s="58"/>
      <c r="R222" s="58"/>
      <c r="S222" s="58"/>
      <c r="T222" s="58"/>
      <c r="U222" s="59"/>
      <c r="V222" s="59"/>
    </row>
    <row r="223" spans="7:22" x14ac:dyDescent="0.2">
      <c r="G223" s="57" t="s">
        <v>40</v>
      </c>
      <c r="H223" s="58">
        <v>8</v>
      </c>
      <c r="I223" s="58"/>
      <c r="J223" s="58"/>
      <c r="K223" s="58"/>
      <c r="L223" s="59"/>
      <c r="M223" s="59"/>
      <c r="N223" s="20"/>
      <c r="O223" s="57" t="s">
        <v>40</v>
      </c>
      <c r="P223" s="58">
        <v>8</v>
      </c>
      <c r="Q223" s="58"/>
      <c r="R223" s="58"/>
      <c r="S223" s="58"/>
      <c r="T223" s="58"/>
      <c r="U223" s="59"/>
      <c r="V223" s="59"/>
    </row>
    <row r="224" spans="7:22" x14ac:dyDescent="0.2">
      <c r="G224" s="57">
        <v>16.334375000000001</v>
      </c>
      <c r="H224" s="58">
        <v>2</v>
      </c>
      <c r="I224" s="58">
        <v>4.1124055134263262</v>
      </c>
      <c r="J224" s="58"/>
      <c r="K224" s="58"/>
      <c r="L224" s="59"/>
      <c r="M224" s="59"/>
      <c r="N224" s="20"/>
      <c r="O224" s="57">
        <v>4.4368750000000006</v>
      </c>
      <c r="P224" s="58">
        <v>6</v>
      </c>
      <c r="Q224" s="58">
        <v>5.2433704132663266</v>
      </c>
      <c r="R224" s="58"/>
      <c r="S224" s="58"/>
      <c r="T224" s="58"/>
      <c r="U224" s="59"/>
      <c r="V224" s="59"/>
    </row>
    <row r="225" spans="7:22" x14ac:dyDescent="0.2">
      <c r="G225" s="57">
        <v>16.543125</v>
      </c>
      <c r="H225" s="58">
        <v>15</v>
      </c>
      <c r="I225" s="58">
        <v>10.846682736662094</v>
      </c>
      <c r="J225" s="58"/>
      <c r="K225" s="58"/>
      <c r="L225" s="59"/>
      <c r="M225" s="59"/>
      <c r="N225" s="20"/>
      <c r="O225" s="57">
        <v>6.4506249999999996</v>
      </c>
      <c r="P225" s="58">
        <v>16</v>
      </c>
      <c r="Q225" s="58">
        <v>11.576353199246658</v>
      </c>
      <c r="R225" s="58"/>
      <c r="S225" s="58"/>
      <c r="T225" s="58"/>
      <c r="U225" s="59"/>
      <c r="V225" s="59"/>
    </row>
    <row r="226" spans="7:22" x14ac:dyDescent="0.2">
      <c r="G226" s="57">
        <v>16.751874999999998</v>
      </c>
      <c r="H226" s="58">
        <v>23</v>
      </c>
      <c r="I226" s="58">
        <v>19.644534337767222</v>
      </c>
      <c r="J226" s="58"/>
      <c r="K226" s="58"/>
      <c r="L226" s="59"/>
      <c r="M226" s="59"/>
      <c r="N226" s="20"/>
      <c r="O226" s="57">
        <v>8.4643750000000004</v>
      </c>
      <c r="P226" s="58">
        <v>16</v>
      </c>
      <c r="Q226" s="58">
        <v>18.734678372679163</v>
      </c>
      <c r="R226" s="58"/>
      <c r="S226" s="58"/>
      <c r="T226" s="58"/>
      <c r="U226" s="59"/>
      <c r="V226" s="59"/>
    </row>
    <row r="227" spans="7:22" x14ac:dyDescent="0.2">
      <c r="G227" s="57">
        <v>16.960624999999997</v>
      </c>
      <c r="H227" s="58">
        <v>24</v>
      </c>
      <c r="I227" s="58">
        <v>24.430386428862533</v>
      </c>
      <c r="J227" s="58"/>
      <c r="K227" s="58"/>
      <c r="L227" s="59"/>
      <c r="M227" s="59"/>
      <c r="N227" s="20"/>
      <c r="O227" s="57">
        <v>10.478124999999999</v>
      </c>
      <c r="P227" s="58">
        <v>26</v>
      </c>
      <c r="Q227" s="58">
        <v>22.224600240725042</v>
      </c>
      <c r="R227" s="58"/>
      <c r="S227" s="58"/>
      <c r="T227" s="58"/>
      <c r="U227" s="59"/>
      <c r="V227" s="59"/>
    </row>
    <row r="228" spans="7:22" x14ac:dyDescent="0.2">
      <c r="G228" s="57">
        <v>17.169374999999995</v>
      </c>
      <c r="H228" s="58">
        <v>18</v>
      </c>
      <c r="I228" s="58">
        <v>20.862326172411272</v>
      </c>
      <c r="J228" s="58"/>
      <c r="K228" s="58"/>
      <c r="L228" s="59"/>
      <c r="M228" s="59"/>
      <c r="N228" s="20"/>
      <c r="O228" s="57">
        <v>12.491875</v>
      </c>
      <c r="P228" s="58">
        <v>17</v>
      </c>
      <c r="Q228" s="58">
        <v>19.325685933014995</v>
      </c>
      <c r="R228" s="58"/>
      <c r="S228" s="58"/>
      <c r="T228" s="58"/>
      <c r="U228" s="59"/>
      <c r="V228" s="59"/>
    </row>
    <row r="229" spans="7:22" x14ac:dyDescent="0.2">
      <c r="G229" s="57">
        <v>17.378124999999994</v>
      </c>
      <c r="H229" s="58">
        <v>9</v>
      </c>
      <c r="I229" s="58">
        <v>12.23316750341422</v>
      </c>
      <c r="J229" s="58"/>
      <c r="K229" s="58"/>
      <c r="L229" s="59"/>
      <c r="M229" s="59"/>
      <c r="N229" s="20"/>
      <c r="O229" s="57">
        <v>14.505624999999998</v>
      </c>
      <c r="P229" s="58">
        <v>9</v>
      </c>
      <c r="Q229" s="58">
        <v>12.318253014263238</v>
      </c>
      <c r="R229" s="58"/>
      <c r="S229" s="58"/>
      <c r="T229" s="58"/>
      <c r="U229" s="59"/>
      <c r="V229" s="59"/>
    </row>
    <row r="230" spans="7:22" x14ac:dyDescent="0.2">
      <c r="G230" s="57">
        <v>17.586874999999992</v>
      </c>
      <c r="H230" s="58">
        <v>5</v>
      </c>
      <c r="I230" s="58">
        <v>4.9255973885086126</v>
      </c>
      <c r="J230" s="58"/>
      <c r="K230" s="58"/>
      <c r="L230" s="59"/>
      <c r="M230" s="59"/>
      <c r="N230" s="20"/>
      <c r="O230" s="57">
        <v>16.519375</v>
      </c>
      <c r="P230" s="58">
        <v>4</v>
      </c>
      <c r="Q230" s="58">
        <v>5.7554139640724538</v>
      </c>
      <c r="R230" s="58"/>
      <c r="S230" s="58"/>
      <c r="T230" s="58"/>
      <c r="U230" s="59"/>
      <c r="V230" s="59"/>
    </row>
    <row r="231" spans="7:22" x14ac:dyDescent="0.2">
      <c r="G231" s="57">
        <v>17.79562499999999</v>
      </c>
      <c r="H231" s="58">
        <v>4</v>
      </c>
      <c r="I231" s="58">
        <v>1.3618293660968552</v>
      </c>
      <c r="J231" s="58"/>
      <c r="K231" s="58"/>
      <c r="L231" s="59"/>
      <c r="M231" s="59"/>
      <c r="N231" s="20"/>
      <c r="O231" s="57">
        <v>18.533124999999998</v>
      </c>
      <c r="P231" s="58">
        <v>6</v>
      </c>
      <c r="Q231" s="58">
        <v>1.9711390212167865</v>
      </c>
      <c r="R231" s="58"/>
      <c r="S231" s="58"/>
      <c r="T231" s="58"/>
      <c r="U231" s="59"/>
      <c r="V231" s="59"/>
    </row>
    <row r="232" spans="7:22" ht="16" thickBot="1" x14ac:dyDescent="0.25">
      <c r="G232" s="57" t="s">
        <v>41</v>
      </c>
      <c r="H232" s="58"/>
      <c r="I232" s="58"/>
      <c r="J232" s="58"/>
      <c r="K232" s="58"/>
      <c r="L232" s="59"/>
      <c r="M232" s="59"/>
      <c r="N232" s="20"/>
      <c r="O232" s="57" t="s">
        <v>41</v>
      </c>
      <c r="P232" s="58"/>
      <c r="Q232" s="58"/>
      <c r="R232" s="58"/>
      <c r="S232" s="58"/>
      <c r="T232" s="58"/>
      <c r="U232" s="59"/>
      <c r="V232" s="59"/>
    </row>
    <row r="233" spans="7:22" ht="16" thickBot="1" x14ac:dyDescent="0.25">
      <c r="G233" s="55">
        <v>9.6152297903406208</v>
      </c>
      <c r="H233" s="96" t="s">
        <v>73</v>
      </c>
      <c r="I233" s="208" t="s">
        <v>38</v>
      </c>
      <c r="J233" s="209"/>
      <c r="K233" s="209"/>
      <c r="L233" s="210"/>
      <c r="M233" s="60"/>
      <c r="N233" s="20"/>
      <c r="O233" s="55">
        <v>12.783938786739924</v>
      </c>
      <c r="P233" s="96" t="s">
        <v>75</v>
      </c>
      <c r="Q233" s="211" t="s">
        <v>42</v>
      </c>
      <c r="R233" s="212"/>
      <c r="S233" s="212"/>
      <c r="T233" s="212"/>
      <c r="U233" s="213"/>
      <c r="V233" s="60"/>
    </row>
    <row r="234" spans="7:22" x14ac:dyDescent="0.2">
      <c r="N234" s="20"/>
      <c r="O234" s="75"/>
      <c r="P234" s="75"/>
      <c r="Q234" s="75"/>
      <c r="R234" s="75"/>
      <c r="S234" s="75"/>
      <c r="T234" s="75"/>
      <c r="U234" s="75"/>
      <c r="V234" s="75"/>
    </row>
    <row r="235" spans="7:22" ht="16" thickBot="1" x14ac:dyDescent="0.25">
      <c r="N235" s="20"/>
      <c r="O235" s="76"/>
      <c r="P235" s="76"/>
      <c r="Q235" s="76"/>
      <c r="R235" s="76"/>
      <c r="S235" s="76"/>
      <c r="T235" s="76"/>
      <c r="U235" s="76"/>
      <c r="V235" s="76"/>
    </row>
    <row r="236" spans="7:22" ht="20" thickBot="1" x14ac:dyDescent="0.25">
      <c r="G236" s="175" t="s">
        <v>56</v>
      </c>
      <c r="H236" s="176"/>
      <c r="I236" s="176"/>
      <c r="J236" s="176"/>
      <c r="K236" s="176"/>
      <c r="L236" s="176"/>
      <c r="M236" s="177"/>
      <c r="N236" s="20"/>
      <c r="O236" s="175" t="s">
        <v>55</v>
      </c>
      <c r="P236" s="176"/>
      <c r="Q236" s="176"/>
      <c r="R236" s="176"/>
      <c r="S236" s="176"/>
      <c r="T236" s="176"/>
      <c r="U236" s="176"/>
      <c r="V236" s="177"/>
    </row>
    <row r="237" spans="7:22" x14ac:dyDescent="0.2">
      <c r="G237" s="52" t="s">
        <v>34</v>
      </c>
      <c r="H237" s="53"/>
      <c r="I237" s="53"/>
      <c r="J237" s="53"/>
      <c r="K237" s="53"/>
      <c r="L237" s="53"/>
      <c r="M237" s="54"/>
      <c r="N237" s="20"/>
      <c r="O237" s="57" t="s">
        <v>34</v>
      </c>
      <c r="P237" s="58"/>
      <c r="Q237" s="58"/>
      <c r="R237" s="58"/>
      <c r="S237" s="58"/>
      <c r="T237" s="58"/>
      <c r="U237" s="58"/>
      <c r="V237" s="59"/>
    </row>
    <row r="238" spans="7:22" x14ac:dyDescent="0.2">
      <c r="G238" s="57" t="s">
        <v>35</v>
      </c>
      <c r="H238" s="58"/>
      <c r="I238" s="58"/>
      <c r="J238" s="58"/>
      <c r="K238" s="58"/>
      <c r="L238" s="58"/>
      <c r="M238" s="59"/>
      <c r="N238" s="20"/>
      <c r="O238" s="57" t="s">
        <v>35</v>
      </c>
      <c r="P238" s="58"/>
      <c r="Q238" s="58"/>
      <c r="R238" s="58"/>
      <c r="S238" s="58"/>
      <c r="T238" s="58"/>
      <c r="U238" s="58"/>
      <c r="V238" s="59"/>
    </row>
    <row r="239" spans="7:22" x14ac:dyDescent="0.2">
      <c r="G239" s="57" t="s">
        <v>36</v>
      </c>
      <c r="H239" s="58"/>
      <c r="I239" s="58"/>
      <c r="J239" s="58"/>
      <c r="K239" s="58"/>
      <c r="L239" s="58"/>
      <c r="M239" s="59"/>
      <c r="N239" s="20"/>
      <c r="O239" s="57" t="s">
        <v>36</v>
      </c>
      <c r="P239" s="58"/>
      <c r="Q239" s="58"/>
      <c r="R239" s="58"/>
      <c r="S239" s="58"/>
      <c r="T239" s="58"/>
      <c r="U239" s="58"/>
      <c r="V239" s="59"/>
    </row>
    <row r="240" spans="7:22" x14ac:dyDescent="0.2">
      <c r="G240" s="57">
        <v>0.05</v>
      </c>
      <c r="H240" s="58"/>
      <c r="I240" s="58"/>
      <c r="J240" s="58"/>
      <c r="K240" s="58"/>
      <c r="L240" s="58"/>
      <c r="M240" s="59"/>
      <c r="N240" s="20"/>
      <c r="O240" s="57">
        <v>0.05</v>
      </c>
      <c r="P240" s="58"/>
      <c r="Q240" s="58"/>
      <c r="R240" s="58"/>
      <c r="S240" s="58"/>
      <c r="T240" s="58"/>
      <c r="U240" s="58"/>
      <c r="V240" s="59"/>
    </row>
    <row r="241" spans="7:22" x14ac:dyDescent="0.2">
      <c r="G241" s="57" t="s">
        <v>9</v>
      </c>
      <c r="H241" s="58"/>
      <c r="I241" s="58"/>
      <c r="J241" s="58"/>
      <c r="K241" s="58"/>
      <c r="L241" s="58"/>
      <c r="M241" s="59"/>
      <c r="N241" s="20"/>
      <c r="O241" s="57" t="s">
        <v>9</v>
      </c>
      <c r="P241" s="58"/>
      <c r="Q241" s="58"/>
      <c r="R241" s="58"/>
      <c r="S241" s="58"/>
      <c r="T241" s="58"/>
      <c r="U241" s="58"/>
      <c r="V241" s="59"/>
    </row>
    <row r="242" spans="7:22" x14ac:dyDescent="0.2">
      <c r="G242" s="57">
        <v>100</v>
      </c>
      <c r="H242" s="58"/>
      <c r="I242" s="58"/>
      <c r="J242" s="58"/>
      <c r="K242" s="58"/>
      <c r="L242" s="58"/>
      <c r="M242" s="59"/>
      <c r="N242" s="20"/>
      <c r="O242" s="57">
        <v>100</v>
      </c>
      <c r="P242" s="58"/>
      <c r="Q242" s="58"/>
      <c r="R242" s="58"/>
      <c r="S242" s="58"/>
      <c r="T242" s="58"/>
      <c r="U242" s="58"/>
      <c r="V242" s="59"/>
    </row>
    <row r="243" spans="7:22" x14ac:dyDescent="0.2">
      <c r="G243" s="57" t="s">
        <v>43</v>
      </c>
      <c r="H243" s="58"/>
      <c r="I243" s="58"/>
      <c r="J243" s="58"/>
      <c r="K243" s="58"/>
      <c r="L243" s="58"/>
      <c r="M243" s="59"/>
      <c r="N243" s="20"/>
      <c r="O243" s="57" t="s">
        <v>43</v>
      </c>
      <c r="P243" s="58"/>
      <c r="Q243" s="58"/>
      <c r="R243" s="58"/>
      <c r="S243" s="58"/>
      <c r="T243" s="58"/>
      <c r="U243" s="58"/>
      <c r="V243" s="59"/>
    </row>
    <row r="244" spans="7:22" x14ac:dyDescent="0.2">
      <c r="G244" s="57" t="s">
        <v>40</v>
      </c>
      <c r="H244" s="58">
        <v>8</v>
      </c>
      <c r="I244" s="58"/>
      <c r="J244" s="58"/>
      <c r="K244" s="58"/>
      <c r="L244" s="58"/>
      <c r="M244" s="59"/>
      <c r="N244" s="20"/>
      <c r="O244" s="57" t="s">
        <v>40</v>
      </c>
      <c r="P244" s="58">
        <v>8</v>
      </c>
      <c r="Q244" s="58"/>
      <c r="R244" s="58"/>
      <c r="S244" s="58"/>
      <c r="T244" s="58"/>
      <c r="U244" s="58"/>
      <c r="V244" s="59"/>
    </row>
    <row r="245" spans="7:22" x14ac:dyDescent="0.2">
      <c r="G245" s="57">
        <v>1</v>
      </c>
      <c r="H245" s="58">
        <v>2</v>
      </c>
      <c r="I245" s="58">
        <v>4.1124055134263262</v>
      </c>
      <c r="J245" s="58"/>
      <c r="K245" s="58"/>
      <c r="L245" s="58"/>
      <c r="M245" s="59"/>
      <c r="N245" s="20"/>
      <c r="O245" s="57">
        <v>1</v>
      </c>
      <c r="P245" s="58">
        <v>6</v>
      </c>
      <c r="Q245" s="58">
        <v>5.2433704132663266</v>
      </c>
      <c r="R245" s="58"/>
      <c r="S245" s="58"/>
      <c r="T245" s="58"/>
      <c r="U245" s="58"/>
      <c r="V245" s="59"/>
    </row>
    <row r="246" spans="7:22" x14ac:dyDescent="0.2">
      <c r="G246" s="57">
        <v>2</v>
      </c>
      <c r="H246" s="58">
        <v>15</v>
      </c>
      <c r="I246" s="58">
        <v>10.846682736662094</v>
      </c>
      <c r="J246" s="58"/>
      <c r="K246" s="58"/>
      <c r="L246" s="58"/>
      <c r="M246" s="59"/>
      <c r="N246" s="20"/>
      <c r="O246" s="57">
        <v>2</v>
      </c>
      <c r="P246" s="58">
        <v>16</v>
      </c>
      <c r="Q246" s="58">
        <v>11.576353199246658</v>
      </c>
      <c r="R246" s="58"/>
      <c r="S246" s="58"/>
      <c r="T246" s="58"/>
      <c r="U246" s="58"/>
      <c r="V246" s="59"/>
    </row>
    <row r="247" spans="7:22" x14ac:dyDescent="0.2">
      <c r="G247" s="57">
        <v>3</v>
      </c>
      <c r="H247" s="58">
        <v>23</v>
      </c>
      <c r="I247" s="58">
        <v>19.644534337767222</v>
      </c>
      <c r="J247" s="58"/>
      <c r="K247" s="58"/>
      <c r="L247" s="58"/>
      <c r="M247" s="59"/>
      <c r="N247" s="20"/>
      <c r="O247" s="57">
        <v>3</v>
      </c>
      <c r="P247" s="58">
        <v>16</v>
      </c>
      <c r="Q247" s="58">
        <v>18.734678372679163</v>
      </c>
      <c r="R247" s="58"/>
      <c r="S247" s="58"/>
      <c r="T247" s="58"/>
      <c r="U247" s="58"/>
      <c r="V247" s="59"/>
    </row>
    <row r="248" spans="7:22" x14ac:dyDescent="0.2">
      <c r="G248" s="57">
        <v>4</v>
      </c>
      <c r="H248" s="58">
        <v>24</v>
      </c>
      <c r="I248" s="58">
        <v>24.430386428862533</v>
      </c>
      <c r="J248" s="58"/>
      <c r="K248" s="58"/>
      <c r="L248" s="58"/>
      <c r="M248" s="59"/>
      <c r="N248" s="20"/>
      <c r="O248" s="57">
        <v>4</v>
      </c>
      <c r="P248" s="58">
        <v>26</v>
      </c>
      <c r="Q248" s="58">
        <v>22.224600240725042</v>
      </c>
      <c r="R248" s="58"/>
      <c r="S248" s="58"/>
      <c r="T248" s="58"/>
      <c r="U248" s="58"/>
      <c r="V248" s="59"/>
    </row>
    <row r="249" spans="7:22" x14ac:dyDescent="0.2">
      <c r="G249" s="57">
        <v>5</v>
      </c>
      <c r="H249" s="58">
        <v>18</v>
      </c>
      <c r="I249" s="58">
        <v>20.862326172411272</v>
      </c>
      <c r="J249" s="58"/>
      <c r="K249" s="58"/>
      <c r="L249" s="58"/>
      <c r="M249" s="59"/>
      <c r="N249" s="20"/>
      <c r="O249" s="57">
        <v>5</v>
      </c>
      <c r="P249" s="58">
        <v>17</v>
      </c>
      <c r="Q249" s="58">
        <v>19.325685933014995</v>
      </c>
      <c r="R249" s="58"/>
      <c r="S249" s="58"/>
      <c r="T249" s="58"/>
      <c r="U249" s="58"/>
      <c r="V249" s="59"/>
    </row>
    <row r="250" spans="7:22" x14ac:dyDescent="0.2">
      <c r="G250" s="57">
        <v>6</v>
      </c>
      <c r="H250" s="58">
        <v>9</v>
      </c>
      <c r="I250" s="58">
        <v>12.23316750341422</v>
      </c>
      <c r="J250" s="58"/>
      <c r="K250" s="58"/>
      <c r="L250" s="58"/>
      <c r="M250" s="59"/>
      <c r="N250" s="20"/>
      <c r="O250" s="57">
        <v>6</v>
      </c>
      <c r="P250" s="58">
        <v>9</v>
      </c>
      <c r="Q250" s="58">
        <v>12.318253014263238</v>
      </c>
      <c r="R250" s="58"/>
      <c r="S250" s="58"/>
      <c r="T250" s="58"/>
      <c r="U250" s="58"/>
      <c r="V250" s="59"/>
    </row>
    <row r="251" spans="7:22" x14ac:dyDescent="0.2">
      <c r="G251" s="57">
        <v>7</v>
      </c>
      <c r="H251" s="58">
        <v>5</v>
      </c>
      <c r="I251" s="58">
        <v>4.9255973885086126</v>
      </c>
      <c r="J251" s="58"/>
      <c r="K251" s="58"/>
      <c r="L251" s="58"/>
      <c r="M251" s="59"/>
      <c r="N251" s="20"/>
      <c r="O251" s="57">
        <v>7</v>
      </c>
      <c r="P251" s="58">
        <v>4</v>
      </c>
      <c r="Q251" s="58">
        <v>5.7554139640724538</v>
      </c>
      <c r="R251" s="58"/>
      <c r="S251" s="58"/>
      <c r="T251" s="58"/>
      <c r="U251" s="58"/>
      <c r="V251" s="59"/>
    </row>
    <row r="252" spans="7:22" x14ac:dyDescent="0.2">
      <c r="G252" s="57">
        <v>8</v>
      </c>
      <c r="H252" s="58">
        <v>4</v>
      </c>
      <c r="I252" s="58">
        <v>1.3618293660968552</v>
      </c>
      <c r="J252" s="58"/>
      <c r="K252" s="58"/>
      <c r="L252" s="58"/>
      <c r="M252" s="59"/>
      <c r="N252" s="20"/>
      <c r="O252" s="57">
        <v>8</v>
      </c>
      <c r="P252" s="58">
        <v>6</v>
      </c>
      <c r="Q252" s="58">
        <v>1.9711390212167865</v>
      </c>
      <c r="R252" s="58"/>
      <c r="S252" s="58"/>
      <c r="T252" s="58"/>
      <c r="U252" s="58"/>
      <c r="V252" s="59"/>
    </row>
    <row r="253" spans="7:22" ht="16" thickBot="1" x14ac:dyDescent="0.25">
      <c r="G253" s="55"/>
      <c r="H253" s="56"/>
      <c r="I253" s="56"/>
      <c r="J253" s="56"/>
      <c r="K253" s="56"/>
      <c r="L253" s="56"/>
      <c r="M253" s="60"/>
      <c r="N253" s="20"/>
      <c r="O253" s="55"/>
      <c r="P253" s="56"/>
      <c r="Q253" s="56"/>
      <c r="R253" s="56"/>
      <c r="S253" s="56"/>
      <c r="T253" s="56"/>
      <c r="U253" s="56"/>
      <c r="V253" s="60"/>
    </row>
    <row r="254" spans="7:22" ht="16" thickBot="1" x14ac:dyDescent="0.25">
      <c r="N254" s="20"/>
      <c r="O254" s="199" t="s">
        <v>57</v>
      </c>
      <c r="P254" s="200"/>
      <c r="Q254" s="200"/>
      <c r="R254" s="200"/>
      <c r="S254" s="200"/>
      <c r="T254" s="200"/>
      <c r="U254" s="200"/>
      <c r="V254" s="201"/>
    </row>
    <row r="255" spans="7:22" ht="16" thickBot="1" x14ac:dyDescent="0.25">
      <c r="G255" s="166" t="s">
        <v>82</v>
      </c>
      <c r="H255" s="167"/>
      <c r="I255" s="167"/>
      <c r="J255" s="167"/>
      <c r="K255" s="167"/>
      <c r="L255" s="167"/>
      <c r="M255" s="168"/>
      <c r="N255" s="20"/>
      <c r="O255" s="202"/>
      <c r="P255" s="203"/>
      <c r="Q255" s="203"/>
      <c r="R255" s="203"/>
      <c r="S255" s="203"/>
      <c r="T255" s="203"/>
      <c r="U255" s="203"/>
      <c r="V255" s="204"/>
    </row>
    <row r="256" spans="7:22" ht="16" thickBot="1" x14ac:dyDescent="0.25">
      <c r="G256" s="169"/>
      <c r="H256" s="170"/>
      <c r="I256" s="170"/>
      <c r="J256" s="170"/>
      <c r="K256" s="170"/>
      <c r="L256" s="170"/>
      <c r="M256" s="171"/>
      <c r="N256" s="20"/>
    </row>
    <row r="257" spans="4:22" ht="20" thickBot="1" x14ac:dyDescent="0.25">
      <c r="G257" s="169"/>
      <c r="H257" s="170"/>
      <c r="I257" s="170"/>
      <c r="J257" s="170"/>
      <c r="K257" s="170"/>
      <c r="L257" s="170"/>
      <c r="M257" s="171"/>
      <c r="N257" s="20"/>
      <c r="O257" s="175" t="s">
        <v>58</v>
      </c>
      <c r="P257" s="176"/>
      <c r="Q257" s="176"/>
      <c r="R257" s="176"/>
      <c r="S257" s="176"/>
      <c r="T257" s="176"/>
      <c r="U257" s="176"/>
      <c r="V257" s="177"/>
    </row>
    <row r="258" spans="4:22" ht="20" thickBot="1" x14ac:dyDescent="0.25">
      <c r="G258" s="172"/>
      <c r="H258" s="173"/>
      <c r="I258" s="173"/>
      <c r="J258" s="173"/>
      <c r="K258" s="173"/>
      <c r="L258" s="173"/>
      <c r="M258" s="174"/>
      <c r="N258" s="20"/>
      <c r="O258" s="67" t="s">
        <v>44</v>
      </c>
      <c r="P258" s="67" t="s">
        <v>45</v>
      </c>
      <c r="Q258" s="178" t="s">
        <v>59</v>
      </c>
      <c r="R258" s="179"/>
      <c r="S258" s="179"/>
      <c r="T258" s="179"/>
      <c r="U258" s="179"/>
      <c r="V258" s="180"/>
    </row>
    <row r="259" spans="4:22" ht="16" thickBot="1" x14ac:dyDescent="0.25">
      <c r="G259" s="68"/>
      <c r="H259" s="30"/>
      <c r="I259" s="69"/>
      <c r="J259" s="69"/>
      <c r="K259" s="69"/>
      <c r="L259" s="69"/>
      <c r="M259" s="69"/>
      <c r="N259" s="20"/>
      <c r="O259" s="7">
        <v>19.2</v>
      </c>
      <c r="P259" s="64">
        <f>LN(O259)</f>
        <v>2.954910279033736</v>
      </c>
      <c r="Q259" s="52" t="s">
        <v>34</v>
      </c>
      <c r="R259" s="53"/>
      <c r="S259" s="53"/>
      <c r="T259" s="53"/>
      <c r="U259" s="53"/>
      <c r="V259" s="54"/>
    </row>
    <row r="260" spans="4:22" ht="16" thickBot="1" x14ac:dyDescent="0.25">
      <c r="D260" s="113" t="s">
        <v>61</v>
      </c>
      <c r="E260" s="113" t="s">
        <v>83</v>
      </c>
      <c r="F260" s="113" t="s">
        <v>26</v>
      </c>
      <c r="G260" s="114" t="s">
        <v>29</v>
      </c>
      <c r="H260" s="115" t="s">
        <v>27</v>
      </c>
      <c r="I260" s="116" t="s">
        <v>28</v>
      </c>
      <c r="J260" s="115" t="s">
        <v>84</v>
      </c>
      <c r="K260" s="117" t="s">
        <v>33</v>
      </c>
      <c r="L260" s="117"/>
      <c r="M260" s="69"/>
      <c r="N260" s="20"/>
      <c r="O260" s="8">
        <v>7.22</v>
      </c>
      <c r="P260" s="65">
        <f t="shared" ref="P260:P323" si="8">LN(O260)</f>
        <v>1.9768549529047348</v>
      </c>
      <c r="Q260" s="57" t="s">
        <v>35</v>
      </c>
      <c r="R260" s="58"/>
      <c r="S260" s="58"/>
      <c r="T260" s="58"/>
      <c r="U260" s="58"/>
      <c r="V260" s="59"/>
    </row>
    <row r="261" spans="4:22" x14ac:dyDescent="0.2">
      <c r="D261" s="7">
        <v>17.12</v>
      </c>
      <c r="E261" s="109">
        <f t="shared" ref="E261:E292" si="9">LN(D261)</f>
        <v>2.840247370713596</v>
      </c>
      <c r="F261" s="7">
        <v>38</v>
      </c>
      <c r="G261" s="106">
        <v>2.884800712846709</v>
      </c>
      <c r="H261" s="71">
        <v>1</v>
      </c>
      <c r="I261" s="14">
        <v>1</v>
      </c>
      <c r="J261" s="109">
        <f>1-H261/101</f>
        <v>0.99009900990099009</v>
      </c>
      <c r="K261" s="106">
        <f>NORMSINV(J261)</f>
        <v>2.3300789227879104</v>
      </c>
      <c r="L261" s="106">
        <v>2.884800712846709</v>
      </c>
      <c r="M261" s="69"/>
      <c r="N261" s="20"/>
      <c r="O261" s="8">
        <v>11.76</v>
      </c>
      <c r="P261" s="65">
        <f t="shared" si="8"/>
        <v>2.4647039424704809</v>
      </c>
      <c r="Q261" s="57" t="s">
        <v>36</v>
      </c>
      <c r="R261" s="58"/>
      <c r="S261" s="58"/>
      <c r="T261" s="58"/>
      <c r="U261" s="58"/>
      <c r="V261" s="59"/>
    </row>
    <row r="262" spans="4:22" x14ac:dyDescent="0.2">
      <c r="D262" s="8">
        <v>17.22</v>
      </c>
      <c r="E262" s="111">
        <f t="shared" si="9"/>
        <v>2.8460714989995846</v>
      </c>
      <c r="F262" s="8">
        <v>46</v>
      </c>
      <c r="G262" s="107">
        <v>2.8831233291713367</v>
      </c>
      <c r="H262" s="72">
        <v>2</v>
      </c>
      <c r="I262" s="15">
        <v>0.98899999999999999</v>
      </c>
      <c r="J262" s="111">
        <f t="shared" ref="J262:J325" si="10">1-H262/101</f>
        <v>0.98019801980198018</v>
      </c>
      <c r="K262" s="107">
        <f t="shared" ref="K262:K325" si="11">NORMSINV(J262)</f>
        <v>2.0578559805954542</v>
      </c>
      <c r="L262" s="107">
        <v>2.8831233291713367</v>
      </c>
      <c r="M262" s="69"/>
      <c r="N262" s="20"/>
      <c r="O262" s="8">
        <v>14.25</v>
      </c>
      <c r="P262" s="65">
        <f t="shared" si="8"/>
        <v>2.6567569067146595</v>
      </c>
      <c r="Q262" s="57">
        <v>0.05</v>
      </c>
      <c r="R262" s="58"/>
      <c r="S262" s="58"/>
      <c r="T262" s="58"/>
      <c r="U262" s="58"/>
      <c r="V262" s="59"/>
    </row>
    <row r="263" spans="4:22" x14ac:dyDescent="0.2">
      <c r="D263" s="8">
        <v>17.100000000000001</v>
      </c>
      <c r="E263" s="111">
        <f t="shared" si="9"/>
        <v>2.8390784635086144</v>
      </c>
      <c r="F263" s="8">
        <v>50</v>
      </c>
      <c r="G263" s="107">
        <v>2.87976009730157</v>
      </c>
      <c r="H263" s="72">
        <v>3</v>
      </c>
      <c r="I263" s="15">
        <v>0.97899999999999998</v>
      </c>
      <c r="J263" s="111">
        <f t="shared" si="10"/>
        <v>0.97029702970297027</v>
      </c>
      <c r="K263" s="107">
        <f t="shared" si="11"/>
        <v>1.885177032432044</v>
      </c>
      <c r="L263" s="107">
        <v>2.87976009730157</v>
      </c>
      <c r="M263" s="69"/>
      <c r="N263" s="20"/>
      <c r="O263" s="8">
        <v>7.85</v>
      </c>
      <c r="P263" s="65">
        <f t="shared" si="8"/>
        <v>2.0605135317943168</v>
      </c>
      <c r="Q263" s="57" t="s">
        <v>9</v>
      </c>
      <c r="R263" s="58"/>
      <c r="S263" s="58"/>
      <c r="T263" s="58"/>
      <c r="U263" s="58"/>
      <c r="V263" s="59"/>
    </row>
    <row r="264" spans="4:22" ht="16" thickBot="1" x14ac:dyDescent="0.25">
      <c r="D264" s="8">
        <v>16.940000000000001</v>
      </c>
      <c r="E264" s="111">
        <f t="shared" si="9"/>
        <v>2.8296776892239084</v>
      </c>
      <c r="F264" s="8">
        <v>37</v>
      </c>
      <c r="G264" s="107">
        <v>2.8746939451769347</v>
      </c>
      <c r="H264" s="72">
        <v>4</v>
      </c>
      <c r="I264" s="15">
        <v>0.96899999999999997</v>
      </c>
      <c r="J264" s="111">
        <f t="shared" si="10"/>
        <v>0.96039603960396036</v>
      </c>
      <c r="K264" s="107">
        <f t="shared" si="11"/>
        <v>1.7553005013082397</v>
      </c>
      <c r="L264" s="107">
        <v>2.8746939451769347</v>
      </c>
      <c r="M264" s="69"/>
      <c r="N264" s="20"/>
      <c r="O264" s="8">
        <v>14.08</v>
      </c>
      <c r="P264" s="65">
        <f t="shared" si="8"/>
        <v>2.6447553507298962</v>
      </c>
      <c r="Q264" s="57">
        <v>100</v>
      </c>
      <c r="R264" s="58"/>
      <c r="S264" s="58"/>
      <c r="T264" s="58"/>
      <c r="U264" s="58"/>
      <c r="V264" s="59"/>
    </row>
    <row r="265" spans="4:22" ht="16" thickBot="1" x14ac:dyDescent="0.25">
      <c r="D265" s="8">
        <v>16.55</v>
      </c>
      <c r="E265" s="111">
        <f t="shared" si="9"/>
        <v>2.806386101823072</v>
      </c>
      <c r="F265" s="8">
        <v>10</v>
      </c>
      <c r="G265" s="107">
        <v>2.8690346205080335</v>
      </c>
      <c r="H265" s="72">
        <v>5</v>
      </c>
      <c r="I265" s="15">
        <v>0.95899999999999996</v>
      </c>
      <c r="J265" s="111">
        <f t="shared" si="10"/>
        <v>0.95049504950495045</v>
      </c>
      <c r="K265" s="107">
        <f t="shared" si="11"/>
        <v>1.6496726793534771</v>
      </c>
      <c r="L265" s="107">
        <v>2.8690346205080335</v>
      </c>
      <c r="M265" s="69"/>
      <c r="N265" s="20"/>
      <c r="O265" s="8">
        <v>9.1</v>
      </c>
      <c r="P265" s="65">
        <f t="shared" si="8"/>
        <v>2.2082744135228043</v>
      </c>
      <c r="Q265" s="186" t="s">
        <v>37</v>
      </c>
      <c r="R265" s="187"/>
      <c r="S265" s="187"/>
      <c r="T265" s="188"/>
      <c r="U265" s="58"/>
      <c r="V265" s="59"/>
    </row>
    <row r="266" spans="4:22" ht="16" thickBot="1" x14ac:dyDescent="0.25">
      <c r="D266" s="8">
        <v>17.03</v>
      </c>
      <c r="E266" s="111">
        <f t="shared" si="9"/>
        <v>2.834976494674597</v>
      </c>
      <c r="F266" s="8">
        <v>24</v>
      </c>
      <c r="G266" s="107">
        <v>2.8622008809294686</v>
      </c>
      <c r="H266" s="72">
        <v>6</v>
      </c>
      <c r="I266" s="15">
        <v>0.94899999999999995</v>
      </c>
      <c r="J266" s="111">
        <f t="shared" si="10"/>
        <v>0.94059405940594054</v>
      </c>
      <c r="K266" s="107">
        <f t="shared" si="11"/>
        <v>1.5597799921032531</v>
      </c>
      <c r="L266" s="107">
        <v>2.8622008809294686</v>
      </c>
      <c r="M266" s="70"/>
      <c r="N266" s="20"/>
      <c r="O266" s="8">
        <v>7.13</v>
      </c>
      <c r="P266" s="65">
        <f t="shared" si="8"/>
        <v>1.9643112344262046</v>
      </c>
      <c r="Q266" s="57">
        <v>6.6155174197116015E-2</v>
      </c>
      <c r="R266" s="58">
        <v>0.33421205920975966</v>
      </c>
      <c r="S266" s="181" t="s">
        <v>38</v>
      </c>
      <c r="T266" s="182"/>
      <c r="U266" s="183"/>
      <c r="V266" s="184"/>
    </row>
    <row r="267" spans="4:22" ht="16" thickBot="1" x14ac:dyDescent="0.25">
      <c r="D267" s="8">
        <v>17.05</v>
      </c>
      <c r="E267" s="111">
        <f t="shared" si="9"/>
        <v>2.8361502037295256</v>
      </c>
      <c r="F267" s="8">
        <v>34</v>
      </c>
      <c r="G267" s="107">
        <v>2.8616292890305104</v>
      </c>
      <c r="H267" s="72">
        <v>7</v>
      </c>
      <c r="I267" s="15">
        <v>0.91900000000000004</v>
      </c>
      <c r="J267" s="111">
        <f t="shared" si="10"/>
        <v>0.93069306930693063</v>
      </c>
      <c r="K267" s="107">
        <f t="shared" si="11"/>
        <v>1.4809726513681754</v>
      </c>
      <c r="L267" s="107">
        <v>2.8616292890305104</v>
      </c>
      <c r="M267" s="69"/>
      <c r="N267" s="20"/>
      <c r="O267" s="8">
        <v>9.59</v>
      </c>
      <c r="P267" s="65">
        <f t="shared" si="8"/>
        <v>2.2607208888953467</v>
      </c>
      <c r="Q267" s="186" t="s">
        <v>39</v>
      </c>
      <c r="R267" s="187"/>
      <c r="S267" s="188"/>
      <c r="T267" s="58"/>
      <c r="U267" s="58"/>
      <c r="V267" s="59"/>
    </row>
    <row r="268" spans="4:22" x14ac:dyDescent="0.2">
      <c r="D268" s="8">
        <v>16.54</v>
      </c>
      <c r="E268" s="111">
        <f t="shared" si="9"/>
        <v>2.8057816895955452</v>
      </c>
      <c r="F268" s="8">
        <v>68</v>
      </c>
      <c r="G268" s="107">
        <v>2.8616292890305104</v>
      </c>
      <c r="H268" s="72">
        <v>7</v>
      </c>
      <c r="I268" s="15">
        <v>0.91900000000000004</v>
      </c>
      <c r="J268" s="111">
        <f t="shared" si="10"/>
        <v>0.93069306930693063</v>
      </c>
      <c r="K268" s="107">
        <f t="shared" si="11"/>
        <v>1.4809726513681754</v>
      </c>
      <c r="L268" s="107">
        <v>2.8616292890305104</v>
      </c>
      <c r="M268" s="69"/>
      <c r="N268" s="20"/>
      <c r="O268" s="8">
        <v>9.64</v>
      </c>
      <c r="P268" s="65">
        <f t="shared" si="8"/>
        <v>2.2659211086224542</v>
      </c>
      <c r="Q268" s="57" t="s">
        <v>40</v>
      </c>
      <c r="R268" s="58">
        <v>8</v>
      </c>
      <c r="S268" s="58"/>
      <c r="T268" s="58"/>
      <c r="U268" s="58"/>
      <c r="V268" s="59"/>
    </row>
    <row r="269" spans="4:22" x14ac:dyDescent="0.2">
      <c r="D269" s="8">
        <v>16.579999999999998</v>
      </c>
      <c r="E269" s="111">
        <f t="shared" si="9"/>
        <v>2.8081971497071487</v>
      </c>
      <c r="F269" s="8">
        <v>94</v>
      </c>
      <c r="G269" s="107">
        <v>2.8616292890305104</v>
      </c>
      <c r="H269" s="72">
        <v>7</v>
      </c>
      <c r="I269" s="15">
        <v>0.91900000000000004</v>
      </c>
      <c r="J269" s="111">
        <f t="shared" si="10"/>
        <v>0.93069306930693063</v>
      </c>
      <c r="K269" s="107">
        <f t="shared" si="11"/>
        <v>1.4809726513681754</v>
      </c>
      <c r="L269" s="107">
        <v>2.8616292890305104</v>
      </c>
      <c r="M269" s="69"/>
      <c r="N269" s="20"/>
      <c r="O269" s="8">
        <v>4.8</v>
      </c>
      <c r="P269" s="65">
        <f t="shared" si="8"/>
        <v>1.5686159179138452</v>
      </c>
      <c r="Q269" s="57">
        <v>1.3413042227676479</v>
      </c>
      <c r="R269" s="58">
        <v>1</v>
      </c>
      <c r="S269" s="58">
        <v>0.66532604108465121</v>
      </c>
      <c r="T269" s="58"/>
      <c r="U269" s="58"/>
      <c r="V269" s="59"/>
    </row>
    <row r="270" spans="4:22" x14ac:dyDescent="0.2">
      <c r="D270" s="8">
        <v>17.62</v>
      </c>
      <c r="E270" s="111">
        <f t="shared" si="9"/>
        <v>2.8690346205080335</v>
      </c>
      <c r="F270" s="8">
        <v>40</v>
      </c>
      <c r="G270" s="107">
        <v>2.8604851241459652</v>
      </c>
      <c r="H270" s="72">
        <v>10</v>
      </c>
      <c r="I270" s="15">
        <v>0.90900000000000003</v>
      </c>
      <c r="J270" s="111">
        <f t="shared" si="10"/>
        <v>0.90099009900990101</v>
      </c>
      <c r="K270" s="107">
        <f t="shared" si="11"/>
        <v>1.2872137328173301</v>
      </c>
      <c r="L270" s="107">
        <v>2.8604851241459652</v>
      </c>
      <c r="M270" s="69"/>
      <c r="N270" s="20"/>
      <c r="O270" s="8">
        <v>13.19</v>
      </c>
      <c r="P270" s="65">
        <f t="shared" si="8"/>
        <v>2.5794589667292231</v>
      </c>
      <c r="Q270" s="57">
        <v>1.5587921459472462</v>
      </c>
      <c r="R270" s="58">
        <v>5</v>
      </c>
      <c r="S270" s="58">
        <v>2.8033220816572699</v>
      </c>
      <c r="T270" s="58"/>
      <c r="U270" s="58"/>
      <c r="V270" s="59"/>
    </row>
    <row r="271" spans="4:22" x14ac:dyDescent="0.2">
      <c r="D271" s="8">
        <v>16.649999999999999</v>
      </c>
      <c r="E271" s="111">
        <f t="shared" si="9"/>
        <v>2.8124102164264526</v>
      </c>
      <c r="F271" s="8">
        <v>69</v>
      </c>
      <c r="G271" s="107">
        <v>2.859912550411456</v>
      </c>
      <c r="H271" s="72">
        <v>11</v>
      </c>
      <c r="I271" s="15">
        <v>0.89800000000000002</v>
      </c>
      <c r="J271" s="111">
        <f t="shared" si="10"/>
        <v>0.8910891089108911</v>
      </c>
      <c r="K271" s="107">
        <f t="shared" si="11"/>
        <v>1.2323408611117508</v>
      </c>
      <c r="L271" s="107">
        <v>2.859912550411456</v>
      </c>
      <c r="M271" s="69"/>
      <c r="N271" s="20"/>
      <c r="O271" s="8">
        <v>12.76</v>
      </c>
      <c r="P271" s="65">
        <f t="shared" si="8"/>
        <v>2.5463152779166438</v>
      </c>
      <c r="Q271" s="57">
        <v>1.776280069126845</v>
      </c>
      <c r="R271" s="58">
        <v>7</v>
      </c>
      <c r="S271" s="58">
        <v>8.1916310919051085</v>
      </c>
      <c r="T271" s="58"/>
      <c r="U271" s="58"/>
      <c r="V271" s="59"/>
    </row>
    <row r="272" spans="4:22" x14ac:dyDescent="0.2">
      <c r="D272" s="8">
        <v>16.61</v>
      </c>
      <c r="E272" s="111">
        <f t="shared" si="9"/>
        <v>2.8100049236252036</v>
      </c>
      <c r="F272" s="8">
        <v>97</v>
      </c>
      <c r="G272" s="107">
        <v>2.8593396486484361</v>
      </c>
      <c r="H272" s="72">
        <v>12</v>
      </c>
      <c r="I272" s="15">
        <v>0.88800000000000001</v>
      </c>
      <c r="J272" s="111">
        <f t="shared" si="10"/>
        <v>0.88118811881188119</v>
      </c>
      <c r="K272" s="107">
        <f t="shared" si="11"/>
        <v>1.1809470407966427</v>
      </c>
      <c r="L272" s="107">
        <v>2.8593396486484361</v>
      </c>
      <c r="M272" s="69"/>
      <c r="N272" s="20"/>
      <c r="O272" s="8">
        <v>5.59</v>
      </c>
      <c r="P272" s="65">
        <f t="shared" si="8"/>
        <v>1.7209792871670078</v>
      </c>
      <c r="Q272" s="57">
        <v>1.9937679923064433</v>
      </c>
      <c r="R272" s="58">
        <v>14</v>
      </c>
      <c r="S272" s="58">
        <v>16.600710865096847</v>
      </c>
      <c r="T272" s="58"/>
      <c r="U272" s="58"/>
      <c r="V272" s="59"/>
    </row>
    <row r="273" spans="4:22" x14ac:dyDescent="0.2">
      <c r="D273" s="8">
        <v>16.670000000000002</v>
      </c>
      <c r="E273" s="111">
        <f t="shared" si="9"/>
        <v>2.8136106967627028</v>
      </c>
      <c r="F273" s="8">
        <v>96</v>
      </c>
      <c r="G273" s="107">
        <v>2.8564702062204832</v>
      </c>
      <c r="H273" s="72">
        <v>13</v>
      </c>
      <c r="I273" s="15">
        <v>0.878</v>
      </c>
      <c r="J273" s="111">
        <f t="shared" si="10"/>
        <v>0.87128712871287128</v>
      </c>
      <c r="K273" s="107">
        <f t="shared" si="11"/>
        <v>1.1324965296189653</v>
      </c>
      <c r="L273" s="107">
        <v>2.8564702062204832</v>
      </c>
      <c r="M273" s="69"/>
      <c r="N273" s="20"/>
      <c r="O273" s="8">
        <v>7.01</v>
      </c>
      <c r="P273" s="65">
        <f t="shared" si="8"/>
        <v>1.9473377010464987</v>
      </c>
      <c r="Q273" s="57">
        <v>2.2112559154860421</v>
      </c>
      <c r="R273" s="58">
        <v>21</v>
      </c>
      <c r="S273" s="58">
        <v>23.331458983908828</v>
      </c>
      <c r="T273" s="58"/>
      <c r="U273" s="58"/>
      <c r="V273" s="59"/>
    </row>
    <row r="274" spans="4:22" x14ac:dyDescent="0.2">
      <c r="D274" s="8">
        <v>17.04</v>
      </c>
      <c r="E274" s="111">
        <f t="shared" si="9"/>
        <v>2.8355635214011694</v>
      </c>
      <c r="F274" s="8">
        <v>61</v>
      </c>
      <c r="G274" s="107">
        <v>2.8553201198372458</v>
      </c>
      <c r="H274" s="72">
        <v>14</v>
      </c>
      <c r="I274" s="15">
        <v>0.86799999999999999</v>
      </c>
      <c r="J274" s="111">
        <f t="shared" si="10"/>
        <v>0.86138613861386137</v>
      </c>
      <c r="K274" s="107">
        <f t="shared" si="11"/>
        <v>1.0865681149860691</v>
      </c>
      <c r="L274" s="107">
        <v>2.8553201198372458</v>
      </c>
      <c r="M274" s="69"/>
      <c r="N274" s="20"/>
      <c r="O274" s="8">
        <v>10.97</v>
      </c>
      <c r="P274" s="65">
        <f t="shared" si="8"/>
        <v>2.3951642742871391</v>
      </c>
      <c r="Q274" s="57">
        <v>2.4287438386656408</v>
      </c>
      <c r="R274" s="58">
        <v>24</v>
      </c>
      <c r="S274" s="58">
        <v>22.741338424430513</v>
      </c>
      <c r="T274" s="58"/>
      <c r="U274" s="58"/>
      <c r="V274" s="59"/>
    </row>
    <row r="275" spans="4:22" x14ac:dyDescent="0.2">
      <c r="D275" s="8">
        <v>16.920000000000002</v>
      </c>
      <c r="E275" s="111">
        <f t="shared" si="9"/>
        <v>2.8284963541780774</v>
      </c>
      <c r="F275" s="8">
        <v>56</v>
      </c>
      <c r="G275" s="107">
        <v>2.8541687092322041</v>
      </c>
      <c r="H275" s="72">
        <v>15</v>
      </c>
      <c r="I275" s="15">
        <v>0.85799999999999998</v>
      </c>
      <c r="J275" s="111">
        <f t="shared" si="10"/>
        <v>0.85148514851485146</v>
      </c>
      <c r="K275" s="107">
        <f t="shared" si="11"/>
        <v>1.0428242390384279</v>
      </c>
      <c r="L275" s="107">
        <v>2.8541687092322041</v>
      </c>
      <c r="M275" s="69"/>
      <c r="N275" s="20"/>
      <c r="O275" s="8">
        <v>10.76</v>
      </c>
      <c r="P275" s="65">
        <f t="shared" si="8"/>
        <v>2.3758355547336385</v>
      </c>
      <c r="Q275" s="57">
        <v>2.6462317618452396</v>
      </c>
      <c r="R275" s="58">
        <v>18</v>
      </c>
      <c r="S275" s="58">
        <v>15.372661243501277</v>
      </c>
      <c r="T275" s="58"/>
      <c r="U275" s="58"/>
      <c r="V275" s="59"/>
    </row>
    <row r="276" spans="4:22" x14ac:dyDescent="0.2">
      <c r="D276" s="8">
        <v>17.02</v>
      </c>
      <c r="E276" s="111">
        <f t="shared" si="9"/>
        <v>2.8343891231452281</v>
      </c>
      <c r="F276" s="8">
        <v>72</v>
      </c>
      <c r="G276" s="107">
        <v>2.8535925063928684</v>
      </c>
      <c r="H276" s="72">
        <v>16</v>
      </c>
      <c r="I276" s="15">
        <v>0.84799999999999998</v>
      </c>
      <c r="J276" s="111">
        <f t="shared" si="10"/>
        <v>0.84158415841584155</v>
      </c>
      <c r="K276" s="107">
        <f t="shared" si="11"/>
        <v>1.0009899168818781</v>
      </c>
      <c r="L276" s="107">
        <v>2.8535925063928684</v>
      </c>
      <c r="M276" s="69"/>
      <c r="N276" s="20"/>
      <c r="O276" s="8">
        <v>12.81</v>
      </c>
      <c r="P276" s="65">
        <f t="shared" si="8"/>
        <v>2.550226115908643</v>
      </c>
      <c r="Q276" s="57">
        <v>2.8637196850248383</v>
      </c>
      <c r="R276" s="58">
        <v>10</v>
      </c>
      <c r="S276" s="58">
        <v>7.2067756904522629</v>
      </c>
      <c r="T276" s="58"/>
      <c r="U276" s="58"/>
      <c r="V276" s="59"/>
    </row>
    <row r="277" spans="4:22" ht="16" thickBot="1" x14ac:dyDescent="0.25">
      <c r="D277" s="8">
        <v>16.850000000000001</v>
      </c>
      <c r="E277" s="111">
        <f t="shared" si="9"/>
        <v>2.8243506567983707</v>
      </c>
      <c r="F277" s="8">
        <v>18</v>
      </c>
      <c r="G277" s="107">
        <v>2.8530159713523959</v>
      </c>
      <c r="H277" s="72">
        <v>17</v>
      </c>
      <c r="I277" s="15">
        <v>0.83799999999999997</v>
      </c>
      <c r="J277" s="111">
        <f t="shared" si="10"/>
        <v>0.83168316831683164</v>
      </c>
      <c r="K277" s="107">
        <f t="shared" si="11"/>
        <v>0.96083793100316073</v>
      </c>
      <c r="L277" s="107">
        <v>2.8530159713523959</v>
      </c>
      <c r="M277" s="69"/>
      <c r="N277" s="20"/>
      <c r="O277" s="8">
        <v>16.190000000000001</v>
      </c>
      <c r="P277" s="65">
        <f t="shared" si="8"/>
        <v>2.7843937676895441</v>
      </c>
      <c r="Q277" s="57" t="s">
        <v>41</v>
      </c>
      <c r="R277" s="58"/>
      <c r="S277" s="58"/>
      <c r="T277" s="58"/>
      <c r="U277" s="58"/>
      <c r="V277" s="59"/>
    </row>
    <row r="278" spans="4:22" ht="16" thickBot="1" x14ac:dyDescent="0.25">
      <c r="D278" s="8">
        <v>17.34</v>
      </c>
      <c r="E278" s="111">
        <f t="shared" si="9"/>
        <v>2.8530159713523959</v>
      </c>
      <c r="F278" s="8">
        <v>33</v>
      </c>
      <c r="G278" s="107">
        <v>2.8495497633759097</v>
      </c>
      <c r="H278" s="72">
        <v>18</v>
      </c>
      <c r="I278" s="15">
        <v>0.82799999999999996</v>
      </c>
      <c r="J278" s="111">
        <f t="shared" si="10"/>
        <v>0.82178217821782185</v>
      </c>
      <c r="K278" s="107">
        <f t="shared" si="11"/>
        <v>0.92217817827758686</v>
      </c>
      <c r="L278" s="107">
        <v>2.8495497633759097</v>
      </c>
      <c r="N278" s="20"/>
      <c r="O278" s="8">
        <v>12.66</v>
      </c>
      <c r="P278" s="65">
        <f t="shared" si="8"/>
        <v>2.5384474167160302</v>
      </c>
      <c r="Q278" s="57">
        <v>4.3047259335615289</v>
      </c>
      <c r="R278" s="58">
        <v>0.50642739759493094</v>
      </c>
      <c r="S278" s="185" t="s">
        <v>38</v>
      </c>
      <c r="T278" s="183"/>
      <c r="U278" s="183"/>
      <c r="V278" s="184"/>
    </row>
    <row r="279" spans="4:22" x14ac:dyDescent="0.2">
      <c r="D279" s="8">
        <v>16.670000000000002</v>
      </c>
      <c r="E279" s="111">
        <f t="shared" si="9"/>
        <v>2.8136106967627028</v>
      </c>
      <c r="F279" s="8">
        <v>85</v>
      </c>
      <c r="G279" s="107">
        <v>2.8483916856552818</v>
      </c>
      <c r="H279" s="72">
        <v>19</v>
      </c>
      <c r="I279" s="15">
        <v>0.81799999999999995</v>
      </c>
      <c r="J279" s="111">
        <f t="shared" si="10"/>
        <v>0.81188118811881194</v>
      </c>
      <c r="K279" s="107">
        <f t="shared" si="11"/>
        <v>0.88484984129824396</v>
      </c>
      <c r="L279" s="107">
        <v>2.8483916856552818</v>
      </c>
      <c r="N279" s="20"/>
      <c r="O279" s="8">
        <v>13.22</v>
      </c>
      <c r="P279" s="65">
        <f t="shared" si="8"/>
        <v>2.5817308344235403</v>
      </c>
      <c r="Q279" s="57" t="s">
        <v>43</v>
      </c>
      <c r="R279" s="58"/>
      <c r="S279" s="58"/>
      <c r="T279" s="58"/>
      <c r="U279" s="58"/>
      <c r="V279" s="59"/>
    </row>
    <row r="280" spans="4:22" x14ac:dyDescent="0.2">
      <c r="D280" s="8">
        <v>16.96</v>
      </c>
      <c r="E280" s="111">
        <f t="shared" si="9"/>
        <v>2.8308576303637571</v>
      </c>
      <c r="F280" s="8">
        <v>58</v>
      </c>
      <c r="G280" s="107">
        <v>2.8478121434773689</v>
      </c>
      <c r="H280" s="72">
        <v>20</v>
      </c>
      <c r="I280" s="15">
        <v>0.79700000000000004</v>
      </c>
      <c r="J280" s="111">
        <f t="shared" si="10"/>
        <v>0.80198019801980203</v>
      </c>
      <c r="K280" s="107">
        <f t="shared" si="11"/>
        <v>0.84871552742214496</v>
      </c>
      <c r="L280" s="107">
        <v>2.8478121434773689</v>
      </c>
      <c r="N280" s="20"/>
      <c r="O280" s="8">
        <v>12.39</v>
      </c>
      <c r="P280" s="65">
        <f t="shared" si="8"/>
        <v>2.5168896956410509</v>
      </c>
      <c r="Q280" s="57" t="s">
        <v>40</v>
      </c>
      <c r="R280" s="58">
        <v>8</v>
      </c>
      <c r="S280" s="58"/>
      <c r="T280" s="58"/>
      <c r="U280" s="58"/>
      <c r="V280" s="59"/>
    </row>
    <row r="281" spans="4:22" x14ac:dyDescent="0.2">
      <c r="D281" s="8">
        <v>16.899999999999999</v>
      </c>
      <c r="E281" s="111">
        <f t="shared" si="9"/>
        <v>2.8273136219290276</v>
      </c>
      <c r="F281" s="8">
        <v>74</v>
      </c>
      <c r="G281" s="107">
        <v>2.8478121434773689</v>
      </c>
      <c r="H281" s="72">
        <v>20</v>
      </c>
      <c r="I281" s="15">
        <v>0.79700000000000004</v>
      </c>
      <c r="J281" s="111">
        <f t="shared" si="10"/>
        <v>0.80198019801980203</v>
      </c>
      <c r="K281" s="107">
        <f t="shared" si="11"/>
        <v>0.84871552742214496</v>
      </c>
      <c r="L281" s="107">
        <v>2.8478121434773689</v>
      </c>
      <c r="N281" s="20"/>
      <c r="O281" s="8">
        <v>11.64</v>
      </c>
      <c r="P281" s="65">
        <f t="shared" si="8"/>
        <v>2.4544474423032918</v>
      </c>
      <c r="Q281" s="57">
        <v>1</v>
      </c>
      <c r="R281" s="58">
        <v>1</v>
      </c>
      <c r="S281" s="58">
        <v>0.66532604108465121</v>
      </c>
      <c r="T281" s="58"/>
      <c r="U281" s="58"/>
      <c r="V281" s="59"/>
    </row>
    <row r="282" spans="4:22" x14ac:dyDescent="0.2">
      <c r="D282" s="8">
        <v>16.95</v>
      </c>
      <c r="E282" s="111">
        <f t="shared" si="9"/>
        <v>2.8302678338264591</v>
      </c>
      <c r="F282" s="8">
        <v>53</v>
      </c>
      <c r="G282" s="107">
        <v>2.8472322652355468</v>
      </c>
      <c r="H282" s="72">
        <v>22</v>
      </c>
      <c r="I282" s="15">
        <v>0.78700000000000003</v>
      </c>
      <c r="J282" s="111">
        <f t="shared" si="10"/>
        <v>0.78217821782178221</v>
      </c>
      <c r="K282" s="107">
        <f t="shared" si="11"/>
        <v>0.77957077373848471</v>
      </c>
      <c r="L282" s="107">
        <v>2.8472322652355468</v>
      </c>
      <c r="N282" s="20"/>
      <c r="O282" s="8">
        <v>11.64</v>
      </c>
      <c r="P282" s="65">
        <f t="shared" si="8"/>
        <v>2.4544474423032918</v>
      </c>
      <c r="Q282" s="57">
        <v>2</v>
      </c>
      <c r="R282" s="58">
        <v>5</v>
      </c>
      <c r="S282" s="58">
        <v>2.8033220816572699</v>
      </c>
      <c r="T282" s="58"/>
      <c r="U282" s="58"/>
      <c r="V282" s="59"/>
    </row>
    <row r="283" spans="4:22" x14ac:dyDescent="0.2">
      <c r="D283" s="8">
        <v>16.93</v>
      </c>
      <c r="E283" s="111">
        <f t="shared" si="9"/>
        <v>2.8290871961450441</v>
      </c>
      <c r="F283" s="8">
        <v>2</v>
      </c>
      <c r="G283" s="107">
        <v>2.8460714989995846</v>
      </c>
      <c r="H283" s="72">
        <v>23</v>
      </c>
      <c r="I283" s="15">
        <v>0.77700000000000002</v>
      </c>
      <c r="J283" s="111">
        <f t="shared" si="10"/>
        <v>0.7722772277227723</v>
      </c>
      <c r="K283" s="107">
        <f t="shared" si="11"/>
        <v>0.74636733718704551</v>
      </c>
      <c r="L283" s="107">
        <v>2.8460714989995846</v>
      </c>
      <c r="N283" s="20"/>
      <c r="O283" s="8">
        <v>10.96</v>
      </c>
      <c r="P283" s="65">
        <f t="shared" si="8"/>
        <v>2.3942522815198695</v>
      </c>
      <c r="Q283" s="57">
        <v>3</v>
      </c>
      <c r="R283" s="58">
        <v>7</v>
      </c>
      <c r="S283" s="58">
        <v>8.1916310919051085</v>
      </c>
      <c r="T283" s="58"/>
      <c r="U283" s="58"/>
      <c r="V283" s="59"/>
    </row>
    <row r="284" spans="4:22" x14ac:dyDescent="0.2">
      <c r="D284" s="8">
        <v>17.5</v>
      </c>
      <c r="E284" s="111">
        <f t="shared" si="9"/>
        <v>2.8622008809294686</v>
      </c>
      <c r="F284" s="8">
        <v>76</v>
      </c>
      <c r="G284" s="107">
        <v>2.8454906102234481</v>
      </c>
      <c r="H284" s="72">
        <v>24</v>
      </c>
      <c r="I284" s="15">
        <v>0.76700000000000002</v>
      </c>
      <c r="J284" s="111">
        <f t="shared" si="10"/>
        <v>0.76237623762376239</v>
      </c>
      <c r="K284" s="107">
        <f t="shared" si="11"/>
        <v>0.71396709819797821</v>
      </c>
      <c r="L284" s="107">
        <v>2.8454906102234481</v>
      </c>
      <c r="N284" s="20"/>
      <c r="O284" s="8">
        <v>11.32</v>
      </c>
      <c r="P284" s="65">
        <f t="shared" si="8"/>
        <v>2.4265710727750367</v>
      </c>
      <c r="Q284" s="57">
        <v>4</v>
      </c>
      <c r="R284" s="58">
        <v>14</v>
      </c>
      <c r="S284" s="58">
        <v>16.600710865096847</v>
      </c>
      <c r="T284" s="58"/>
      <c r="U284" s="58"/>
      <c r="V284" s="59"/>
    </row>
    <row r="285" spans="4:22" x14ac:dyDescent="0.2">
      <c r="D285" s="8">
        <v>16.670000000000002</v>
      </c>
      <c r="E285" s="111">
        <f t="shared" si="9"/>
        <v>2.8136106967627028</v>
      </c>
      <c r="F285" s="8">
        <v>87</v>
      </c>
      <c r="G285" s="107">
        <v>2.8449093838194073</v>
      </c>
      <c r="H285" s="72">
        <v>25</v>
      </c>
      <c r="I285" s="15">
        <v>0.73699999999999999</v>
      </c>
      <c r="J285" s="111">
        <f t="shared" si="10"/>
        <v>0.75247524752475248</v>
      </c>
      <c r="K285" s="107">
        <f t="shared" si="11"/>
        <v>0.6822996332113872</v>
      </c>
      <c r="L285" s="107">
        <v>2.8449093838194073</v>
      </c>
      <c r="N285" s="20"/>
      <c r="O285" s="8">
        <v>16.37</v>
      </c>
      <c r="P285" s="65">
        <f t="shared" si="8"/>
        <v>2.7954503913830435</v>
      </c>
      <c r="Q285" s="57">
        <v>5</v>
      </c>
      <c r="R285" s="58">
        <v>21</v>
      </c>
      <c r="S285" s="58">
        <v>23.331458983908828</v>
      </c>
      <c r="T285" s="58"/>
      <c r="U285" s="58"/>
      <c r="V285" s="59"/>
    </row>
    <row r="286" spans="4:22" x14ac:dyDescent="0.2">
      <c r="D286" s="8">
        <v>17.11</v>
      </c>
      <c r="E286" s="111">
        <f t="shared" si="9"/>
        <v>2.839663087904102</v>
      </c>
      <c r="F286" s="8">
        <v>95</v>
      </c>
      <c r="G286" s="107">
        <v>2.8449093838194073</v>
      </c>
      <c r="H286" s="72">
        <v>25</v>
      </c>
      <c r="I286" s="15">
        <v>0.73699999999999999</v>
      </c>
      <c r="J286" s="111">
        <f t="shared" si="10"/>
        <v>0.75247524752475248</v>
      </c>
      <c r="K286" s="107">
        <f t="shared" si="11"/>
        <v>0.6822996332113872</v>
      </c>
      <c r="L286" s="107">
        <v>2.8449093838194073</v>
      </c>
      <c r="N286" s="20"/>
      <c r="O286" s="8">
        <v>6.97</v>
      </c>
      <c r="P286" s="65">
        <f t="shared" si="8"/>
        <v>1.9416152247724325</v>
      </c>
      <c r="Q286" s="57">
        <v>6</v>
      </c>
      <c r="R286" s="58">
        <v>24</v>
      </c>
      <c r="S286" s="58">
        <v>22.741338424430513</v>
      </c>
      <c r="T286" s="58"/>
      <c r="U286" s="58"/>
      <c r="V286" s="59"/>
    </row>
    <row r="287" spans="4:22" x14ac:dyDescent="0.2">
      <c r="D287" s="8">
        <v>17.07</v>
      </c>
      <c r="E287" s="111">
        <f t="shared" si="9"/>
        <v>2.837322536806349</v>
      </c>
      <c r="F287" s="8">
        <v>98</v>
      </c>
      <c r="G287" s="107">
        <v>2.8449093838194073</v>
      </c>
      <c r="H287" s="72">
        <v>25</v>
      </c>
      <c r="I287" s="15">
        <v>0.73699999999999999</v>
      </c>
      <c r="J287" s="111">
        <f t="shared" si="10"/>
        <v>0.75247524752475248</v>
      </c>
      <c r="K287" s="107">
        <f t="shared" si="11"/>
        <v>0.6822996332113872</v>
      </c>
      <c r="L287" s="107">
        <v>2.8449093838194073</v>
      </c>
      <c r="N287" s="20"/>
      <c r="O287" s="8">
        <v>9.4499999999999993</v>
      </c>
      <c r="P287" s="65">
        <f t="shared" si="8"/>
        <v>2.2460147415056513</v>
      </c>
      <c r="Q287" s="57">
        <v>7</v>
      </c>
      <c r="R287" s="58">
        <v>18</v>
      </c>
      <c r="S287" s="58">
        <v>15.372661243501277</v>
      </c>
      <c r="T287" s="58"/>
      <c r="U287" s="58"/>
      <c r="V287" s="59"/>
    </row>
    <row r="288" spans="4:22" x14ac:dyDescent="0.2">
      <c r="D288" s="8">
        <v>16.79</v>
      </c>
      <c r="E288" s="111">
        <f t="shared" si="9"/>
        <v>2.8207834710894493</v>
      </c>
      <c r="F288" s="8">
        <v>47</v>
      </c>
      <c r="G288" s="107">
        <v>2.8443278193947581</v>
      </c>
      <c r="H288" s="72">
        <v>28</v>
      </c>
      <c r="I288" s="15">
        <v>0.72699999999999998</v>
      </c>
      <c r="J288" s="111">
        <f t="shared" si="10"/>
        <v>0.72277227722772275</v>
      </c>
      <c r="K288" s="107">
        <f t="shared" si="11"/>
        <v>0.59109697657280491</v>
      </c>
      <c r="L288" s="107">
        <v>2.8443278193947581</v>
      </c>
      <c r="N288" s="20"/>
      <c r="O288" s="8">
        <v>18.510000000000002</v>
      </c>
      <c r="P288" s="65">
        <f t="shared" si="8"/>
        <v>2.9183111265854063</v>
      </c>
      <c r="Q288" s="57">
        <v>8</v>
      </c>
      <c r="R288" s="58">
        <v>10</v>
      </c>
      <c r="S288" s="58">
        <v>7.2067756904522629</v>
      </c>
      <c r="T288" s="58"/>
      <c r="U288" s="58"/>
      <c r="V288" s="59"/>
    </row>
    <row r="289" spans="4:22" x14ac:dyDescent="0.2">
      <c r="D289" s="8">
        <v>16.23</v>
      </c>
      <c r="E289" s="111">
        <f t="shared" si="9"/>
        <v>2.7868613815264998</v>
      </c>
      <c r="F289" s="8">
        <v>41</v>
      </c>
      <c r="G289" s="107">
        <v>2.8419981736119486</v>
      </c>
      <c r="H289" s="72">
        <v>29</v>
      </c>
      <c r="I289" s="15">
        <v>0.71699999999999997</v>
      </c>
      <c r="J289" s="111">
        <f t="shared" si="10"/>
        <v>0.71287128712871284</v>
      </c>
      <c r="K289" s="107">
        <f t="shared" si="11"/>
        <v>0.56179246609925171</v>
      </c>
      <c r="L289" s="107">
        <v>2.8419981736119486</v>
      </c>
      <c r="N289" s="20"/>
      <c r="O289" s="8">
        <v>10.69</v>
      </c>
      <c r="P289" s="65">
        <f t="shared" si="8"/>
        <v>2.3693087250369538</v>
      </c>
      <c r="Q289" s="57"/>
      <c r="R289" s="58"/>
      <c r="S289" s="58"/>
      <c r="T289" s="58"/>
      <c r="U289" s="58"/>
      <c r="V289" s="59"/>
    </row>
    <row r="290" spans="4:22" x14ac:dyDescent="0.2">
      <c r="D290" s="8">
        <v>16.55</v>
      </c>
      <c r="E290" s="111">
        <f t="shared" si="9"/>
        <v>2.806386101823072</v>
      </c>
      <c r="F290" s="8">
        <v>1</v>
      </c>
      <c r="G290" s="107">
        <v>2.840247370713596</v>
      </c>
      <c r="H290" s="72">
        <v>30</v>
      </c>
      <c r="I290" s="15">
        <v>0.69599999999999995</v>
      </c>
      <c r="J290" s="111">
        <f t="shared" si="10"/>
        <v>0.70297029702970293</v>
      </c>
      <c r="K290" s="107">
        <f t="shared" si="11"/>
        <v>0.53296269253429718</v>
      </c>
      <c r="L290" s="107">
        <v>2.840247370713596</v>
      </c>
      <c r="N290" s="20"/>
      <c r="O290" s="8">
        <v>10.34</v>
      </c>
      <c r="P290" s="65">
        <f t="shared" si="8"/>
        <v>2.3360198690802831</v>
      </c>
      <c r="Q290" s="57"/>
      <c r="R290" s="58"/>
      <c r="S290" s="58"/>
      <c r="T290" s="58"/>
      <c r="U290" s="58"/>
      <c r="V290" s="59"/>
    </row>
    <row r="291" spans="4:22" x14ac:dyDescent="0.2">
      <c r="D291" s="8">
        <v>17.03</v>
      </c>
      <c r="E291" s="111">
        <f t="shared" si="9"/>
        <v>2.834976494674597</v>
      </c>
      <c r="F291" s="8">
        <v>92</v>
      </c>
      <c r="G291" s="107">
        <v>2.840247370713596</v>
      </c>
      <c r="H291" s="72">
        <v>30</v>
      </c>
      <c r="I291" s="15">
        <v>0.69599999999999995</v>
      </c>
      <c r="J291" s="111">
        <f t="shared" si="10"/>
        <v>0.70297029702970293</v>
      </c>
      <c r="K291" s="107">
        <f t="shared" si="11"/>
        <v>0.53296269253429718</v>
      </c>
      <c r="L291" s="107">
        <v>2.840247370713596</v>
      </c>
      <c r="N291" s="20"/>
      <c r="O291" s="8">
        <v>10.11</v>
      </c>
      <c r="P291" s="65">
        <f t="shared" si="8"/>
        <v>2.3135250330323798</v>
      </c>
      <c r="Q291" s="57"/>
      <c r="R291" s="58"/>
      <c r="S291" s="58"/>
      <c r="T291" s="58"/>
      <c r="U291" s="58"/>
      <c r="V291" s="59"/>
    </row>
    <row r="292" spans="4:22" x14ac:dyDescent="0.2">
      <c r="D292" s="8">
        <v>16.55</v>
      </c>
      <c r="E292" s="111">
        <f t="shared" si="9"/>
        <v>2.806386101823072</v>
      </c>
      <c r="F292" s="8">
        <v>26</v>
      </c>
      <c r="G292" s="107">
        <v>2.839663087904102</v>
      </c>
      <c r="H292" s="72">
        <v>32</v>
      </c>
      <c r="I292" s="15">
        <v>0.68600000000000005</v>
      </c>
      <c r="J292" s="111">
        <f t="shared" si="10"/>
        <v>0.68316831683168311</v>
      </c>
      <c r="K292" s="107">
        <f t="shared" si="11"/>
        <v>0.47657699758823541</v>
      </c>
      <c r="L292" s="107">
        <v>2.839663087904102</v>
      </c>
      <c r="N292" s="20"/>
      <c r="O292" s="8">
        <v>11.43</v>
      </c>
      <c r="P292" s="65">
        <f t="shared" si="8"/>
        <v>2.4362414778067194</v>
      </c>
      <c r="Q292" s="57"/>
      <c r="R292" s="58"/>
      <c r="S292" s="58"/>
      <c r="T292" s="58"/>
      <c r="U292" s="58"/>
      <c r="V292" s="59"/>
    </row>
    <row r="293" spans="4:22" x14ac:dyDescent="0.2">
      <c r="D293" s="8">
        <v>17.28</v>
      </c>
      <c r="E293" s="111">
        <f t="shared" ref="E293:E324" si="12">LN(D293)</f>
        <v>2.8495497633759097</v>
      </c>
      <c r="F293" s="8">
        <v>3</v>
      </c>
      <c r="G293" s="107">
        <v>2.8390784635086144</v>
      </c>
      <c r="H293" s="72">
        <v>33</v>
      </c>
      <c r="I293" s="15">
        <v>0.67600000000000005</v>
      </c>
      <c r="J293" s="111">
        <f t="shared" si="10"/>
        <v>0.6732673267326732</v>
      </c>
      <c r="K293" s="107">
        <f t="shared" si="11"/>
        <v>0.44895329836199865</v>
      </c>
      <c r="L293" s="107">
        <v>2.8390784635086144</v>
      </c>
      <c r="N293" s="20"/>
      <c r="O293" s="8">
        <v>5.26</v>
      </c>
      <c r="P293" s="65">
        <f t="shared" si="8"/>
        <v>1.6601310267496185</v>
      </c>
      <c r="Q293" s="57"/>
      <c r="R293" s="58"/>
      <c r="S293" s="58"/>
      <c r="T293" s="58"/>
      <c r="U293" s="58"/>
      <c r="V293" s="59"/>
    </row>
    <row r="294" spans="4:22" x14ac:dyDescent="0.2">
      <c r="D294" s="8">
        <v>17.489999999999998</v>
      </c>
      <c r="E294" s="111">
        <f t="shared" si="12"/>
        <v>2.8616292890305104</v>
      </c>
      <c r="F294" s="8">
        <v>70</v>
      </c>
      <c r="G294" s="107">
        <v>2.8384934971274993</v>
      </c>
      <c r="H294" s="72">
        <v>34</v>
      </c>
      <c r="I294" s="15">
        <v>0.66600000000000004</v>
      </c>
      <c r="J294" s="111">
        <f t="shared" si="10"/>
        <v>0.66336633663366329</v>
      </c>
      <c r="K294" s="107">
        <f t="shared" si="11"/>
        <v>0.42166805201953039</v>
      </c>
      <c r="L294" s="107">
        <v>2.8384934971274993</v>
      </c>
      <c r="N294" s="20"/>
      <c r="O294" s="8">
        <v>11.36</v>
      </c>
      <c r="P294" s="65">
        <f t="shared" si="8"/>
        <v>2.4300984132930052</v>
      </c>
      <c r="Q294" s="57"/>
      <c r="R294" s="58"/>
      <c r="S294" s="58"/>
      <c r="T294" s="58"/>
      <c r="U294" s="58"/>
      <c r="V294" s="59"/>
    </row>
    <row r="295" spans="4:22" x14ac:dyDescent="0.2">
      <c r="D295" s="8">
        <v>16.510000000000002</v>
      </c>
      <c r="E295" s="111">
        <f t="shared" si="12"/>
        <v>2.8039662579320366</v>
      </c>
      <c r="F295" s="8">
        <v>100</v>
      </c>
      <c r="G295" s="107">
        <v>2.8379081883604238</v>
      </c>
      <c r="H295" s="72">
        <v>35</v>
      </c>
      <c r="I295" s="15">
        <v>0.65600000000000003</v>
      </c>
      <c r="J295" s="111">
        <f t="shared" si="10"/>
        <v>0.65346534653465349</v>
      </c>
      <c r="K295" s="107">
        <f t="shared" si="11"/>
        <v>0.39469322015939162</v>
      </c>
      <c r="L295" s="107">
        <v>2.8379081883604238</v>
      </c>
      <c r="N295" s="20"/>
      <c r="O295" s="8">
        <v>14.61</v>
      </c>
      <c r="P295" s="65">
        <f t="shared" si="8"/>
        <v>2.6817062257626079</v>
      </c>
      <c r="Q295" s="57"/>
      <c r="R295" s="58"/>
      <c r="S295" s="58"/>
      <c r="T295" s="58"/>
      <c r="U295" s="58"/>
      <c r="V295" s="59"/>
    </row>
    <row r="296" spans="4:22" x14ac:dyDescent="0.2">
      <c r="D296" s="8">
        <v>16.850000000000001</v>
      </c>
      <c r="E296" s="111">
        <f t="shared" si="12"/>
        <v>2.8243506567983707</v>
      </c>
      <c r="F296" s="8">
        <v>27</v>
      </c>
      <c r="G296" s="107">
        <v>2.837322536806349</v>
      </c>
      <c r="H296" s="72">
        <v>36</v>
      </c>
      <c r="I296" s="15">
        <v>0.64600000000000002</v>
      </c>
      <c r="J296" s="111">
        <f t="shared" si="10"/>
        <v>0.64356435643564358</v>
      </c>
      <c r="K296" s="107">
        <f t="shared" si="11"/>
        <v>0.3680026112393317</v>
      </c>
      <c r="L296" s="107">
        <v>2.837322536806349</v>
      </c>
      <c r="N296" s="20"/>
      <c r="O296" s="8">
        <v>6.67</v>
      </c>
      <c r="P296" s="65">
        <f t="shared" si="8"/>
        <v>1.8976198599275322</v>
      </c>
      <c r="Q296" s="57"/>
      <c r="R296" s="58"/>
      <c r="S296" s="58"/>
      <c r="T296" s="58"/>
      <c r="U296" s="58"/>
      <c r="V296" s="59"/>
    </row>
    <row r="297" spans="4:22" x14ac:dyDescent="0.2">
      <c r="D297" s="8">
        <v>17.72</v>
      </c>
      <c r="E297" s="111">
        <f t="shared" si="12"/>
        <v>2.8746939451769347</v>
      </c>
      <c r="F297" s="8">
        <v>39</v>
      </c>
      <c r="G297" s="107">
        <v>2.8367365420635329</v>
      </c>
      <c r="H297" s="72">
        <v>37</v>
      </c>
      <c r="I297" s="15">
        <v>0.626</v>
      </c>
      <c r="J297" s="111">
        <f t="shared" si="10"/>
        <v>0.63366336633663367</v>
      </c>
      <c r="K297" s="107">
        <f t="shared" si="11"/>
        <v>0.34157166062587108</v>
      </c>
      <c r="L297" s="107">
        <v>2.8367365420635329</v>
      </c>
      <c r="N297" s="20"/>
      <c r="O297" s="8">
        <v>8.1</v>
      </c>
      <c r="P297" s="65">
        <f t="shared" si="8"/>
        <v>2.0918640616783932</v>
      </c>
      <c r="Q297" s="57"/>
      <c r="R297" s="58"/>
      <c r="S297" s="58"/>
      <c r="T297" s="58"/>
      <c r="U297" s="58"/>
      <c r="V297" s="59"/>
    </row>
    <row r="298" spans="4:22" x14ac:dyDescent="0.2">
      <c r="D298" s="8">
        <v>17.899999999999999</v>
      </c>
      <c r="E298" s="111">
        <f t="shared" si="12"/>
        <v>2.884800712846709</v>
      </c>
      <c r="F298" s="8">
        <v>45</v>
      </c>
      <c r="G298" s="107">
        <v>2.8367365420635329</v>
      </c>
      <c r="H298" s="72">
        <v>37</v>
      </c>
      <c r="I298" s="15">
        <v>0.626</v>
      </c>
      <c r="J298" s="111">
        <f t="shared" si="10"/>
        <v>0.63366336633663367</v>
      </c>
      <c r="K298" s="107">
        <f t="shared" si="11"/>
        <v>0.34157166062587108</v>
      </c>
      <c r="L298" s="107">
        <v>2.8367365420635329</v>
      </c>
      <c r="N298" s="20"/>
      <c r="O298" s="8">
        <v>12.06</v>
      </c>
      <c r="P298" s="65">
        <f t="shared" si="8"/>
        <v>2.4898941912990393</v>
      </c>
      <c r="Q298" s="57"/>
      <c r="R298" s="58"/>
      <c r="S298" s="58"/>
      <c r="T298" s="58"/>
      <c r="U298" s="58"/>
      <c r="V298" s="59"/>
    </row>
    <row r="299" spans="4:22" x14ac:dyDescent="0.2">
      <c r="D299" s="8">
        <v>17.059999999999999</v>
      </c>
      <c r="E299" s="111">
        <f t="shared" si="12"/>
        <v>2.8367365420635329</v>
      </c>
      <c r="F299" s="8">
        <v>7</v>
      </c>
      <c r="G299" s="107">
        <v>2.8361502037295256</v>
      </c>
      <c r="H299" s="72">
        <v>39</v>
      </c>
      <c r="I299" s="15">
        <v>0.61599999999999999</v>
      </c>
      <c r="J299" s="111">
        <f t="shared" si="10"/>
        <v>0.61386138613861385</v>
      </c>
      <c r="K299" s="107">
        <f t="shared" si="11"/>
        <v>0.28939747409646172</v>
      </c>
      <c r="L299" s="107">
        <v>2.8361502037295256</v>
      </c>
      <c r="N299" s="20"/>
      <c r="O299" s="8">
        <v>10.39</v>
      </c>
      <c r="P299" s="65">
        <f t="shared" si="8"/>
        <v>2.340843805111136</v>
      </c>
      <c r="Q299" s="57"/>
      <c r="R299" s="58"/>
      <c r="S299" s="58"/>
      <c r="T299" s="58"/>
      <c r="U299" s="58"/>
      <c r="V299" s="59"/>
    </row>
    <row r="300" spans="4:22" x14ac:dyDescent="0.2">
      <c r="D300" s="8">
        <v>17.47</v>
      </c>
      <c r="E300" s="111">
        <f t="shared" si="12"/>
        <v>2.8604851241459652</v>
      </c>
      <c r="F300" s="8">
        <v>14</v>
      </c>
      <c r="G300" s="107">
        <v>2.8355635214011694</v>
      </c>
      <c r="H300" s="72">
        <v>40</v>
      </c>
      <c r="I300" s="15">
        <v>0.60599999999999998</v>
      </c>
      <c r="J300" s="111">
        <f t="shared" si="10"/>
        <v>0.60396039603960394</v>
      </c>
      <c r="K300" s="107">
        <f t="shared" si="11"/>
        <v>0.26361161452490112</v>
      </c>
      <c r="L300" s="107">
        <v>2.8355635214011694</v>
      </c>
      <c r="N300" s="20"/>
      <c r="O300" s="8">
        <v>11.64</v>
      </c>
      <c r="P300" s="65">
        <f t="shared" si="8"/>
        <v>2.4544474423032918</v>
      </c>
      <c r="Q300" s="57"/>
      <c r="R300" s="58"/>
      <c r="S300" s="58"/>
      <c r="T300" s="58"/>
      <c r="U300" s="58"/>
      <c r="V300" s="59"/>
    </row>
    <row r="301" spans="4:22" x14ac:dyDescent="0.2">
      <c r="D301" s="8">
        <v>17.149999999999999</v>
      </c>
      <c r="E301" s="111">
        <f t="shared" si="12"/>
        <v>2.8419981736119486</v>
      </c>
      <c r="F301" s="8">
        <v>6</v>
      </c>
      <c r="G301" s="107">
        <v>2.834976494674597</v>
      </c>
      <c r="H301" s="72">
        <v>41</v>
      </c>
      <c r="I301" s="15">
        <v>0.56499999999999995</v>
      </c>
      <c r="J301" s="111">
        <f t="shared" si="10"/>
        <v>0.59405940594059403</v>
      </c>
      <c r="K301" s="107">
        <f t="shared" si="11"/>
        <v>0.23799987891187127</v>
      </c>
      <c r="L301" s="107">
        <v>2.834976494674597</v>
      </c>
      <c r="N301" s="20"/>
      <c r="O301" s="8">
        <v>7.21</v>
      </c>
      <c r="P301" s="65">
        <f t="shared" si="8"/>
        <v>1.9754689512968577</v>
      </c>
      <c r="Q301" s="57"/>
      <c r="R301" s="58"/>
      <c r="S301" s="58"/>
      <c r="T301" s="58"/>
      <c r="U301" s="58"/>
      <c r="V301" s="59"/>
    </row>
    <row r="302" spans="4:22" x14ac:dyDescent="0.2">
      <c r="D302" s="8">
        <v>16.899999999999999</v>
      </c>
      <c r="E302" s="111">
        <f t="shared" si="12"/>
        <v>2.8273136219290276</v>
      </c>
      <c r="F302" s="8">
        <v>31</v>
      </c>
      <c r="G302" s="107">
        <v>2.834976494674597</v>
      </c>
      <c r="H302" s="72">
        <v>41</v>
      </c>
      <c r="I302" s="15">
        <v>0.56499999999999995</v>
      </c>
      <c r="J302" s="111">
        <f t="shared" si="10"/>
        <v>0.59405940594059403</v>
      </c>
      <c r="K302" s="107">
        <f t="shared" si="11"/>
        <v>0.23799987891187127</v>
      </c>
      <c r="L302" s="107">
        <v>2.834976494674597</v>
      </c>
      <c r="N302" s="20"/>
      <c r="O302" s="8">
        <v>5.18</v>
      </c>
      <c r="P302" s="65">
        <f t="shared" si="8"/>
        <v>1.6448050562713916</v>
      </c>
      <c r="Q302" s="57"/>
      <c r="R302" s="58"/>
      <c r="S302" s="58"/>
      <c r="T302" s="58"/>
      <c r="U302" s="58"/>
      <c r="V302" s="59"/>
    </row>
    <row r="303" spans="4:22" x14ac:dyDescent="0.2">
      <c r="D303" s="8">
        <v>16.739999999999998</v>
      </c>
      <c r="E303" s="111">
        <f t="shared" si="12"/>
        <v>2.817801065061329</v>
      </c>
      <c r="F303" s="8">
        <v>49</v>
      </c>
      <c r="G303" s="107">
        <v>2.834976494674597</v>
      </c>
      <c r="H303" s="72">
        <v>41</v>
      </c>
      <c r="I303" s="15">
        <v>0.56499999999999995</v>
      </c>
      <c r="J303" s="111">
        <f t="shared" si="10"/>
        <v>0.59405940594059403</v>
      </c>
      <c r="K303" s="107">
        <f t="shared" si="11"/>
        <v>0.23799987891187127</v>
      </c>
      <c r="L303" s="107">
        <v>2.834976494674597</v>
      </c>
      <c r="N303" s="20"/>
      <c r="O303" s="8">
        <v>9.07</v>
      </c>
      <c r="P303" s="65">
        <f t="shared" si="8"/>
        <v>2.2049722641270453</v>
      </c>
      <c r="Q303" s="57"/>
      <c r="R303" s="58"/>
      <c r="S303" s="58"/>
      <c r="T303" s="58"/>
      <c r="U303" s="58"/>
      <c r="V303" s="59"/>
    </row>
    <row r="304" spans="4:22" x14ac:dyDescent="0.2">
      <c r="D304" s="8">
        <v>16.59</v>
      </c>
      <c r="E304" s="111">
        <f t="shared" si="12"/>
        <v>2.8088001042023532</v>
      </c>
      <c r="F304" s="8">
        <v>84</v>
      </c>
      <c r="G304" s="107">
        <v>2.834976494674597</v>
      </c>
      <c r="H304" s="72">
        <v>41</v>
      </c>
      <c r="I304" s="15">
        <v>0.56499999999999995</v>
      </c>
      <c r="J304" s="111">
        <f t="shared" si="10"/>
        <v>0.59405940594059403</v>
      </c>
      <c r="K304" s="107">
        <f t="shared" si="11"/>
        <v>0.23799987891187127</v>
      </c>
      <c r="L304" s="107">
        <v>2.834976494674597</v>
      </c>
      <c r="N304" s="20"/>
      <c r="O304" s="8">
        <v>8.84</v>
      </c>
      <c r="P304" s="65">
        <f t="shared" si="8"/>
        <v>2.1792868766495519</v>
      </c>
      <c r="Q304" s="57"/>
      <c r="R304" s="58"/>
      <c r="S304" s="58"/>
      <c r="T304" s="58"/>
      <c r="U304" s="58"/>
      <c r="V304" s="59"/>
    </row>
    <row r="305" spans="4:22" x14ac:dyDescent="0.2">
      <c r="D305" s="8">
        <v>17.059999999999999</v>
      </c>
      <c r="E305" s="111">
        <f t="shared" si="12"/>
        <v>2.8367365420635329</v>
      </c>
      <c r="F305" s="8">
        <v>16</v>
      </c>
      <c r="G305" s="107">
        <v>2.8343891231452281</v>
      </c>
      <c r="H305" s="72">
        <v>45</v>
      </c>
      <c r="I305" s="15">
        <v>0.54500000000000004</v>
      </c>
      <c r="J305" s="111">
        <f t="shared" si="10"/>
        <v>0.5544554455445545</v>
      </c>
      <c r="K305" s="107">
        <f t="shared" si="11"/>
        <v>0.13692622576424998</v>
      </c>
      <c r="L305" s="107">
        <v>2.8343891231452281</v>
      </c>
      <c r="N305" s="20"/>
      <c r="O305" s="8">
        <v>7.91</v>
      </c>
      <c r="P305" s="65">
        <f t="shared" si="8"/>
        <v>2.0681277817795625</v>
      </c>
      <c r="Q305" s="57"/>
      <c r="R305" s="58"/>
      <c r="S305" s="58"/>
      <c r="T305" s="58"/>
      <c r="U305" s="58"/>
      <c r="V305" s="59"/>
    </row>
    <row r="306" spans="4:22" x14ac:dyDescent="0.2">
      <c r="D306" s="8">
        <v>17.87</v>
      </c>
      <c r="E306" s="111">
        <f t="shared" si="12"/>
        <v>2.8831233291713367</v>
      </c>
      <c r="F306" s="8">
        <v>54</v>
      </c>
      <c r="G306" s="107">
        <v>2.8343891231452281</v>
      </c>
      <c r="H306" s="72">
        <v>45</v>
      </c>
      <c r="I306" s="15">
        <v>0.54500000000000004</v>
      </c>
      <c r="J306" s="111">
        <f t="shared" si="10"/>
        <v>0.5544554455445545</v>
      </c>
      <c r="K306" s="107">
        <f t="shared" si="11"/>
        <v>0.13692622576424998</v>
      </c>
      <c r="L306" s="107">
        <v>2.8343891231452281</v>
      </c>
      <c r="N306" s="20"/>
      <c r="O306" s="8">
        <v>7.98</v>
      </c>
      <c r="P306" s="65">
        <f t="shared" si="8"/>
        <v>2.0769384114617173</v>
      </c>
      <c r="Q306" s="57"/>
      <c r="R306" s="58"/>
      <c r="S306" s="58"/>
      <c r="T306" s="58"/>
      <c r="U306" s="58"/>
      <c r="V306" s="59"/>
    </row>
    <row r="307" spans="4:22" x14ac:dyDescent="0.2">
      <c r="D307" s="8">
        <v>17.190000000000001</v>
      </c>
      <c r="E307" s="111">
        <f t="shared" si="12"/>
        <v>2.8443278193947581</v>
      </c>
      <c r="F307" s="8">
        <v>90</v>
      </c>
      <c r="G307" s="107">
        <v>2.8326249356838407</v>
      </c>
      <c r="H307" s="72">
        <v>47</v>
      </c>
      <c r="I307" s="15">
        <v>0.53500000000000003</v>
      </c>
      <c r="J307" s="111">
        <f t="shared" si="10"/>
        <v>0.53465346534653468</v>
      </c>
      <c r="K307" s="107">
        <f t="shared" si="11"/>
        <v>8.6972879647401205E-2</v>
      </c>
      <c r="L307" s="107">
        <v>2.8326249356838407</v>
      </c>
      <c r="N307" s="20"/>
      <c r="O307" s="8">
        <v>10.82</v>
      </c>
      <c r="P307" s="65">
        <f t="shared" si="8"/>
        <v>2.3813962734183356</v>
      </c>
      <c r="Q307" s="57"/>
      <c r="R307" s="58"/>
      <c r="S307" s="58"/>
      <c r="T307" s="58"/>
      <c r="U307" s="58"/>
      <c r="V307" s="59"/>
    </row>
    <row r="308" spans="4:22" x14ac:dyDescent="0.2">
      <c r="D308" s="8">
        <v>16.98</v>
      </c>
      <c r="E308" s="111">
        <f t="shared" si="12"/>
        <v>2.8320361808832013</v>
      </c>
      <c r="F308" s="8">
        <v>48</v>
      </c>
      <c r="G308" s="107">
        <v>2.8320361808832013</v>
      </c>
      <c r="H308" s="72">
        <v>48</v>
      </c>
      <c r="I308" s="15">
        <v>0.52500000000000002</v>
      </c>
      <c r="J308" s="111">
        <f t="shared" si="10"/>
        <v>0.52475247524752477</v>
      </c>
      <c r="K308" s="107">
        <f t="shared" si="11"/>
        <v>6.2085116423953007E-2</v>
      </c>
      <c r="L308" s="107">
        <v>2.8320361808832013</v>
      </c>
      <c r="N308" s="20"/>
      <c r="O308" s="8">
        <v>9.5500000000000007</v>
      </c>
      <c r="P308" s="65">
        <f t="shared" si="8"/>
        <v>2.256541154492639</v>
      </c>
      <c r="Q308" s="57"/>
      <c r="R308" s="58"/>
      <c r="S308" s="58"/>
      <c r="T308" s="58"/>
      <c r="U308" s="58"/>
      <c r="V308" s="59"/>
    </row>
    <row r="309" spans="4:22" x14ac:dyDescent="0.2">
      <c r="D309" s="8">
        <v>17.03</v>
      </c>
      <c r="E309" s="111">
        <f t="shared" si="12"/>
        <v>2.834976494674597</v>
      </c>
      <c r="F309" s="8">
        <v>20</v>
      </c>
      <c r="G309" s="107">
        <v>2.8308576303637571</v>
      </c>
      <c r="H309" s="72">
        <v>49</v>
      </c>
      <c r="I309" s="15">
        <v>0.505</v>
      </c>
      <c r="J309" s="111">
        <f t="shared" si="10"/>
        <v>0.51485148514851486</v>
      </c>
      <c r="K309" s="107">
        <f t="shared" si="11"/>
        <v>3.7235755375933835E-2</v>
      </c>
      <c r="L309" s="107">
        <v>2.8308576303637571</v>
      </c>
      <c r="N309" s="20"/>
      <c r="O309" s="8">
        <v>10.1</v>
      </c>
      <c r="P309" s="65">
        <f t="shared" si="8"/>
        <v>2.3125354238472138</v>
      </c>
      <c r="Q309" s="57"/>
      <c r="R309" s="58"/>
      <c r="S309" s="58"/>
      <c r="T309" s="58"/>
      <c r="U309" s="58"/>
      <c r="V309" s="59"/>
    </row>
    <row r="310" spans="4:22" x14ac:dyDescent="0.2">
      <c r="D310" s="8">
        <v>17.809999999999999</v>
      </c>
      <c r="E310" s="111">
        <f t="shared" si="12"/>
        <v>2.87976009730157</v>
      </c>
      <c r="F310" s="8">
        <v>75</v>
      </c>
      <c r="G310" s="107">
        <v>2.8308576303637571</v>
      </c>
      <c r="H310" s="72">
        <v>49</v>
      </c>
      <c r="I310" s="15">
        <v>0.505</v>
      </c>
      <c r="J310" s="111">
        <f t="shared" si="10"/>
        <v>0.51485148514851486</v>
      </c>
      <c r="K310" s="107">
        <f t="shared" si="11"/>
        <v>3.7235755375933835E-2</v>
      </c>
      <c r="L310" s="107">
        <v>2.8308576303637571</v>
      </c>
      <c r="N310" s="20"/>
      <c r="O310" s="8">
        <v>9.76</v>
      </c>
      <c r="P310" s="65">
        <f t="shared" si="8"/>
        <v>2.2782924004250011</v>
      </c>
      <c r="Q310" s="57"/>
      <c r="R310" s="58"/>
      <c r="S310" s="58"/>
      <c r="T310" s="58"/>
      <c r="U310" s="58"/>
      <c r="V310" s="59"/>
    </row>
    <row r="311" spans="4:22" x14ac:dyDescent="0.2">
      <c r="D311" s="8">
        <v>16.89</v>
      </c>
      <c r="E311" s="111">
        <f t="shared" si="12"/>
        <v>2.8267217308197088</v>
      </c>
      <c r="F311" s="8">
        <v>22</v>
      </c>
      <c r="G311" s="107">
        <v>2.8302678338264591</v>
      </c>
      <c r="H311" s="72">
        <v>51</v>
      </c>
      <c r="I311" s="15">
        <v>0.49399999999999999</v>
      </c>
      <c r="J311" s="111">
        <f t="shared" si="10"/>
        <v>0.49504950495049505</v>
      </c>
      <c r="K311" s="107">
        <f t="shared" si="11"/>
        <v>-1.2409369348679852E-2</v>
      </c>
      <c r="L311" s="107">
        <v>2.8302678338264591</v>
      </c>
      <c r="N311" s="20"/>
      <c r="O311" s="8">
        <v>11.25</v>
      </c>
      <c r="P311" s="65">
        <f t="shared" si="8"/>
        <v>2.4203681286504293</v>
      </c>
      <c r="Q311" s="57"/>
      <c r="R311" s="58"/>
      <c r="S311" s="58"/>
      <c r="T311" s="58"/>
      <c r="U311" s="58"/>
      <c r="V311" s="59"/>
    </row>
    <row r="312" spans="4:22" x14ac:dyDescent="0.2">
      <c r="D312" s="8">
        <v>16.52</v>
      </c>
      <c r="E312" s="111">
        <f t="shared" si="12"/>
        <v>2.8045717680928322</v>
      </c>
      <c r="F312" s="8">
        <v>4</v>
      </c>
      <c r="G312" s="107">
        <v>2.8296776892239084</v>
      </c>
      <c r="H312" s="72">
        <v>52</v>
      </c>
      <c r="I312" s="15">
        <v>0.48399999999999999</v>
      </c>
      <c r="J312" s="111">
        <f t="shared" si="10"/>
        <v>0.48514851485148514</v>
      </c>
      <c r="K312" s="107">
        <f t="shared" si="11"/>
        <v>-3.7235755375933835E-2</v>
      </c>
      <c r="L312" s="107">
        <v>2.8296776892239084</v>
      </c>
      <c r="N312" s="20"/>
      <c r="O312" s="8">
        <v>13.46</v>
      </c>
      <c r="P312" s="65">
        <f t="shared" si="8"/>
        <v>2.5997223242165819</v>
      </c>
      <c r="Q312" s="57"/>
      <c r="R312" s="58"/>
      <c r="S312" s="58"/>
      <c r="T312" s="58"/>
      <c r="U312" s="58"/>
      <c r="V312" s="59"/>
    </row>
    <row r="313" spans="4:22" x14ac:dyDescent="0.2">
      <c r="D313" s="8">
        <v>17.239999999999998</v>
      </c>
      <c r="E313" s="111">
        <f t="shared" si="12"/>
        <v>2.8472322652355468</v>
      </c>
      <c r="F313" s="8">
        <v>23</v>
      </c>
      <c r="G313" s="107">
        <v>2.8290871961450441</v>
      </c>
      <c r="H313" s="72">
        <v>53</v>
      </c>
      <c r="I313" s="15">
        <v>0.47399999999999998</v>
      </c>
      <c r="J313" s="111">
        <f t="shared" si="10"/>
        <v>0.47524752475247523</v>
      </c>
      <c r="K313" s="107">
        <f t="shared" si="11"/>
        <v>-6.2085116423953007E-2</v>
      </c>
      <c r="L313" s="107">
        <v>2.8290871961450441</v>
      </c>
      <c r="N313" s="20"/>
      <c r="O313" s="8">
        <v>10.199999999999999</v>
      </c>
      <c r="P313" s="65">
        <f t="shared" si="8"/>
        <v>2.3223877202902252</v>
      </c>
      <c r="Q313" s="57"/>
      <c r="R313" s="58"/>
      <c r="S313" s="58"/>
      <c r="T313" s="58"/>
      <c r="U313" s="58"/>
      <c r="V313" s="59"/>
    </row>
    <row r="314" spans="4:22" x14ac:dyDescent="0.2">
      <c r="D314" s="8">
        <v>17.02</v>
      </c>
      <c r="E314" s="111">
        <f t="shared" si="12"/>
        <v>2.8343891231452281</v>
      </c>
      <c r="F314" s="8">
        <v>15</v>
      </c>
      <c r="G314" s="107">
        <v>2.8284963541780774</v>
      </c>
      <c r="H314" s="72">
        <v>54</v>
      </c>
      <c r="I314" s="15">
        <v>0.46400000000000002</v>
      </c>
      <c r="J314" s="111">
        <f t="shared" si="10"/>
        <v>0.46534653465346532</v>
      </c>
      <c r="K314" s="107">
        <f t="shared" si="11"/>
        <v>-8.6972879647401205E-2</v>
      </c>
      <c r="L314" s="107">
        <v>2.8284963541780774</v>
      </c>
      <c r="N314" s="20"/>
      <c r="O314" s="8">
        <v>14.31</v>
      </c>
      <c r="P314" s="65">
        <f t="shared" si="8"/>
        <v>2.6609585935683597</v>
      </c>
      <c r="Q314" s="57"/>
      <c r="R314" s="58"/>
      <c r="S314" s="58"/>
      <c r="T314" s="58"/>
      <c r="U314" s="58"/>
      <c r="V314" s="59"/>
    </row>
    <row r="315" spans="4:22" x14ac:dyDescent="0.2">
      <c r="D315" s="8">
        <v>16.64</v>
      </c>
      <c r="E315" s="111">
        <f t="shared" si="12"/>
        <v>2.8118094353930627</v>
      </c>
      <c r="F315" s="8">
        <v>73</v>
      </c>
      <c r="G315" s="107">
        <v>2.827905162910489</v>
      </c>
      <c r="H315" s="72">
        <v>55</v>
      </c>
      <c r="I315" s="15">
        <v>0.45400000000000001</v>
      </c>
      <c r="J315" s="111">
        <f t="shared" si="10"/>
        <v>0.45544554455445541</v>
      </c>
      <c r="K315" s="107">
        <f t="shared" si="11"/>
        <v>-0.11191463921698828</v>
      </c>
      <c r="L315" s="107">
        <v>2.827905162910489</v>
      </c>
      <c r="N315" s="20"/>
      <c r="O315" s="8">
        <v>12.95</v>
      </c>
      <c r="P315" s="65">
        <f t="shared" si="8"/>
        <v>2.5610957881455465</v>
      </c>
      <c r="Q315" s="57"/>
      <c r="R315" s="58"/>
      <c r="S315" s="58"/>
      <c r="T315" s="58"/>
      <c r="U315" s="58"/>
      <c r="V315" s="59"/>
    </row>
    <row r="316" spans="4:22" x14ac:dyDescent="0.2">
      <c r="D316" s="8">
        <v>17.36</v>
      </c>
      <c r="E316" s="111">
        <f t="shared" si="12"/>
        <v>2.8541687092322041</v>
      </c>
      <c r="F316" s="8">
        <v>21</v>
      </c>
      <c r="G316" s="107">
        <v>2.8273136219290276</v>
      </c>
      <c r="H316" s="72">
        <v>56</v>
      </c>
      <c r="I316" s="15">
        <v>0.434</v>
      </c>
      <c r="J316" s="111">
        <f t="shared" si="10"/>
        <v>0.4455445544554455</v>
      </c>
      <c r="K316" s="107">
        <f t="shared" si="11"/>
        <v>-0.13692622576424998</v>
      </c>
      <c r="L316" s="107">
        <v>2.8273136219290276</v>
      </c>
      <c r="N316" s="20"/>
      <c r="O316" s="8">
        <v>7.33</v>
      </c>
      <c r="P316" s="65">
        <f t="shared" si="8"/>
        <v>1.9919755158985601</v>
      </c>
      <c r="Q316" s="57"/>
      <c r="R316" s="58"/>
      <c r="S316" s="58"/>
      <c r="T316" s="58"/>
      <c r="U316" s="58"/>
      <c r="V316" s="59"/>
    </row>
    <row r="317" spans="4:22" x14ac:dyDescent="0.2">
      <c r="D317" s="8">
        <v>16.75</v>
      </c>
      <c r="E317" s="111">
        <f t="shared" si="12"/>
        <v>2.8183982582710754</v>
      </c>
      <c r="F317" s="8">
        <v>42</v>
      </c>
      <c r="G317" s="107">
        <v>2.8273136219290276</v>
      </c>
      <c r="H317" s="72">
        <v>56</v>
      </c>
      <c r="I317" s="15">
        <v>0.434</v>
      </c>
      <c r="J317" s="111">
        <f t="shared" si="10"/>
        <v>0.4455445544554455</v>
      </c>
      <c r="K317" s="107">
        <f t="shared" si="11"/>
        <v>-0.13692622576424998</v>
      </c>
      <c r="L317" s="107">
        <v>2.8273136219290276</v>
      </c>
      <c r="N317" s="20"/>
      <c r="O317" s="8">
        <v>19.54</v>
      </c>
      <c r="P317" s="65">
        <f t="shared" si="8"/>
        <v>2.9724636466146368</v>
      </c>
      <c r="Q317" s="57"/>
      <c r="R317" s="58"/>
      <c r="S317" s="58"/>
      <c r="T317" s="58"/>
      <c r="U317" s="58"/>
      <c r="V317" s="59"/>
    </row>
    <row r="318" spans="4:22" x14ac:dyDescent="0.2">
      <c r="D318" s="8">
        <v>17.25</v>
      </c>
      <c r="E318" s="111">
        <f t="shared" si="12"/>
        <v>2.8478121434773689</v>
      </c>
      <c r="F318" s="8">
        <v>51</v>
      </c>
      <c r="G318" s="107">
        <v>2.8267217308197088</v>
      </c>
      <c r="H318" s="72">
        <v>58</v>
      </c>
      <c r="I318" s="15">
        <v>0.41399999999999998</v>
      </c>
      <c r="J318" s="111">
        <f t="shared" si="10"/>
        <v>0.42574257425742579</v>
      </c>
      <c r="K318" s="107">
        <f t="shared" si="11"/>
        <v>-0.1872238211088563</v>
      </c>
      <c r="L318" s="107">
        <v>2.8267217308197088</v>
      </c>
      <c r="N318" s="20"/>
      <c r="O318" s="8">
        <v>9.39</v>
      </c>
      <c r="P318" s="65">
        <f t="shared" si="8"/>
        <v>2.2396452932201716</v>
      </c>
      <c r="Q318" s="57"/>
      <c r="R318" s="58"/>
      <c r="S318" s="58"/>
      <c r="T318" s="58"/>
      <c r="U318" s="58"/>
      <c r="V318" s="59"/>
    </row>
    <row r="319" spans="4:22" x14ac:dyDescent="0.2">
      <c r="D319" s="8">
        <v>16.41</v>
      </c>
      <c r="E319" s="111">
        <f t="shared" si="12"/>
        <v>2.7978909051019993</v>
      </c>
      <c r="F319" s="8">
        <v>83</v>
      </c>
      <c r="G319" s="107">
        <v>2.8267217308197088</v>
      </c>
      <c r="H319" s="72">
        <v>58</v>
      </c>
      <c r="I319" s="15">
        <v>0.41399999999999998</v>
      </c>
      <c r="J319" s="111">
        <f t="shared" si="10"/>
        <v>0.42574257425742579</v>
      </c>
      <c r="K319" s="107">
        <f t="shared" si="11"/>
        <v>-0.1872238211088563</v>
      </c>
      <c r="L319" s="107">
        <v>2.8267217308197088</v>
      </c>
      <c r="N319" s="20"/>
      <c r="O319" s="8">
        <v>8.69</v>
      </c>
      <c r="P319" s="65">
        <f t="shared" si="8"/>
        <v>2.1621729392773008</v>
      </c>
      <c r="Q319" s="57"/>
      <c r="R319" s="58"/>
      <c r="S319" s="58"/>
      <c r="T319" s="58"/>
      <c r="U319" s="58"/>
      <c r="V319" s="59"/>
    </row>
    <row r="320" spans="4:22" x14ac:dyDescent="0.2">
      <c r="D320" s="8">
        <v>16.829999999999998</v>
      </c>
      <c r="E320" s="111">
        <f t="shared" si="12"/>
        <v>2.8231630082027146</v>
      </c>
      <c r="F320" s="8">
        <v>71</v>
      </c>
      <c r="G320" s="107">
        <v>2.8249439525737094</v>
      </c>
      <c r="H320" s="72">
        <v>60</v>
      </c>
      <c r="I320" s="15">
        <v>0.40400000000000003</v>
      </c>
      <c r="J320" s="111">
        <f t="shared" si="10"/>
        <v>0.40594059405940597</v>
      </c>
      <c r="K320" s="107">
        <f t="shared" si="11"/>
        <v>-0.23799987891187127</v>
      </c>
      <c r="L320" s="107">
        <v>2.8249439525737094</v>
      </c>
      <c r="N320" s="20"/>
      <c r="O320" s="8">
        <v>6.43</v>
      </c>
      <c r="P320" s="65">
        <f t="shared" si="8"/>
        <v>1.860974538249528</v>
      </c>
      <c r="Q320" s="57"/>
      <c r="R320" s="58"/>
      <c r="S320" s="58"/>
      <c r="T320" s="58"/>
      <c r="U320" s="58"/>
      <c r="V320" s="59"/>
    </row>
    <row r="321" spans="4:22" x14ac:dyDescent="0.2">
      <c r="D321" s="8">
        <v>17.38</v>
      </c>
      <c r="E321" s="111">
        <f t="shared" si="12"/>
        <v>2.8553201198372458</v>
      </c>
      <c r="F321" s="8">
        <v>17</v>
      </c>
      <c r="G321" s="107">
        <v>2.8243506567983707</v>
      </c>
      <c r="H321" s="72">
        <v>61</v>
      </c>
      <c r="I321" s="15">
        <v>0.38300000000000001</v>
      </c>
      <c r="J321" s="111">
        <f t="shared" si="10"/>
        <v>0.39603960396039606</v>
      </c>
      <c r="K321" s="107">
        <f t="shared" si="11"/>
        <v>-0.26361161452490112</v>
      </c>
      <c r="L321" s="107">
        <v>2.8243506567983707</v>
      </c>
      <c r="N321" s="20"/>
      <c r="O321" s="8">
        <v>6.14</v>
      </c>
      <c r="P321" s="65">
        <f t="shared" si="8"/>
        <v>1.8148247421590511</v>
      </c>
      <c r="Q321" s="57"/>
      <c r="R321" s="58"/>
      <c r="S321" s="58"/>
      <c r="T321" s="58"/>
      <c r="U321" s="58"/>
      <c r="V321" s="59"/>
    </row>
    <row r="322" spans="4:22" x14ac:dyDescent="0.2">
      <c r="D322" s="8">
        <v>16.829999999999998</v>
      </c>
      <c r="E322" s="111">
        <f t="shared" si="12"/>
        <v>2.8231630082027146</v>
      </c>
      <c r="F322" s="8">
        <v>36</v>
      </c>
      <c r="G322" s="107">
        <v>2.8243506567983707</v>
      </c>
      <c r="H322" s="72">
        <v>61</v>
      </c>
      <c r="I322" s="15">
        <v>0.38300000000000001</v>
      </c>
      <c r="J322" s="111">
        <f t="shared" si="10"/>
        <v>0.39603960396039606</v>
      </c>
      <c r="K322" s="107">
        <f t="shared" si="11"/>
        <v>-0.26361161452490112</v>
      </c>
      <c r="L322" s="107">
        <v>2.8243506567983707</v>
      </c>
      <c r="N322" s="20"/>
      <c r="O322" s="8">
        <v>9.9499999999999993</v>
      </c>
      <c r="P322" s="65">
        <f t="shared" si="8"/>
        <v>2.2975725511705014</v>
      </c>
      <c r="Q322" s="57"/>
      <c r="R322" s="58"/>
      <c r="S322" s="58"/>
      <c r="T322" s="58"/>
      <c r="U322" s="58"/>
      <c r="V322" s="59"/>
    </row>
    <row r="323" spans="4:22" x14ac:dyDescent="0.2">
      <c r="D323" s="8">
        <v>16.73</v>
      </c>
      <c r="E323" s="111">
        <f t="shared" si="12"/>
        <v>2.8172035149987327</v>
      </c>
      <c r="F323" s="8">
        <v>67</v>
      </c>
      <c r="G323" s="107">
        <v>2.8237570088141806</v>
      </c>
      <c r="H323" s="72">
        <v>63</v>
      </c>
      <c r="I323" s="15">
        <v>0.36299999999999999</v>
      </c>
      <c r="J323" s="111">
        <f t="shared" si="10"/>
        <v>0.37623762376237624</v>
      </c>
      <c r="K323" s="107">
        <f t="shared" si="11"/>
        <v>-0.31537723746266033</v>
      </c>
      <c r="L323" s="107">
        <v>2.8237570088141806</v>
      </c>
      <c r="N323" s="20"/>
      <c r="O323" s="8">
        <v>14.9</v>
      </c>
      <c r="P323" s="65">
        <f t="shared" si="8"/>
        <v>2.7013612129514133</v>
      </c>
      <c r="Q323" s="57"/>
      <c r="R323" s="58"/>
      <c r="S323" s="58"/>
      <c r="T323" s="58"/>
      <c r="U323" s="58"/>
      <c r="V323" s="59"/>
    </row>
    <row r="324" spans="4:22" x14ac:dyDescent="0.2">
      <c r="D324" s="8">
        <v>16.77</v>
      </c>
      <c r="E324" s="111">
        <f t="shared" si="12"/>
        <v>2.8195915758351173</v>
      </c>
      <c r="F324" s="8">
        <v>79</v>
      </c>
      <c r="G324" s="107">
        <v>2.8237570088141806</v>
      </c>
      <c r="H324" s="72">
        <v>63</v>
      </c>
      <c r="I324" s="15">
        <v>0.36299999999999999</v>
      </c>
      <c r="J324" s="111">
        <f t="shared" si="10"/>
        <v>0.37623762376237624</v>
      </c>
      <c r="K324" s="107">
        <f t="shared" si="11"/>
        <v>-0.31537723746266033</v>
      </c>
      <c r="L324" s="107">
        <v>2.8237570088141806</v>
      </c>
      <c r="N324" s="20"/>
      <c r="O324" s="8">
        <v>3.43</v>
      </c>
      <c r="P324" s="65">
        <f t="shared" ref="P324:P358" si="13">LN(O324)</f>
        <v>1.2325602611778486</v>
      </c>
      <c r="Q324" s="57"/>
      <c r="R324" s="58"/>
      <c r="S324" s="58"/>
      <c r="T324" s="58"/>
      <c r="U324" s="58"/>
      <c r="V324" s="59"/>
    </row>
    <row r="325" spans="4:22" x14ac:dyDescent="0.2">
      <c r="D325" s="8">
        <v>16.46</v>
      </c>
      <c r="E325" s="111">
        <f t="shared" ref="E325:E356" si="14">LN(D325)</f>
        <v>2.8009331952489238</v>
      </c>
      <c r="F325" s="8">
        <v>60</v>
      </c>
      <c r="G325" s="107">
        <v>2.8231630082027146</v>
      </c>
      <c r="H325" s="72">
        <v>65</v>
      </c>
      <c r="I325" s="15">
        <v>0.33300000000000002</v>
      </c>
      <c r="J325" s="111">
        <f t="shared" si="10"/>
        <v>0.35643564356435642</v>
      </c>
      <c r="K325" s="107">
        <f t="shared" si="11"/>
        <v>-0.3680026112393317</v>
      </c>
      <c r="L325" s="107">
        <v>2.8231630082027146</v>
      </c>
      <c r="N325" s="20"/>
      <c r="O325" s="8">
        <v>15.19</v>
      </c>
      <c r="P325" s="65">
        <f t="shared" si="13"/>
        <v>2.7206373166076814</v>
      </c>
      <c r="Q325" s="57"/>
      <c r="R325" s="58"/>
      <c r="S325" s="58"/>
      <c r="T325" s="58"/>
      <c r="U325" s="58"/>
      <c r="V325" s="59"/>
    </row>
    <row r="326" spans="4:22" x14ac:dyDescent="0.2">
      <c r="D326" s="8">
        <v>16.809999999999999</v>
      </c>
      <c r="E326" s="111">
        <f t="shared" si="14"/>
        <v>2.8219739474205241</v>
      </c>
      <c r="F326" s="8">
        <v>62</v>
      </c>
      <c r="G326" s="107">
        <v>2.8231630082027146</v>
      </c>
      <c r="H326" s="72">
        <v>65</v>
      </c>
      <c r="I326" s="15">
        <v>0.33300000000000002</v>
      </c>
      <c r="J326" s="111">
        <f t="shared" ref="J326:J360" si="15">1-H326/101</f>
        <v>0.35643564356435642</v>
      </c>
      <c r="K326" s="107">
        <f t="shared" ref="K326:K360" si="16">NORMSINV(J326)</f>
        <v>-0.3680026112393317</v>
      </c>
      <c r="L326" s="107">
        <v>2.8231630082027146</v>
      </c>
      <c r="N326" s="20"/>
      <c r="O326" s="8">
        <v>9.83</v>
      </c>
      <c r="P326" s="65">
        <f t="shared" si="13"/>
        <v>2.2854389341590751</v>
      </c>
      <c r="Q326" s="57"/>
      <c r="R326" s="58"/>
      <c r="S326" s="58"/>
      <c r="T326" s="58"/>
      <c r="U326" s="58"/>
      <c r="V326" s="59"/>
    </row>
    <row r="327" spans="4:22" x14ac:dyDescent="0.2">
      <c r="D327" s="8">
        <v>16.84</v>
      </c>
      <c r="E327" s="111">
        <f t="shared" si="14"/>
        <v>2.8237570088141806</v>
      </c>
      <c r="F327" s="8">
        <v>99</v>
      </c>
      <c r="G327" s="107">
        <v>2.8231630082027146</v>
      </c>
      <c r="H327" s="72">
        <v>65</v>
      </c>
      <c r="I327" s="15">
        <v>0.33300000000000002</v>
      </c>
      <c r="J327" s="111">
        <f t="shared" si="15"/>
        <v>0.35643564356435642</v>
      </c>
      <c r="K327" s="107">
        <f t="shared" si="16"/>
        <v>-0.3680026112393317</v>
      </c>
      <c r="L327" s="107">
        <v>2.8231630082027146</v>
      </c>
      <c r="N327" s="20"/>
      <c r="O327" s="8">
        <v>9.98</v>
      </c>
      <c r="P327" s="65">
        <f t="shared" si="13"/>
        <v>2.3005830903233728</v>
      </c>
      <c r="Q327" s="57"/>
      <c r="R327" s="58"/>
      <c r="S327" s="58"/>
      <c r="T327" s="58"/>
      <c r="U327" s="58"/>
      <c r="V327" s="59"/>
    </row>
    <row r="328" spans="4:22" x14ac:dyDescent="0.2">
      <c r="D328" s="8">
        <v>17.489999999999998</v>
      </c>
      <c r="E328" s="111">
        <f t="shared" si="14"/>
        <v>2.8616292890305104</v>
      </c>
      <c r="F328" s="8">
        <v>66</v>
      </c>
      <c r="G328" s="107">
        <v>2.8219739474205241</v>
      </c>
      <c r="H328" s="72">
        <v>68</v>
      </c>
      <c r="I328" s="15">
        <v>0.30299999999999999</v>
      </c>
      <c r="J328" s="111">
        <f t="shared" si="15"/>
        <v>0.32673267326732669</v>
      </c>
      <c r="K328" s="107">
        <f t="shared" si="16"/>
        <v>-0.44895329836199899</v>
      </c>
      <c r="L328" s="107">
        <v>2.8219739474205241</v>
      </c>
      <c r="N328" s="20"/>
      <c r="O328" s="8">
        <v>9.16</v>
      </c>
      <c r="P328" s="65">
        <f t="shared" si="13"/>
        <v>2.2148461786860389</v>
      </c>
      <c r="Q328" s="57"/>
      <c r="R328" s="58"/>
      <c r="S328" s="58"/>
      <c r="T328" s="58"/>
      <c r="U328" s="58"/>
      <c r="V328" s="59"/>
    </row>
    <row r="329" spans="4:22" x14ac:dyDescent="0.2">
      <c r="D329" s="8">
        <v>17.46</v>
      </c>
      <c r="E329" s="111">
        <f t="shared" si="14"/>
        <v>2.859912550411456</v>
      </c>
      <c r="F329" s="8">
        <v>82</v>
      </c>
      <c r="G329" s="107">
        <v>2.8219739474205241</v>
      </c>
      <c r="H329" s="72">
        <v>68</v>
      </c>
      <c r="I329" s="15">
        <v>0.30299999999999999</v>
      </c>
      <c r="J329" s="111">
        <f t="shared" si="15"/>
        <v>0.32673267326732669</v>
      </c>
      <c r="K329" s="107">
        <f t="shared" si="16"/>
        <v>-0.44895329836199899</v>
      </c>
      <c r="L329" s="107">
        <v>2.8219739474205241</v>
      </c>
      <c r="N329" s="20"/>
      <c r="O329" s="8">
        <v>12.65</v>
      </c>
      <c r="P329" s="65">
        <f t="shared" si="13"/>
        <v>2.5376572151735295</v>
      </c>
      <c r="Q329" s="57"/>
      <c r="R329" s="58"/>
      <c r="S329" s="58"/>
      <c r="T329" s="58"/>
      <c r="U329" s="58"/>
      <c r="V329" s="59"/>
    </row>
    <row r="330" spans="4:22" x14ac:dyDescent="0.2">
      <c r="D330" s="8">
        <v>17.09</v>
      </c>
      <c r="E330" s="111">
        <f t="shared" si="14"/>
        <v>2.8384934971274993</v>
      </c>
      <c r="F330" s="8">
        <v>88</v>
      </c>
      <c r="G330" s="107">
        <v>2.8219739474205241</v>
      </c>
      <c r="H330" s="72">
        <v>68</v>
      </c>
      <c r="I330" s="15">
        <v>0.30299999999999999</v>
      </c>
      <c r="J330" s="111">
        <f t="shared" si="15"/>
        <v>0.32673267326732669</v>
      </c>
      <c r="K330" s="107">
        <f t="shared" si="16"/>
        <v>-0.44895329836199899</v>
      </c>
      <c r="L330" s="107">
        <v>2.8219739474205241</v>
      </c>
      <c r="N330" s="20"/>
      <c r="O330" s="8">
        <v>14.44</v>
      </c>
      <c r="P330" s="65">
        <f t="shared" si="13"/>
        <v>2.67000213346468</v>
      </c>
      <c r="Q330" s="57"/>
      <c r="R330" s="58"/>
      <c r="S330" s="58"/>
      <c r="T330" s="58"/>
      <c r="U330" s="58"/>
      <c r="V330" s="59"/>
    </row>
    <row r="331" spans="4:22" x14ac:dyDescent="0.2">
      <c r="D331" s="8">
        <v>16.86</v>
      </c>
      <c r="E331" s="111">
        <f t="shared" si="14"/>
        <v>2.8249439525737094</v>
      </c>
      <c r="F331" s="8">
        <v>28</v>
      </c>
      <c r="G331" s="107">
        <v>2.8207834710894493</v>
      </c>
      <c r="H331" s="72">
        <v>71</v>
      </c>
      <c r="I331" s="15">
        <v>0.29199999999999998</v>
      </c>
      <c r="J331" s="111">
        <f t="shared" si="15"/>
        <v>0.29702970297029707</v>
      </c>
      <c r="K331" s="107">
        <f t="shared" si="16"/>
        <v>-0.53296269253429718</v>
      </c>
      <c r="L331" s="107">
        <v>2.8207834710894493</v>
      </c>
      <c r="N331" s="20"/>
      <c r="O331" s="8">
        <v>16.41</v>
      </c>
      <c r="P331" s="65">
        <f t="shared" si="13"/>
        <v>2.7978909051019993</v>
      </c>
      <c r="Q331" s="57"/>
      <c r="R331" s="58"/>
      <c r="S331" s="58"/>
      <c r="T331" s="58"/>
      <c r="U331" s="58"/>
      <c r="V331" s="59"/>
    </row>
    <row r="332" spans="4:22" x14ac:dyDescent="0.2">
      <c r="D332" s="8">
        <v>17.350000000000001</v>
      </c>
      <c r="E332" s="111">
        <f t="shared" si="14"/>
        <v>2.8535925063928684</v>
      </c>
      <c r="F332" s="8">
        <v>64</v>
      </c>
      <c r="G332" s="107">
        <v>2.8195915758351173</v>
      </c>
      <c r="H332" s="72">
        <v>72</v>
      </c>
      <c r="I332" s="15">
        <v>0.28199999999999997</v>
      </c>
      <c r="J332" s="111">
        <f t="shared" si="15"/>
        <v>0.28712871287128716</v>
      </c>
      <c r="K332" s="107">
        <f t="shared" si="16"/>
        <v>-0.56179246609925171</v>
      </c>
      <c r="L332" s="107">
        <v>2.8195915758351173</v>
      </c>
      <c r="N332" s="20"/>
      <c r="O332" s="8">
        <v>7.72</v>
      </c>
      <c r="P332" s="65">
        <f t="shared" si="13"/>
        <v>2.0438143640366846</v>
      </c>
      <c r="Q332" s="57"/>
      <c r="R332" s="58"/>
      <c r="S332" s="58"/>
      <c r="T332" s="58"/>
      <c r="U332" s="58"/>
      <c r="V332" s="59"/>
    </row>
    <row r="333" spans="4:22" x14ac:dyDescent="0.2">
      <c r="D333" s="8">
        <v>16.91</v>
      </c>
      <c r="E333" s="111">
        <f t="shared" si="14"/>
        <v>2.827905162910489</v>
      </c>
      <c r="F333" s="8">
        <v>77</v>
      </c>
      <c r="G333" s="107">
        <v>2.8189950950539369</v>
      </c>
      <c r="H333" s="72">
        <v>73</v>
      </c>
      <c r="I333" s="15">
        <v>0.27200000000000002</v>
      </c>
      <c r="J333" s="111">
        <f t="shared" si="15"/>
        <v>0.27722772277227725</v>
      </c>
      <c r="K333" s="107">
        <f t="shared" si="16"/>
        <v>-0.59109697657280491</v>
      </c>
      <c r="L333" s="107">
        <v>2.8189950950539369</v>
      </c>
      <c r="N333" s="20"/>
      <c r="O333" s="8">
        <v>8.59</v>
      </c>
      <c r="P333" s="65">
        <f t="shared" si="13"/>
        <v>2.150598735996164</v>
      </c>
      <c r="Q333" s="57"/>
      <c r="R333" s="58"/>
      <c r="S333" s="58"/>
      <c r="T333" s="58"/>
      <c r="U333" s="58"/>
      <c r="V333" s="59"/>
    </row>
    <row r="334" spans="4:22" x14ac:dyDescent="0.2">
      <c r="D334" s="8">
        <v>17.25</v>
      </c>
      <c r="E334" s="111">
        <f t="shared" si="14"/>
        <v>2.8478121434773689</v>
      </c>
      <c r="F334" s="8">
        <v>57</v>
      </c>
      <c r="G334" s="107">
        <v>2.8183982582710754</v>
      </c>
      <c r="H334" s="72">
        <v>74</v>
      </c>
      <c r="I334" s="15">
        <v>0.26200000000000001</v>
      </c>
      <c r="J334" s="111">
        <f t="shared" si="15"/>
        <v>0.26732673267326734</v>
      </c>
      <c r="K334" s="107">
        <f t="shared" si="16"/>
        <v>-0.62091817004229621</v>
      </c>
      <c r="L334" s="107">
        <v>2.8183982582710754</v>
      </c>
      <c r="N334" s="20"/>
      <c r="O334" s="8">
        <v>12.03</v>
      </c>
      <c r="P334" s="65">
        <f t="shared" si="13"/>
        <v>2.4874035299865875</v>
      </c>
      <c r="Q334" s="57"/>
      <c r="R334" s="58"/>
      <c r="S334" s="58"/>
      <c r="T334" s="58"/>
      <c r="U334" s="58"/>
      <c r="V334" s="59"/>
    </row>
    <row r="335" spans="4:22" x14ac:dyDescent="0.2">
      <c r="D335" s="8">
        <v>16.96</v>
      </c>
      <c r="E335" s="111">
        <f t="shared" si="14"/>
        <v>2.8308576303637571</v>
      </c>
      <c r="F335" s="8">
        <v>43</v>
      </c>
      <c r="G335" s="107">
        <v>2.817801065061329</v>
      </c>
      <c r="H335" s="72">
        <v>75</v>
      </c>
      <c r="I335" s="15">
        <v>0.252</v>
      </c>
      <c r="J335" s="111">
        <f t="shared" si="15"/>
        <v>0.25742574257425743</v>
      </c>
      <c r="K335" s="107">
        <f t="shared" si="16"/>
        <v>-0.65130211226156343</v>
      </c>
      <c r="L335" s="107">
        <v>2.817801065061329</v>
      </c>
      <c r="N335" s="20"/>
      <c r="O335" s="8">
        <v>8.35</v>
      </c>
      <c r="P335" s="65">
        <f t="shared" si="13"/>
        <v>2.1222615388627641</v>
      </c>
      <c r="Q335" s="57"/>
      <c r="R335" s="58"/>
      <c r="S335" s="58"/>
      <c r="T335" s="58"/>
      <c r="U335" s="58"/>
      <c r="V335" s="59"/>
    </row>
    <row r="336" spans="4:22" x14ac:dyDescent="0.2">
      <c r="D336" s="8">
        <v>17.21</v>
      </c>
      <c r="E336" s="111">
        <f t="shared" si="14"/>
        <v>2.8454906102234481</v>
      </c>
      <c r="F336" s="8">
        <v>63</v>
      </c>
      <c r="G336" s="107">
        <v>2.8172035149987327</v>
      </c>
      <c r="H336" s="72">
        <v>76</v>
      </c>
      <c r="I336" s="15">
        <v>0.23200000000000001</v>
      </c>
      <c r="J336" s="111">
        <f t="shared" si="15"/>
        <v>0.24752475247524752</v>
      </c>
      <c r="K336" s="107">
        <f t="shared" si="16"/>
        <v>-0.6822996332113872</v>
      </c>
      <c r="L336" s="107">
        <v>2.8172035149987327</v>
      </c>
      <c r="N336" s="20"/>
      <c r="O336" s="8">
        <v>7.07</v>
      </c>
      <c r="P336" s="65">
        <f t="shared" si="13"/>
        <v>1.9558604799084813</v>
      </c>
      <c r="Q336" s="57"/>
      <c r="R336" s="58"/>
      <c r="S336" s="58"/>
      <c r="T336" s="58"/>
      <c r="U336" s="58"/>
      <c r="V336" s="59"/>
    </row>
    <row r="337" spans="4:22" x14ac:dyDescent="0.2">
      <c r="D337" s="8">
        <v>16.760000000000002</v>
      </c>
      <c r="E337" s="111">
        <f t="shared" si="14"/>
        <v>2.8189950950539369</v>
      </c>
      <c r="F337" s="8">
        <v>89</v>
      </c>
      <c r="G337" s="107">
        <v>2.8172035149987327</v>
      </c>
      <c r="H337" s="72">
        <v>76</v>
      </c>
      <c r="I337" s="15">
        <v>0.23200000000000001</v>
      </c>
      <c r="J337" s="111">
        <f t="shared" si="15"/>
        <v>0.24752475247524752</v>
      </c>
      <c r="K337" s="107">
        <f t="shared" si="16"/>
        <v>-0.6822996332113872</v>
      </c>
      <c r="L337" s="107">
        <v>2.8172035149987327</v>
      </c>
      <c r="N337" s="20"/>
      <c r="O337" s="8">
        <v>5.95</v>
      </c>
      <c r="P337" s="65">
        <f t="shared" si="13"/>
        <v>1.7833912195575383</v>
      </c>
      <c r="Q337" s="57"/>
      <c r="R337" s="58"/>
      <c r="S337" s="58"/>
      <c r="T337" s="58"/>
      <c r="U337" s="58"/>
      <c r="V337" s="59"/>
    </row>
    <row r="338" spans="4:22" x14ac:dyDescent="0.2">
      <c r="D338" s="8">
        <v>16.649999999999999</v>
      </c>
      <c r="E338" s="111">
        <f t="shared" si="14"/>
        <v>2.8124102164264526</v>
      </c>
      <c r="F338" s="8">
        <v>13</v>
      </c>
      <c r="G338" s="107">
        <v>2.8136106967627028</v>
      </c>
      <c r="H338" s="72">
        <v>78</v>
      </c>
      <c r="I338" s="15">
        <v>0.191</v>
      </c>
      <c r="J338" s="111">
        <f t="shared" si="15"/>
        <v>0.2277227722772277</v>
      </c>
      <c r="K338" s="107">
        <f t="shared" si="16"/>
        <v>-0.74636733718704551</v>
      </c>
      <c r="L338" s="107">
        <v>2.8136106967627028</v>
      </c>
      <c r="N338" s="20"/>
      <c r="O338" s="8">
        <v>5.25</v>
      </c>
      <c r="P338" s="65">
        <f t="shared" si="13"/>
        <v>1.6582280766035324</v>
      </c>
      <c r="Q338" s="57"/>
      <c r="R338" s="58"/>
      <c r="S338" s="58"/>
      <c r="T338" s="58"/>
      <c r="U338" s="58"/>
      <c r="V338" s="59"/>
    </row>
    <row r="339" spans="4:22" x14ac:dyDescent="0.2">
      <c r="D339" s="8">
        <v>16.84</v>
      </c>
      <c r="E339" s="111">
        <f t="shared" si="14"/>
        <v>2.8237570088141806</v>
      </c>
      <c r="F339" s="8">
        <v>19</v>
      </c>
      <c r="G339" s="107">
        <v>2.8136106967627028</v>
      </c>
      <c r="H339" s="72">
        <v>78</v>
      </c>
      <c r="I339" s="15">
        <v>0.191</v>
      </c>
      <c r="J339" s="111">
        <f t="shared" si="15"/>
        <v>0.2277227722772277</v>
      </c>
      <c r="K339" s="107">
        <f t="shared" si="16"/>
        <v>-0.74636733718704551</v>
      </c>
      <c r="L339" s="107">
        <v>2.8136106967627028</v>
      </c>
      <c r="N339" s="20"/>
      <c r="O339" s="8">
        <v>11.24</v>
      </c>
      <c r="P339" s="65">
        <f t="shared" si="13"/>
        <v>2.4194788444655448</v>
      </c>
      <c r="Q339" s="57"/>
      <c r="R339" s="58"/>
      <c r="S339" s="58"/>
      <c r="T339" s="58"/>
      <c r="U339" s="58"/>
      <c r="V339" s="59"/>
    </row>
    <row r="340" spans="4:22" x14ac:dyDescent="0.2">
      <c r="D340" s="8">
        <v>16.5</v>
      </c>
      <c r="E340" s="111">
        <f t="shared" si="14"/>
        <v>2.8033603809065348</v>
      </c>
      <c r="F340" s="8">
        <v>25</v>
      </c>
      <c r="G340" s="107">
        <v>2.8136106967627028</v>
      </c>
      <c r="H340" s="72">
        <v>78</v>
      </c>
      <c r="I340" s="15">
        <v>0.191</v>
      </c>
      <c r="J340" s="111">
        <f t="shared" si="15"/>
        <v>0.2277227722772277</v>
      </c>
      <c r="K340" s="107">
        <f t="shared" si="16"/>
        <v>-0.74636733718704551</v>
      </c>
      <c r="L340" s="107">
        <v>2.8136106967627028</v>
      </c>
      <c r="N340" s="20"/>
      <c r="O340" s="8">
        <v>8.3800000000000008</v>
      </c>
      <c r="P340" s="65">
        <f t="shared" si="13"/>
        <v>2.1258479144939919</v>
      </c>
      <c r="Q340" s="57"/>
      <c r="R340" s="58"/>
      <c r="S340" s="58"/>
      <c r="T340" s="58"/>
      <c r="U340" s="58"/>
      <c r="V340" s="59"/>
    </row>
    <row r="341" spans="4:22" x14ac:dyDescent="0.2">
      <c r="D341" s="8">
        <v>16.670000000000002</v>
      </c>
      <c r="E341" s="111">
        <f t="shared" si="14"/>
        <v>2.8136106967627028</v>
      </c>
      <c r="F341" s="8">
        <v>81</v>
      </c>
      <c r="G341" s="107">
        <v>2.8136106967627028</v>
      </c>
      <c r="H341" s="72">
        <v>78</v>
      </c>
      <c r="I341" s="15">
        <v>0.191</v>
      </c>
      <c r="J341" s="111">
        <f t="shared" si="15"/>
        <v>0.2277227722772277</v>
      </c>
      <c r="K341" s="107">
        <f t="shared" si="16"/>
        <v>-0.74636733718704551</v>
      </c>
      <c r="L341" s="107">
        <v>2.8136106967627028</v>
      </c>
      <c r="N341" s="20"/>
      <c r="O341" s="8">
        <v>17.89</v>
      </c>
      <c r="P341" s="65">
        <f t="shared" si="13"/>
        <v>2.8842418975206279</v>
      </c>
      <c r="Q341" s="57"/>
      <c r="R341" s="58"/>
      <c r="S341" s="58"/>
      <c r="T341" s="58"/>
      <c r="U341" s="58"/>
      <c r="V341" s="59"/>
    </row>
    <row r="342" spans="4:22" x14ac:dyDescent="0.2">
      <c r="D342" s="8">
        <v>16.809999999999999</v>
      </c>
      <c r="E342" s="111">
        <f t="shared" si="14"/>
        <v>2.8219739474205241</v>
      </c>
      <c r="F342" s="8">
        <v>11</v>
      </c>
      <c r="G342" s="107">
        <v>2.8124102164264526</v>
      </c>
      <c r="H342" s="72">
        <v>82</v>
      </c>
      <c r="I342" s="15">
        <v>0.17100000000000001</v>
      </c>
      <c r="J342" s="111">
        <f t="shared" si="15"/>
        <v>0.18811881188118806</v>
      </c>
      <c r="K342" s="107">
        <f t="shared" si="16"/>
        <v>-0.88484984129824396</v>
      </c>
      <c r="L342" s="107">
        <v>2.8124102164264526</v>
      </c>
      <c r="N342" s="20"/>
      <c r="O342" s="8">
        <v>6.03</v>
      </c>
      <c r="P342" s="65">
        <f t="shared" si="13"/>
        <v>1.7967470107390942</v>
      </c>
      <c r="Q342" s="57"/>
      <c r="R342" s="58"/>
      <c r="S342" s="58"/>
      <c r="T342" s="58"/>
      <c r="U342" s="58"/>
      <c r="V342" s="59"/>
    </row>
    <row r="343" spans="4:22" x14ac:dyDescent="0.2">
      <c r="D343" s="8">
        <v>16.89</v>
      </c>
      <c r="E343" s="111">
        <f t="shared" si="14"/>
        <v>2.8267217308197088</v>
      </c>
      <c r="F343" s="8">
        <v>78</v>
      </c>
      <c r="G343" s="107">
        <v>2.8124102164264526</v>
      </c>
      <c r="H343" s="72">
        <v>82</v>
      </c>
      <c r="I343" s="15">
        <v>0.17100000000000001</v>
      </c>
      <c r="J343" s="111">
        <f t="shared" si="15"/>
        <v>0.18811881188118806</v>
      </c>
      <c r="K343" s="107">
        <f t="shared" si="16"/>
        <v>-0.88484984129824396</v>
      </c>
      <c r="L343" s="107">
        <v>2.8124102164264526</v>
      </c>
      <c r="N343" s="20"/>
      <c r="O343" s="8">
        <v>6.05</v>
      </c>
      <c r="P343" s="65">
        <f t="shared" si="13"/>
        <v>1.80005827204275</v>
      </c>
      <c r="Q343" s="57"/>
      <c r="R343" s="58"/>
      <c r="S343" s="58"/>
      <c r="T343" s="58"/>
      <c r="U343" s="58"/>
      <c r="V343" s="59"/>
    </row>
    <row r="344" spans="4:22" x14ac:dyDescent="0.2">
      <c r="D344" s="8">
        <v>17.03</v>
      </c>
      <c r="E344" s="111">
        <f t="shared" si="14"/>
        <v>2.834976494674597</v>
      </c>
      <c r="F344" s="8">
        <v>55</v>
      </c>
      <c r="G344" s="107">
        <v>2.8118094353930627</v>
      </c>
      <c r="H344" s="72">
        <v>84</v>
      </c>
      <c r="I344" s="15">
        <v>0.161</v>
      </c>
      <c r="J344" s="111">
        <f t="shared" si="15"/>
        <v>0.16831683168316836</v>
      </c>
      <c r="K344" s="107">
        <f t="shared" si="16"/>
        <v>-0.96083793100316073</v>
      </c>
      <c r="L344" s="107">
        <v>2.8118094353930627</v>
      </c>
      <c r="N344" s="20"/>
      <c r="O344" s="8">
        <v>7.11</v>
      </c>
      <c r="P344" s="65">
        <f t="shared" si="13"/>
        <v>1.9615022438151495</v>
      </c>
      <c r="Q344" s="57"/>
      <c r="R344" s="58"/>
      <c r="S344" s="58"/>
      <c r="T344" s="58"/>
      <c r="U344" s="58"/>
      <c r="V344" s="59"/>
    </row>
    <row r="345" spans="4:22" x14ac:dyDescent="0.2">
      <c r="D345" s="8">
        <v>17.260000000000002</v>
      </c>
      <c r="E345" s="111">
        <f t="shared" si="14"/>
        <v>2.8483916856552818</v>
      </c>
      <c r="F345" s="8">
        <v>12</v>
      </c>
      <c r="G345" s="107">
        <v>2.8100049236252036</v>
      </c>
      <c r="H345" s="72">
        <v>85</v>
      </c>
      <c r="I345" s="15">
        <v>0.151</v>
      </c>
      <c r="J345" s="111">
        <f t="shared" si="15"/>
        <v>0.15841584158415845</v>
      </c>
      <c r="K345" s="107">
        <f t="shared" si="16"/>
        <v>-1.0009899168818781</v>
      </c>
      <c r="L345" s="107">
        <v>2.8100049236252036</v>
      </c>
      <c r="N345" s="20"/>
      <c r="O345" s="8">
        <v>10.66</v>
      </c>
      <c r="P345" s="65">
        <f t="shared" si="13"/>
        <v>2.3664984187376983</v>
      </c>
      <c r="Q345" s="57"/>
      <c r="R345" s="58"/>
      <c r="S345" s="58"/>
      <c r="T345" s="58"/>
      <c r="U345" s="58"/>
      <c r="V345" s="59"/>
    </row>
    <row r="346" spans="4:22" x14ac:dyDescent="0.2">
      <c r="D346" s="8">
        <v>16.55</v>
      </c>
      <c r="E346" s="111">
        <f t="shared" si="14"/>
        <v>2.806386101823072</v>
      </c>
      <c r="F346" s="8">
        <v>91</v>
      </c>
      <c r="G346" s="107">
        <v>2.8094026953624978</v>
      </c>
      <c r="H346" s="72">
        <v>86</v>
      </c>
      <c r="I346" s="15">
        <v>0.14099999999999999</v>
      </c>
      <c r="J346" s="111">
        <f t="shared" si="15"/>
        <v>0.14851485148514854</v>
      </c>
      <c r="K346" s="107">
        <f t="shared" si="16"/>
        <v>-1.0428242390384279</v>
      </c>
      <c r="L346" s="107">
        <v>2.8094026953624978</v>
      </c>
      <c r="N346" s="20"/>
      <c r="O346" s="8">
        <v>12.6</v>
      </c>
      <c r="P346" s="65">
        <f t="shared" si="13"/>
        <v>2.5336968139574321</v>
      </c>
      <c r="Q346" s="57"/>
      <c r="R346" s="58"/>
      <c r="S346" s="58"/>
      <c r="T346" s="58"/>
      <c r="U346" s="58"/>
      <c r="V346" s="59"/>
    </row>
    <row r="347" spans="4:22" x14ac:dyDescent="0.2">
      <c r="D347" s="8">
        <v>17.2</v>
      </c>
      <c r="E347" s="111">
        <f t="shared" si="14"/>
        <v>2.8449093838194073</v>
      </c>
      <c r="F347" s="8">
        <v>44</v>
      </c>
      <c r="G347" s="107">
        <v>2.8088001042023532</v>
      </c>
      <c r="H347" s="72">
        <v>87</v>
      </c>
      <c r="I347" s="15">
        <v>0.13100000000000001</v>
      </c>
      <c r="J347" s="111">
        <f t="shared" si="15"/>
        <v>0.13861386138613863</v>
      </c>
      <c r="K347" s="107">
        <f t="shared" si="16"/>
        <v>-1.0865681149860691</v>
      </c>
      <c r="L347" s="107">
        <v>2.8088001042023532</v>
      </c>
      <c r="N347" s="20"/>
      <c r="O347" s="8">
        <v>18.170000000000002</v>
      </c>
      <c r="P347" s="65">
        <f t="shared" si="13"/>
        <v>2.8997718824080798</v>
      </c>
      <c r="Q347" s="57"/>
      <c r="R347" s="58"/>
      <c r="S347" s="58"/>
      <c r="T347" s="58"/>
      <c r="U347" s="58"/>
      <c r="V347" s="59"/>
    </row>
    <row r="348" spans="4:22" x14ac:dyDescent="0.2">
      <c r="D348" s="8">
        <v>16.809999999999999</v>
      </c>
      <c r="E348" s="111">
        <f t="shared" si="14"/>
        <v>2.8219739474205241</v>
      </c>
      <c r="F348" s="8">
        <v>9</v>
      </c>
      <c r="G348" s="107">
        <v>2.8081971497071487</v>
      </c>
      <c r="H348" s="72">
        <v>88</v>
      </c>
      <c r="I348" s="15">
        <v>0.121</v>
      </c>
      <c r="J348" s="111">
        <f t="shared" si="15"/>
        <v>0.12871287128712872</v>
      </c>
      <c r="K348" s="107">
        <f t="shared" si="16"/>
        <v>-1.1324965296189653</v>
      </c>
      <c r="L348" s="107">
        <v>2.8081971497071487</v>
      </c>
      <c r="N348" s="20"/>
      <c r="O348" s="8">
        <v>18.989999999999998</v>
      </c>
      <c r="P348" s="65">
        <f t="shared" si="13"/>
        <v>2.9439125248241944</v>
      </c>
      <c r="Q348" s="57"/>
      <c r="R348" s="58"/>
      <c r="S348" s="58"/>
      <c r="T348" s="58"/>
      <c r="U348" s="58"/>
      <c r="V348" s="59"/>
    </row>
    <row r="349" spans="4:22" x14ac:dyDescent="0.2">
      <c r="D349" s="8">
        <v>16.73</v>
      </c>
      <c r="E349" s="111">
        <f t="shared" si="14"/>
        <v>2.8172035149987327</v>
      </c>
      <c r="F349" s="8">
        <v>5</v>
      </c>
      <c r="G349" s="107">
        <v>2.806386101823072</v>
      </c>
      <c r="H349" s="72">
        <v>89</v>
      </c>
      <c r="I349" s="15">
        <v>0.08</v>
      </c>
      <c r="J349" s="111">
        <f t="shared" si="15"/>
        <v>0.11881188118811881</v>
      </c>
      <c r="K349" s="107">
        <f t="shared" si="16"/>
        <v>-1.1809470407966427</v>
      </c>
      <c r="L349" s="107">
        <v>2.806386101823072</v>
      </c>
      <c r="N349" s="20"/>
      <c r="O349" s="8">
        <v>15.91</v>
      </c>
      <c r="P349" s="65">
        <f t="shared" si="13"/>
        <v>2.7669478423496954</v>
      </c>
      <c r="Q349" s="57"/>
      <c r="R349" s="58"/>
      <c r="S349" s="58"/>
      <c r="T349" s="58"/>
      <c r="U349" s="58"/>
      <c r="V349" s="59"/>
    </row>
    <row r="350" spans="4:22" x14ac:dyDescent="0.2">
      <c r="D350" s="8">
        <v>16.989999999999998</v>
      </c>
      <c r="E350" s="111">
        <f t="shared" si="14"/>
        <v>2.8326249356838407</v>
      </c>
      <c r="F350" s="8">
        <v>30</v>
      </c>
      <c r="G350" s="107">
        <v>2.806386101823072</v>
      </c>
      <c r="H350" s="72">
        <v>89</v>
      </c>
      <c r="I350" s="15">
        <v>0.08</v>
      </c>
      <c r="J350" s="111">
        <f t="shared" si="15"/>
        <v>0.11881188118811881</v>
      </c>
      <c r="K350" s="107">
        <f t="shared" si="16"/>
        <v>-1.1809470407966427</v>
      </c>
      <c r="L350" s="107">
        <v>2.806386101823072</v>
      </c>
      <c r="N350" s="20"/>
      <c r="O350" s="8">
        <v>8.6</v>
      </c>
      <c r="P350" s="65">
        <f t="shared" si="13"/>
        <v>2.1517622032594619</v>
      </c>
      <c r="Q350" s="57"/>
      <c r="R350" s="58"/>
      <c r="S350" s="58"/>
      <c r="T350" s="58"/>
      <c r="U350" s="58"/>
      <c r="V350" s="59"/>
    </row>
    <row r="351" spans="4:22" x14ac:dyDescent="0.2">
      <c r="D351" s="8">
        <v>16.600000000000001</v>
      </c>
      <c r="E351" s="111">
        <f t="shared" si="14"/>
        <v>2.8094026953624978</v>
      </c>
      <c r="F351" s="8">
        <v>32</v>
      </c>
      <c r="G351" s="107">
        <v>2.806386101823072</v>
      </c>
      <c r="H351" s="72">
        <v>89</v>
      </c>
      <c r="I351" s="15">
        <v>0.08</v>
      </c>
      <c r="J351" s="111">
        <f t="shared" si="15"/>
        <v>0.11881188118811881</v>
      </c>
      <c r="K351" s="107">
        <f t="shared" si="16"/>
        <v>-1.1809470407966427</v>
      </c>
      <c r="L351" s="107">
        <v>2.806386101823072</v>
      </c>
      <c r="N351" s="20"/>
      <c r="O351" s="8">
        <v>10.47</v>
      </c>
      <c r="P351" s="65">
        <f t="shared" si="13"/>
        <v>2.3485140248824456</v>
      </c>
      <c r="Q351" s="57"/>
      <c r="R351" s="58"/>
      <c r="S351" s="58"/>
      <c r="T351" s="58"/>
      <c r="U351" s="58"/>
      <c r="V351" s="59"/>
    </row>
    <row r="352" spans="4:22" x14ac:dyDescent="0.2">
      <c r="D352" s="8">
        <v>17.12</v>
      </c>
      <c r="E352" s="111">
        <f t="shared" si="14"/>
        <v>2.840247370713596</v>
      </c>
      <c r="F352" s="8">
        <v>86</v>
      </c>
      <c r="G352" s="107">
        <v>2.806386101823072</v>
      </c>
      <c r="H352" s="72">
        <v>89</v>
      </c>
      <c r="I352" s="15">
        <v>0.08</v>
      </c>
      <c r="J352" s="111">
        <f t="shared" si="15"/>
        <v>0.11881188118811881</v>
      </c>
      <c r="K352" s="107">
        <f t="shared" si="16"/>
        <v>-1.1809470407966427</v>
      </c>
      <c r="L352" s="107">
        <v>2.806386101823072</v>
      </c>
      <c r="N352" s="20"/>
      <c r="O352" s="8">
        <v>13.85</v>
      </c>
      <c r="P352" s="65">
        <f t="shared" si="13"/>
        <v>2.6282852326333477</v>
      </c>
      <c r="Q352" s="57"/>
      <c r="R352" s="58"/>
      <c r="S352" s="58"/>
      <c r="T352" s="58"/>
      <c r="U352" s="58"/>
      <c r="V352" s="59"/>
    </row>
    <row r="353" spans="4:22" x14ac:dyDescent="0.2">
      <c r="D353" s="8">
        <v>16.53</v>
      </c>
      <c r="E353" s="111">
        <f t="shared" si="14"/>
        <v>2.8051769118329331</v>
      </c>
      <c r="F353" s="8">
        <v>8</v>
      </c>
      <c r="G353" s="107">
        <v>2.8057816895955452</v>
      </c>
      <c r="H353" s="72">
        <v>93</v>
      </c>
      <c r="I353" s="15">
        <v>7.0000000000000007E-2</v>
      </c>
      <c r="J353" s="111">
        <f t="shared" si="15"/>
        <v>7.9207920792079167E-2</v>
      </c>
      <c r="K353" s="107">
        <f t="shared" si="16"/>
        <v>-1.4104195313382355</v>
      </c>
      <c r="L353" s="107">
        <v>2.8057816895955452</v>
      </c>
      <c r="N353" s="20"/>
      <c r="O353" s="8">
        <v>10.23</v>
      </c>
      <c r="P353" s="65">
        <f t="shared" si="13"/>
        <v>2.3253245799635351</v>
      </c>
      <c r="Q353" s="57"/>
      <c r="R353" s="58"/>
      <c r="S353" s="58"/>
      <c r="T353" s="58"/>
      <c r="U353" s="58"/>
      <c r="V353" s="59"/>
    </row>
    <row r="354" spans="4:22" x14ac:dyDescent="0.2">
      <c r="D354" s="8">
        <v>17.489999999999998</v>
      </c>
      <c r="E354" s="111">
        <f t="shared" si="14"/>
        <v>2.8616292890305104</v>
      </c>
      <c r="F354" s="8">
        <v>93</v>
      </c>
      <c r="G354" s="107">
        <v>2.8051769118329331</v>
      </c>
      <c r="H354" s="72">
        <v>94</v>
      </c>
      <c r="I354" s="15">
        <v>0.06</v>
      </c>
      <c r="J354" s="111">
        <f t="shared" si="15"/>
        <v>6.9306930693069257E-2</v>
      </c>
      <c r="K354" s="107">
        <f t="shared" si="16"/>
        <v>-1.4809726513681758</v>
      </c>
      <c r="L354" s="107">
        <v>2.8051769118329331</v>
      </c>
      <c r="N354" s="20"/>
      <c r="O354" s="8">
        <v>6.08</v>
      </c>
      <c r="P354" s="65">
        <f t="shared" si="13"/>
        <v>1.8050046959780757</v>
      </c>
      <c r="Q354" s="57"/>
      <c r="R354" s="58"/>
      <c r="S354" s="58"/>
      <c r="T354" s="58"/>
      <c r="U354" s="58"/>
      <c r="V354" s="59"/>
    </row>
    <row r="355" spans="4:22" x14ac:dyDescent="0.2">
      <c r="D355" s="8">
        <v>17.2</v>
      </c>
      <c r="E355" s="111">
        <f t="shared" si="14"/>
        <v>2.8449093838194073</v>
      </c>
      <c r="F355" s="8">
        <v>52</v>
      </c>
      <c r="G355" s="107">
        <v>2.8045717680928322</v>
      </c>
      <c r="H355" s="72">
        <v>95</v>
      </c>
      <c r="I355" s="15">
        <v>0.05</v>
      </c>
      <c r="J355" s="111">
        <f t="shared" si="15"/>
        <v>5.9405940594059459E-2</v>
      </c>
      <c r="K355" s="107">
        <f t="shared" si="16"/>
        <v>-1.5597799921032531</v>
      </c>
      <c r="L355" s="107">
        <v>2.8045717680928322</v>
      </c>
      <c r="N355" s="20"/>
      <c r="O355" s="8">
        <v>9.68</v>
      </c>
      <c r="P355" s="65">
        <f t="shared" si="13"/>
        <v>2.2700619012884857</v>
      </c>
      <c r="Q355" s="57"/>
      <c r="R355" s="58"/>
      <c r="S355" s="58"/>
      <c r="T355" s="58"/>
      <c r="U355" s="58"/>
      <c r="V355" s="59"/>
    </row>
    <row r="356" spans="4:22" x14ac:dyDescent="0.2">
      <c r="D356" s="8">
        <v>17.399999999999999</v>
      </c>
      <c r="E356" s="111">
        <f t="shared" si="14"/>
        <v>2.8564702062204832</v>
      </c>
      <c r="F356" s="8">
        <v>35</v>
      </c>
      <c r="G356" s="107">
        <v>2.8039662579320366</v>
      </c>
      <c r="H356" s="72">
        <v>96</v>
      </c>
      <c r="I356" s="15">
        <v>0.04</v>
      </c>
      <c r="J356" s="111">
        <f t="shared" si="15"/>
        <v>4.9504950495049549E-2</v>
      </c>
      <c r="K356" s="107">
        <f t="shared" si="16"/>
        <v>-1.6496726793534771</v>
      </c>
      <c r="L356" s="107">
        <v>2.8039662579320366</v>
      </c>
      <c r="N356" s="20"/>
      <c r="O356" s="8">
        <v>12.81</v>
      </c>
      <c r="P356" s="65">
        <f t="shared" si="13"/>
        <v>2.550226115908643</v>
      </c>
      <c r="Q356" s="57"/>
      <c r="R356" s="58"/>
      <c r="S356" s="58"/>
      <c r="T356" s="58"/>
      <c r="U356" s="58"/>
      <c r="V356" s="59"/>
    </row>
    <row r="357" spans="4:22" x14ac:dyDescent="0.2">
      <c r="D357" s="8">
        <v>17.45</v>
      </c>
      <c r="E357" s="111">
        <f t="shared" ref="E357:E388" si="17">LN(D357)</f>
        <v>2.8593396486484361</v>
      </c>
      <c r="F357" s="8">
        <v>80</v>
      </c>
      <c r="G357" s="107">
        <v>2.8033603809065348</v>
      </c>
      <c r="H357" s="72">
        <v>97</v>
      </c>
      <c r="I357" s="15">
        <v>0.03</v>
      </c>
      <c r="J357" s="111">
        <f t="shared" si="15"/>
        <v>3.9603960396039639E-2</v>
      </c>
      <c r="K357" s="107">
        <f t="shared" si="16"/>
        <v>-1.7553005013082397</v>
      </c>
      <c r="L357" s="107">
        <v>2.8033603809065348</v>
      </c>
      <c r="N357" s="20"/>
      <c r="O357" s="8">
        <v>14.71</v>
      </c>
      <c r="P357" s="65">
        <f t="shared" si="13"/>
        <v>2.6885275346133461</v>
      </c>
      <c r="Q357" s="57"/>
      <c r="R357" s="58"/>
      <c r="S357" s="58"/>
      <c r="T357" s="58"/>
      <c r="U357" s="58"/>
      <c r="V357" s="59"/>
    </row>
    <row r="358" spans="4:22" ht="16" thickBot="1" x14ac:dyDescent="0.25">
      <c r="D358" s="8">
        <v>17.2</v>
      </c>
      <c r="E358" s="111">
        <f t="shared" si="17"/>
        <v>2.8449093838194073</v>
      </c>
      <c r="F358" s="8">
        <v>65</v>
      </c>
      <c r="G358" s="107">
        <v>2.8009331952489238</v>
      </c>
      <c r="H358" s="72">
        <v>98</v>
      </c>
      <c r="I358" s="15">
        <v>0.02</v>
      </c>
      <c r="J358" s="111">
        <f t="shared" si="15"/>
        <v>2.9702970297029729E-2</v>
      </c>
      <c r="K358" s="107">
        <f t="shared" si="16"/>
        <v>-1.885177032432044</v>
      </c>
      <c r="L358" s="107">
        <v>2.8009331952489238</v>
      </c>
      <c r="N358" s="20"/>
      <c r="O358" s="9">
        <v>5.0199999999999996</v>
      </c>
      <c r="P358" s="66">
        <f t="shared" si="13"/>
        <v>1.6134299337036377</v>
      </c>
      <c r="Q358" s="55"/>
      <c r="R358" s="56"/>
      <c r="S358" s="56"/>
      <c r="T358" s="56"/>
      <c r="U358" s="56"/>
      <c r="V358" s="60"/>
    </row>
    <row r="359" spans="4:22" ht="16" thickBot="1" x14ac:dyDescent="0.25">
      <c r="D359" s="8">
        <v>16.829999999999998</v>
      </c>
      <c r="E359" s="111">
        <f t="shared" si="17"/>
        <v>2.8231630082027146</v>
      </c>
      <c r="F359" s="8">
        <v>59</v>
      </c>
      <c r="G359" s="107">
        <v>2.7978909051019993</v>
      </c>
      <c r="H359" s="72">
        <v>99</v>
      </c>
      <c r="I359" s="15">
        <v>0.01</v>
      </c>
      <c r="J359" s="111">
        <f t="shared" si="15"/>
        <v>1.980198019801982E-2</v>
      </c>
      <c r="K359" s="107">
        <f t="shared" si="16"/>
        <v>-2.0578559805954542</v>
      </c>
      <c r="L359" s="107">
        <v>2.7978909051019993</v>
      </c>
      <c r="N359" s="20"/>
    </row>
    <row r="360" spans="4:22" ht="15" customHeight="1" thickBot="1" x14ac:dyDescent="0.25">
      <c r="D360" s="9">
        <v>17.079999999999998</v>
      </c>
      <c r="E360" s="112">
        <f t="shared" si="17"/>
        <v>2.8379081883604238</v>
      </c>
      <c r="F360" s="9">
        <v>29</v>
      </c>
      <c r="G360" s="108">
        <v>2.7868613815264998</v>
      </c>
      <c r="H360" s="29">
        <v>100</v>
      </c>
      <c r="I360" s="16">
        <v>0</v>
      </c>
      <c r="J360" s="112">
        <f t="shared" si="15"/>
        <v>9.9009900990099098E-3</v>
      </c>
      <c r="K360" s="108">
        <f t="shared" si="16"/>
        <v>-2.3300789227879104</v>
      </c>
      <c r="L360" s="108">
        <v>2.7868613815264998</v>
      </c>
      <c r="N360" s="20"/>
      <c r="O360" s="166" t="s">
        <v>81</v>
      </c>
      <c r="P360" s="167"/>
      <c r="Q360" s="167"/>
      <c r="R360" s="167"/>
      <c r="S360" s="167"/>
      <c r="T360" s="167"/>
      <c r="U360" s="167"/>
      <c r="V360" s="168"/>
    </row>
    <row r="361" spans="4:22" x14ac:dyDescent="0.2">
      <c r="N361" s="20"/>
      <c r="O361" s="169"/>
      <c r="P361" s="170"/>
      <c r="Q361" s="170"/>
      <c r="R361" s="170"/>
      <c r="S361" s="170"/>
      <c r="T361" s="170"/>
      <c r="U361" s="170"/>
      <c r="V361" s="171"/>
    </row>
    <row r="362" spans="4:22" ht="16" thickBot="1" x14ac:dyDescent="0.25">
      <c r="N362" s="20"/>
      <c r="O362" s="172"/>
      <c r="P362" s="173"/>
      <c r="Q362" s="173"/>
      <c r="R362" s="173"/>
      <c r="S362" s="173"/>
      <c r="T362" s="173"/>
      <c r="U362" s="173"/>
      <c r="V362" s="174"/>
    </row>
    <row r="363" spans="4:22" ht="20" thickBot="1" x14ac:dyDescent="0.25">
      <c r="N363" s="20"/>
      <c r="O363" s="246" t="s">
        <v>60</v>
      </c>
      <c r="P363" s="247"/>
      <c r="Q363" s="247"/>
      <c r="R363" s="247"/>
      <c r="S363" s="247"/>
      <c r="T363" s="247"/>
      <c r="U363" s="248"/>
    </row>
    <row r="364" spans="4:22" ht="16" thickBot="1" x14ac:dyDescent="0.25">
      <c r="N364" s="20"/>
      <c r="O364" s="101" t="s">
        <v>26</v>
      </c>
      <c r="P364" s="101" t="s">
        <v>46</v>
      </c>
      <c r="Q364" s="101" t="s">
        <v>27</v>
      </c>
      <c r="R364" s="103" t="s">
        <v>28</v>
      </c>
      <c r="S364" s="25" t="s">
        <v>32</v>
      </c>
      <c r="T364" s="110"/>
      <c r="U364" s="25" t="s">
        <v>33</v>
      </c>
    </row>
    <row r="365" spans="4:22" x14ac:dyDescent="0.2">
      <c r="N365" s="20"/>
      <c r="O365" s="71">
        <v>59</v>
      </c>
      <c r="P365" s="106">
        <v>2.9724636466146368</v>
      </c>
      <c r="Q365" s="71">
        <v>1</v>
      </c>
      <c r="R365" s="102">
        <v>1</v>
      </c>
      <c r="S365" s="73">
        <f>1-Q365/101</f>
        <v>0.99009900990099009</v>
      </c>
      <c r="T365" s="109">
        <v>2.9724636466146368</v>
      </c>
      <c r="U365" s="73">
        <f>NORMSINV(S365)</f>
        <v>2.3300789227879104</v>
      </c>
    </row>
    <row r="366" spans="4:22" x14ac:dyDescent="0.2">
      <c r="N366" s="20"/>
      <c r="O366" s="72">
        <v>1</v>
      </c>
      <c r="P366" s="107">
        <v>2.954910279033736</v>
      </c>
      <c r="Q366" s="72">
        <v>2</v>
      </c>
      <c r="R366" s="104">
        <v>0.98899999999999999</v>
      </c>
      <c r="S366" s="73">
        <f t="shared" ref="S366:S429" si="18">1-Q366/101</f>
        <v>0.98019801980198018</v>
      </c>
      <c r="T366" s="111">
        <v>2.954910279033736</v>
      </c>
      <c r="U366" s="73">
        <f t="shared" ref="U366:U429" si="19">NORMSINV(S366)</f>
        <v>2.0578559805954542</v>
      </c>
    </row>
    <row r="367" spans="4:22" x14ac:dyDescent="0.2">
      <c r="N367" s="20"/>
      <c r="O367" s="72">
        <v>90</v>
      </c>
      <c r="P367" s="107">
        <v>2.9439125248241944</v>
      </c>
      <c r="Q367" s="72">
        <v>3</v>
      </c>
      <c r="R367" s="104">
        <v>0.97899999999999998</v>
      </c>
      <c r="S367" s="73">
        <f t="shared" si="18"/>
        <v>0.97029702970297027</v>
      </c>
      <c r="T367" s="111">
        <v>2.9439125248241944</v>
      </c>
      <c r="U367" s="73">
        <f t="shared" si="19"/>
        <v>1.885177032432044</v>
      </c>
    </row>
    <row r="368" spans="4:22" x14ac:dyDescent="0.2">
      <c r="N368" s="20"/>
      <c r="O368" s="72">
        <v>30</v>
      </c>
      <c r="P368" s="107">
        <v>2.9183111265854063</v>
      </c>
      <c r="Q368" s="72">
        <v>4</v>
      </c>
      <c r="R368" s="104">
        <v>0.96899999999999997</v>
      </c>
      <c r="S368" s="73">
        <f t="shared" si="18"/>
        <v>0.96039603960396036</v>
      </c>
      <c r="T368" s="111">
        <v>2.9183111265854063</v>
      </c>
      <c r="U368" s="73">
        <f t="shared" si="19"/>
        <v>1.7553005013082397</v>
      </c>
    </row>
    <row r="369" spans="7:21" x14ac:dyDescent="0.2">
      <c r="N369" s="20"/>
      <c r="O369" s="72">
        <v>89</v>
      </c>
      <c r="P369" s="107">
        <v>2.8997718824080798</v>
      </c>
      <c r="Q369" s="72">
        <v>5</v>
      </c>
      <c r="R369" s="104">
        <v>0.95899999999999996</v>
      </c>
      <c r="S369" s="73">
        <f t="shared" si="18"/>
        <v>0.95049504950495045</v>
      </c>
      <c r="T369" s="111">
        <v>2.8997718824080798</v>
      </c>
      <c r="U369" s="73">
        <f t="shared" si="19"/>
        <v>1.6496726793534771</v>
      </c>
    </row>
    <row r="370" spans="7:21" x14ac:dyDescent="0.2">
      <c r="N370" s="20"/>
      <c r="O370" s="72">
        <v>83</v>
      </c>
      <c r="P370" s="107">
        <v>2.8842418975206279</v>
      </c>
      <c r="Q370" s="72">
        <v>6</v>
      </c>
      <c r="R370" s="104">
        <v>0.94899999999999995</v>
      </c>
      <c r="S370" s="73">
        <f t="shared" si="18"/>
        <v>0.94059405940594054</v>
      </c>
      <c r="T370" s="111">
        <v>2.8842418975206279</v>
      </c>
      <c r="U370" s="73">
        <f t="shared" si="19"/>
        <v>1.5597799921032531</v>
      </c>
    </row>
    <row r="371" spans="7:21" x14ac:dyDescent="0.2">
      <c r="N371" s="20"/>
      <c r="O371" s="72">
        <v>73</v>
      </c>
      <c r="P371" s="107">
        <v>2.7978909051019993</v>
      </c>
      <c r="Q371" s="72">
        <v>7</v>
      </c>
      <c r="R371" s="104">
        <v>0.93899999999999995</v>
      </c>
      <c r="S371" s="73">
        <f t="shared" si="18"/>
        <v>0.93069306930693063</v>
      </c>
      <c r="T371" s="111">
        <v>2.7978909051019993</v>
      </c>
      <c r="U371" s="73">
        <f t="shared" si="19"/>
        <v>1.4809726513681754</v>
      </c>
    </row>
    <row r="372" spans="7:21" x14ac:dyDescent="0.2">
      <c r="N372" s="20"/>
      <c r="O372" s="72">
        <v>27</v>
      </c>
      <c r="P372" s="107">
        <v>2.7954503913830435</v>
      </c>
      <c r="Q372" s="72">
        <v>8</v>
      </c>
      <c r="R372" s="104">
        <v>0.92900000000000005</v>
      </c>
      <c r="S372" s="73">
        <f t="shared" si="18"/>
        <v>0.92079207920792083</v>
      </c>
      <c r="T372" s="111">
        <v>2.7954503913830435</v>
      </c>
      <c r="U372" s="73">
        <f t="shared" si="19"/>
        <v>1.4104195313382355</v>
      </c>
    </row>
    <row r="373" spans="7:21" x14ac:dyDescent="0.2">
      <c r="N373" s="20"/>
      <c r="O373" s="72">
        <v>19</v>
      </c>
      <c r="P373" s="107">
        <v>2.7843937676895441</v>
      </c>
      <c r="Q373" s="72">
        <v>9</v>
      </c>
      <c r="R373" s="104">
        <v>0.91900000000000004</v>
      </c>
      <c r="S373" s="73">
        <f t="shared" si="18"/>
        <v>0.91089108910891092</v>
      </c>
      <c r="T373" s="111">
        <v>2.7843937676895441</v>
      </c>
      <c r="U373" s="73">
        <f t="shared" si="19"/>
        <v>1.3462626652319192</v>
      </c>
    </row>
    <row r="374" spans="7:21" x14ac:dyDescent="0.2">
      <c r="N374" s="20"/>
      <c r="O374" s="72">
        <v>91</v>
      </c>
      <c r="P374" s="107">
        <v>2.7669478423496954</v>
      </c>
      <c r="Q374" s="72">
        <v>10</v>
      </c>
      <c r="R374" s="104">
        <v>0.90900000000000003</v>
      </c>
      <c r="S374" s="73">
        <f t="shared" si="18"/>
        <v>0.90099009900990101</v>
      </c>
      <c r="T374" s="111">
        <v>2.7669478423496954</v>
      </c>
      <c r="U374" s="73">
        <f t="shared" si="19"/>
        <v>1.2872137328173301</v>
      </c>
    </row>
    <row r="375" spans="7:21" x14ac:dyDescent="0.2">
      <c r="N375" s="20"/>
      <c r="O375" s="72">
        <v>67</v>
      </c>
      <c r="P375" s="107">
        <v>2.7206373166076814</v>
      </c>
      <c r="Q375" s="72">
        <v>11</v>
      </c>
      <c r="R375" s="104">
        <v>0.89800000000000002</v>
      </c>
      <c r="S375" s="73">
        <f t="shared" si="18"/>
        <v>0.8910891089108911</v>
      </c>
      <c r="T375" s="111">
        <v>2.7206373166076814</v>
      </c>
      <c r="U375" s="73">
        <f t="shared" si="19"/>
        <v>1.2323408611117508</v>
      </c>
    </row>
    <row r="376" spans="7:21" x14ac:dyDescent="0.2">
      <c r="N376" s="20"/>
      <c r="O376" s="72">
        <v>65</v>
      </c>
      <c r="P376" s="107">
        <v>2.7013612129514133</v>
      </c>
      <c r="Q376" s="72">
        <v>12</v>
      </c>
      <c r="R376" s="104">
        <v>0.88800000000000001</v>
      </c>
      <c r="S376" s="73">
        <f t="shared" si="18"/>
        <v>0.88118811881188119</v>
      </c>
      <c r="T376" s="111">
        <v>2.7013612129514133</v>
      </c>
      <c r="U376" s="73">
        <f t="shared" si="19"/>
        <v>1.1809470407966427</v>
      </c>
    </row>
    <row r="377" spans="7:21" x14ac:dyDescent="0.2">
      <c r="N377" s="20"/>
      <c r="O377" s="72">
        <v>99</v>
      </c>
      <c r="P377" s="107">
        <v>2.6885275346133461</v>
      </c>
      <c r="Q377" s="72">
        <v>13</v>
      </c>
      <c r="R377" s="104">
        <v>0.878</v>
      </c>
      <c r="S377" s="73">
        <f t="shared" si="18"/>
        <v>0.87128712871287128</v>
      </c>
      <c r="T377" s="111">
        <v>2.6885275346133461</v>
      </c>
      <c r="U377" s="73">
        <f t="shared" si="19"/>
        <v>1.1324965296189653</v>
      </c>
    </row>
    <row r="378" spans="7:21" x14ac:dyDescent="0.2">
      <c r="N378" s="20"/>
      <c r="O378" s="72">
        <v>37</v>
      </c>
      <c r="P378" s="107">
        <v>2.6817062257626079</v>
      </c>
      <c r="Q378" s="72">
        <v>14</v>
      </c>
      <c r="R378" s="104">
        <v>0.86799999999999999</v>
      </c>
      <c r="S378" s="73">
        <f t="shared" si="18"/>
        <v>0.86138613861386137</v>
      </c>
      <c r="T378" s="111">
        <v>2.6817062257626079</v>
      </c>
      <c r="U378" s="73">
        <f t="shared" si="19"/>
        <v>1.0865681149860691</v>
      </c>
    </row>
    <row r="379" spans="7:21" x14ac:dyDescent="0.2">
      <c r="N379" s="20"/>
      <c r="O379" s="72">
        <v>72</v>
      </c>
      <c r="P379" s="107">
        <v>2.67000213346468</v>
      </c>
      <c r="Q379" s="72">
        <v>15</v>
      </c>
      <c r="R379" s="104">
        <v>0.85799999999999998</v>
      </c>
      <c r="S379" s="73">
        <f t="shared" si="18"/>
        <v>0.85148514851485146</v>
      </c>
      <c r="T379" s="111">
        <v>2.67000213346468</v>
      </c>
      <c r="U379" s="73">
        <f t="shared" si="19"/>
        <v>1.0428242390384279</v>
      </c>
    </row>
    <row r="380" spans="7:21" x14ac:dyDescent="0.2">
      <c r="N380" s="20"/>
      <c r="O380" s="72">
        <v>56</v>
      </c>
      <c r="P380" s="107">
        <v>2.6609585935683597</v>
      </c>
      <c r="Q380" s="72">
        <v>16</v>
      </c>
      <c r="R380" s="104">
        <v>0.84799999999999998</v>
      </c>
      <c r="S380" s="73">
        <f t="shared" si="18"/>
        <v>0.84158415841584155</v>
      </c>
      <c r="T380" s="111">
        <v>2.6609585935683597</v>
      </c>
      <c r="U380" s="73">
        <f t="shared" si="19"/>
        <v>1.0009899168818781</v>
      </c>
    </row>
    <row r="381" spans="7:21" x14ac:dyDescent="0.2">
      <c r="N381" s="20"/>
      <c r="O381" s="72">
        <v>4</v>
      </c>
      <c r="P381" s="107">
        <v>2.6567569067146595</v>
      </c>
      <c r="Q381" s="72">
        <v>17</v>
      </c>
      <c r="R381" s="104">
        <v>0.83799999999999997</v>
      </c>
      <c r="S381" s="73">
        <f t="shared" si="18"/>
        <v>0.83168316831683164</v>
      </c>
      <c r="T381" s="111">
        <v>2.6567569067146595</v>
      </c>
      <c r="U381" s="73">
        <f t="shared" si="19"/>
        <v>0.96083793100316073</v>
      </c>
    </row>
    <row r="382" spans="7:21" x14ac:dyDescent="0.2">
      <c r="G382" s="100"/>
      <c r="N382" s="20"/>
      <c r="O382" s="72">
        <v>6</v>
      </c>
      <c r="P382" s="107">
        <v>2.6447553507298962</v>
      </c>
      <c r="Q382" s="72">
        <v>18</v>
      </c>
      <c r="R382" s="104">
        <v>0.82799999999999996</v>
      </c>
      <c r="S382" s="73">
        <f t="shared" si="18"/>
        <v>0.82178217821782185</v>
      </c>
      <c r="T382" s="111">
        <v>2.6447553507298962</v>
      </c>
      <c r="U382" s="73">
        <f t="shared" si="19"/>
        <v>0.92217817827758686</v>
      </c>
    </row>
    <row r="383" spans="7:21" x14ac:dyDescent="0.2">
      <c r="G383" s="100"/>
      <c r="N383" s="20"/>
      <c r="O383" s="72">
        <v>94</v>
      </c>
      <c r="P383" s="107">
        <v>2.6282852326333477</v>
      </c>
      <c r="Q383" s="72">
        <v>19</v>
      </c>
      <c r="R383" s="104">
        <v>0.81799999999999995</v>
      </c>
      <c r="S383" s="73">
        <f t="shared" si="18"/>
        <v>0.81188118811881194</v>
      </c>
      <c r="T383" s="111">
        <v>2.6282852326333477</v>
      </c>
      <c r="U383" s="73">
        <f t="shared" si="19"/>
        <v>0.88484984129824396</v>
      </c>
    </row>
    <row r="384" spans="7:21" x14ac:dyDescent="0.2">
      <c r="G384" s="100"/>
      <c r="N384" s="20"/>
      <c r="O384" s="72">
        <v>54</v>
      </c>
      <c r="P384" s="107">
        <v>2.5997223242165819</v>
      </c>
      <c r="Q384" s="72">
        <v>20</v>
      </c>
      <c r="R384" s="104">
        <v>0.80800000000000005</v>
      </c>
      <c r="S384" s="73">
        <f t="shared" si="18"/>
        <v>0.80198019801980203</v>
      </c>
      <c r="T384" s="111">
        <v>2.5997223242165819</v>
      </c>
      <c r="U384" s="73">
        <f t="shared" si="19"/>
        <v>0.84871552742214496</v>
      </c>
    </row>
    <row r="385" spans="4:21" x14ac:dyDescent="0.2">
      <c r="G385" s="100"/>
      <c r="N385" s="20"/>
      <c r="O385" s="72">
        <v>21</v>
      </c>
      <c r="P385" s="107">
        <v>2.5817308344235403</v>
      </c>
      <c r="Q385" s="72">
        <v>21</v>
      </c>
      <c r="R385" s="104">
        <v>0.79700000000000004</v>
      </c>
      <c r="S385" s="73">
        <f t="shared" si="18"/>
        <v>0.79207920792079212</v>
      </c>
      <c r="T385" s="111">
        <v>2.5817308344235403</v>
      </c>
      <c r="U385" s="73">
        <f t="shared" si="19"/>
        <v>0.81365680811519436</v>
      </c>
    </row>
    <row r="386" spans="4:21" x14ac:dyDescent="0.2">
      <c r="G386" s="100"/>
      <c r="N386" s="20"/>
      <c r="O386" s="72">
        <v>12</v>
      </c>
      <c r="P386" s="107">
        <v>2.5794589667292231</v>
      </c>
      <c r="Q386" s="72">
        <v>22</v>
      </c>
      <c r="R386" s="104">
        <v>0.78700000000000003</v>
      </c>
      <c r="S386" s="73">
        <f t="shared" si="18"/>
        <v>0.78217821782178221</v>
      </c>
      <c r="T386" s="111">
        <v>2.5794589667292231</v>
      </c>
      <c r="U386" s="73">
        <f t="shared" si="19"/>
        <v>0.77957077373848471</v>
      </c>
    </row>
    <row r="387" spans="4:21" x14ac:dyDescent="0.2">
      <c r="G387" s="100"/>
      <c r="N387" s="20"/>
      <c r="O387" s="72">
        <v>57</v>
      </c>
      <c r="P387" s="107">
        <v>2.5610957881455465</v>
      </c>
      <c r="Q387" s="72">
        <v>23</v>
      </c>
      <c r="R387" s="104">
        <v>0.77700000000000002</v>
      </c>
      <c r="S387" s="73">
        <f t="shared" si="18"/>
        <v>0.7722772277227723</v>
      </c>
      <c r="T387" s="111">
        <v>2.5610957881455465</v>
      </c>
      <c r="U387" s="73">
        <f t="shared" si="19"/>
        <v>0.74636733718704551</v>
      </c>
    </row>
    <row r="388" spans="4:21" x14ac:dyDescent="0.2">
      <c r="G388" s="100"/>
      <c r="N388" s="20"/>
      <c r="O388" s="72">
        <v>18</v>
      </c>
      <c r="P388" s="107">
        <v>2.550226115908643</v>
      </c>
      <c r="Q388" s="72">
        <v>24</v>
      </c>
      <c r="R388" s="104">
        <v>0.75700000000000001</v>
      </c>
      <c r="S388" s="73">
        <f t="shared" si="18"/>
        <v>0.76237623762376239</v>
      </c>
      <c r="T388" s="111">
        <v>2.550226115908643</v>
      </c>
      <c r="U388" s="73">
        <f t="shared" si="19"/>
        <v>0.71396709819797821</v>
      </c>
    </row>
    <row r="389" spans="4:21" x14ac:dyDescent="0.2">
      <c r="G389" s="100"/>
      <c r="N389" s="20"/>
      <c r="O389" s="72">
        <v>98</v>
      </c>
      <c r="P389" s="107">
        <v>2.550226115908643</v>
      </c>
      <c r="Q389" s="72">
        <v>24</v>
      </c>
      <c r="R389" s="104">
        <v>0.75700000000000001</v>
      </c>
      <c r="S389" s="73">
        <f t="shared" si="18"/>
        <v>0.76237623762376239</v>
      </c>
      <c r="T389" s="111">
        <v>2.550226115908643</v>
      </c>
      <c r="U389" s="73">
        <f t="shared" si="19"/>
        <v>0.71396709819797821</v>
      </c>
    </row>
    <row r="390" spans="4:21" x14ac:dyDescent="0.2">
      <c r="G390" s="100"/>
      <c r="N390" s="20"/>
      <c r="O390" s="72">
        <v>13</v>
      </c>
      <c r="P390" s="107">
        <v>2.5463152779166438</v>
      </c>
      <c r="Q390" s="72">
        <v>26</v>
      </c>
      <c r="R390" s="104">
        <v>0.747</v>
      </c>
      <c r="S390" s="73">
        <f t="shared" si="18"/>
        <v>0.74257425742574257</v>
      </c>
      <c r="T390" s="111">
        <v>2.5463152779166438</v>
      </c>
      <c r="U390" s="73">
        <f t="shared" si="19"/>
        <v>0.65130211226156343</v>
      </c>
    </row>
    <row r="391" spans="4:21" x14ac:dyDescent="0.2">
      <c r="G391" s="100"/>
      <c r="N391" s="20"/>
      <c r="O391" s="72">
        <v>20</v>
      </c>
      <c r="P391" s="107">
        <v>2.5384474167160302</v>
      </c>
      <c r="Q391" s="72">
        <v>27</v>
      </c>
      <c r="R391" s="104">
        <v>0.73699999999999999</v>
      </c>
      <c r="S391" s="73">
        <f t="shared" si="18"/>
        <v>0.73267326732673266</v>
      </c>
      <c r="T391" s="111">
        <v>2.5384474167160302</v>
      </c>
      <c r="U391" s="73">
        <f t="shared" si="19"/>
        <v>0.62091817004229621</v>
      </c>
    </row>
    <row r="392" spans="4:21" ht="16" thickBot="1" x14ac:dyDescent="0.25">
      <c r="G392" s="100"/>
      <c r="N392" s="20"/>
      <c r="O392" s="72">
        <v>71</v>
      </c>
      <c r="P392" s="107">
        <v>2.5376572151735295</v>
      </c>
      <c r="Q392" s="72">
        <v>28</v>
      </c>
      <c r="R392" s="104">
        <v>0.72699999999999998</v>
      </c>
      <c r="S392" s="73">
        <f t="shared" si="18"/>
        <v>0.72277227722772275</v>
      </c>
      <c r="T392" s="111">
        <v>2.5376572151735295</v>
      </c>
      <c r="U392" s="73">
        <f t="shared" si="19"/>
        <v>0.59109697657280491</v>
      </c>
    </row>
    <row r="393" spans="4:21" x14ac:dyDescent="0.2">
      <c r="D393" s="118" t="s">
        <v>85</v>
      </c>
      <c r="E393" s="119"/>
      <c r="F393" s="119"/>
      <c r="G393" s="119"/>
      <c r="H393" s="119"/>
      <c r="I393" s="119"/>
      <c r="J393" s="119"/>
      <c r="K393" s="119"/>
      <c r="L393" s="120"/>
      <c r="N393" s="20"/>
      <c r="O393" s="72">
        <v>88</v>
      </c>
      <c r="P393" s="107">
        <v>2.5336968139574321</v>
      </c>
      <c r="Q393" s="72">
        <v>29</v>
      </c>
      <c r="R393" s="104">
        <v>0.71699999999999997</v>
      </c>
      <c r="S393" s="73">
        <f t="shared" si="18"/>
        <v>0.71287128712871284</v>
      </c>
      <c r="T393" s="111">
        <v>2.5336968139574321</v>
      </c>
      <c r="U393" s="73">
        <f t="shared" si="19"/>
        <v>0.56179246609925171</v>
      </c>
    </row>
    <row r="394" spans="4:21" x14ac:dyDescent="0.2">
      <c r="D394" s="121"/>
      <c r="E394" s="122"/>
      <c r="F394" s="122"/>
      <c r="G394" s="122"/>
      <c r="H394" s="122"/>
      <c r="I394" s="122"/>
      <c r="J394" s="122"/>
      <c r="K394" s="122"/>
      <c r="L394" s="123"/>
      <c r="N394" s="20"/>
      <c r="O394" s="72">
        <v>22</v>
      </c>
      <c r="P394" s="107">
        <v>2.5168896956410509</v>
      </c>
      <c r="Q394" s="72">
        <v>30</v>
      </c>
      <c r="R394" s="104">
        <v>0.70699999999999996</v>
      </c>
      <c r="S394" s="73">
        <f t="shared" si="18"/>
        <v>0.70297029702970293</v>
      </c>
      <c r="T394" s="111">
        <v>2.5168896956410509</v>
      </c>
      <c r="U394" s="73">
        <f t="shared" si="19"/>
        <v>0.53296269253429718</v>
      </c>
    </row>
    <row r="395" spans="4:21" x14ac:dyDescent="0.2">
      <c r="D395" s="121"/>
      <c r="E395" s="122"/>
      <c r="F395" s="122"/>
      <c r="G395" s="122"/>
      <c r="H395" s="122"/>
      <c r="I395" s="122"/>
      <c r="J395" s="122"/>
      <c r="K395" s="122"/>
      <c r="L395" s="123"/>
      <c r="N395" s="20"/>
      <c r="O395" s="72">
        <v>40</v>
      </c>
      <c r="P395" s="107">
        <v>2.4898941912990393</v>
      </c>
      <c r="Q395" s="72">
        <v>31</v>
      </c>
      <c r="R395" s="104">
        <v>0.69599999999999995</v>
      </c>
      <c r="S395" s="73">
        <f t="shared" si="18"/>
        <v>0.69306930693069302</v>
      </c>
      <c r="T395" s="111">
        <v>2.4898941912990393</v>
      </c>
      <c r="U395" s="73">
        <f t="shared" si="19"/>
        <v>0.50456928689818559</v>
      </c>
    </row>
    <row r="396" spans="4:21" x14ac:dyDescent="0.2">
      <c r="D396" s="121"/>
      <c r="E396" s="122"/>
      <c r="F396" s="122"/>
      <c r="G396" s="122"/>
      <c r="H396" s="122"/>
      <c r="I396" s="122"/>
      <c r="J396" s="122"/>
      <c r="K396" s="122"/>
      <c r="L396" s="123"/>
      <c r="N396" s="20"/>
      <c r="O396" s="72">
        <v>76</v>
      </c>
      <c r="P396" s="107">
        <v>2.4874035299865875</v>
      </c>
      <c r="Q396" s="72">
        <v>32</v>
      </c>
      <c r="R396" s="104">
        <v>0.68600000000000005</v>
      </c>
      <c r="S396" s="73">
        <f t="shared" si="18"/>
        <v>0.68316831683168311</v>
      </c>
      <c r="T396" s="111">
        <v>2.4874035299865875</v>
      </c>
      <c r="U396" s="73">
        <f t="shared" si="19"/>
        <v>0.47657699758823541</v>
      </c>
    </row>
    <row r="397" spans="4:21" x14ac:dyDescent="0.2">
      <c r="D397" s="121"/>
      <c r="E397" s="122"/>
      <c r="F397" s="122"/>
      <c r="G397" s="122"/>
      <c r="H397" s="122"/>
      <c r="I397" s="122"/>
      <c r="J397" s="122"/>
      <c r="K397" s="122"/>
      <c r="L397" s="123"/>
      <c r="N397" s="20"/>
      <c r="O397" s="72">
        <v>3</v>
      </c>
      <c r="P397" s="107">
        <v>2.4647039424704809</v>
      </c>
      <c r="Q397" s="72">
        <v>33</v>
      </c>
      <c r="R397" s="104">
        <v>0.67600000000000005</v>
      </c>
      <c r="S397" s="73">
        <f t="shared" si="18"/>
        <v>0.6732673267326732</v>
      </c>
      <c r="T397" s="111">
        <v>2.4647039424704809</v>
      </c>
      <c r="U397" s="73">
        <f t="shared" si="19"/>
        <v>0.44895329836199865</v>
      </c>
    </row>
    <row r="398" spans="4:21" ht="16" thickBot="1" x14ac:dyDescent="0.25">
      <c r="D398" s="124"/>
      <c r="E398" s="125"/>
      <c r="F398" s="125"/>
      <c r="G398" s="125"/>
      <c r="H398" s="125"/>
      <c r="I398" s="125"/>
      <c r="J398" s="125"/>
      <c r="K398" s="125"/>
      <c r="L398" s="126"/>
      <c r="N398" s="20"/>
      <c r="O398" s="72">
        <v>23</v>
      </c>
      <c r="P398" s="107">
        <v>2.4544474423032918</v>
      </c>
      <c r="Q398" s="72">
        <v>34</v>
      </c>
      <c r="R398" s="104">
        <v>0.64600000000000002</v>
      </c>
      <c r="S398" s="73">
        <f t="shared" si="18"/>
        <v>0.66336633663366329</v>
      </c>
      <c r="T398" s="111">
        <v>2.4544474423032918</v>
      </c>
      <c r="U398" s="73">
        <f t="shared" si="19"/>
        <v>0.42166805201953039</v>
      </c>
    </row>
    <row r="399" spans="4:21" x14ac:dyDescent="0.2">
      <c r="G399" s="100"/>
      <c r="N399" s="20"/>
      <c r="O399" s="72">
        <v>24</v>
      </c>
      <c r="P399" s="107">
        <v>2.4544474423032918</v>
      </c>
      <c r="Q399" s="72">
        <v>34</v>
      </c>
      <c r="R399" s="104">
        <v>0.64600000000000002</v>
      </c>
      <c r="S399" s="73">
        <f t="shared" si="18"/>
        <v>0.66336633663366329</v>
      </c>
      <c r="T399" s="111">
        <v>2.4544474423032918</v>
      </c>
      <c r="U399" s="73">
        <f t="shared" si="19"/>
        <v>0.42166805201953039</v>
      </c>
    </row>
    <row r="400" spans="4:21" x14ac:dyDescent="0.2">
      <c r="G400" s="100"/>
      <c r="N400" s="20"/>
      <c r="O400" s="72">
        <v>42</v>
      </c>
      <c r="P400" s="107">
        <v>2.4544474423032918</v>
      </c>
      <c r="Q400" s="72">
        <v>34</v>
      </c>
      <c r="R400" s="104">
        <v>0.64600000000000002</v>
      </c>
      <c r="S400" s="73">
        <f t="shared" si="18"/>
        <v>0.66336633663366329</v>
      </c>
      <c r="T400" s="111">
        <v>2.4544474423032918</v>
      </c>
      <c r="U400" s="73">
        <f t="shared" si="19"/>
        <v>0.42166805201953039</v>
      </c>
    </row>
    <row r="401" spans="7:21" x14ac:dyDescent="0.2">
      <c r="G401" s="100"/>
      <c r="N401" s="20"/>
      <c r="O401" s="72">
        <v>34</v>
      </c>
      <c r="P401" s="107">
        <v>2.4362414778067194</v>
      </c>
      <c r="Q401" s="72">
        <v>37</v>
      </c>
      <c r="R401" s="104">
        <v>0.63600000000000001</v>
      </c>
      <c r="S401" s="73">
        <f t="shared" si="18"/>
        <v>0.63366336633663367</v>
      </c>
      <c r="T401" s="111">
        <v>2.4362414778067194</v>
      </c>
      <c r="U401" s="73">
        <f t="shared" si="19"/>
        <v>0.34157166062587108</v>
      </c>
    </row>
    <row r="402" spans="7:21" x14ac:dyDescent="0.2">
      <c r="G402" s="100"/>
      <c r="N402" s="20"/>
      <c r="O402" s="72">
        <v>36</v>
      </c>
      <c r="P402" s="107">
        <v>2.4300984132930052</v>
      </c>
      <c r="Q402" s="72">
        <v>38</v>
      </c>
      <c r="R402" s="104">
        <v>0.626</v>
      </c>
      <c r="S402" s="73">
        <f t="shared" si="18"/>
        <v>0.62376237623762376</v>
      </c>
      <c r="T402" s="111">
        <v>2.4300984132930052</v>
      </c>
      <c r="U402" s="73">
        <f t="shared" si="19"/>
        <v>0.31537723746266033</v>
      </c>
    </row>
    <row r="403" spans="7:21" x14ac:dyDescent="0.2">
      <c r="G403" s="100"/>
      <c r="N403" s="20"/>
      <c r="O403" s="72">
        <v>26</v>
      </c>
      <c r="P403" s="107">
        <v>2.4265710727750367</v>
      </c>
      <c r="Q403" s="72">
        <v>39</v>
      </c>
      <c r="R403" s="104">
        <v>0.61599999999999999</v>
      </c>
      <c r="S403" s="73">
        <f t="shared" si="18"/>
        <v>0.61386138613861385</v>
      </c>
      <c r="T403" s="111">
        <v>2.4265710727750367</v>
      </c>
      <c r="U403" s="73">
        <f t="shared" si="19"/>
        <v>0.28939747409646172</v>
      </c>
    </row>
    <row r="404" spans="7:21" x14ac:dyDescent="0.2">
      <c r="G404" s="100"/>
      <c r="N404" s="20"/>
      <c r="O404" s="72">
        <v>53</v>
      </c>
      <c r="P404" s="107">
        <v>2.4203681286504293</v>
      </c>
      <c r="Q404" s="72">
        <v>40</v>
      </c>
      <c r="R404" s="104">
        <v>0.60599999999999998</v>
      </c>
      <c r="S404" s="73">
        <f t="shared" si="18"/>
        <v>0.60396039603960394</v>
      </c>
      <c r="T404" s="111">
        <v>2.4203681286504293</v>
      </c>
      <c r="U404" s="73">
        <f t="shared" si="19"/>
        <v>0.26361161452490112</v>
      </c>
    </row>
    <row r="405" spans="7:21" x14ac:dyDescent="0.2">
      <c r="G405" s="100"/>
      <c r="N405" s="20"/>
      <c r="O405" s="72">
        <v>81</v>
      </c>
      <c r="P405" s="107">
        <v>2.4194788444655448</v>
      </c>
      <c r="Q405" s="72">
        <v>41</v>
      </c>
      <c r="R405" s="104">
        <v>0.59499999999999997</v>
      </c>
      <c r="S405" s="73">
        <f t="shared" si="18"/>
        <v>0.59405940594059403</v>
      </c>
      <c r="T405" s="111">
        <v>2.4194788444655448</v>
      </c>
      <c r="U405" s="73">
        <f t="shared" si="19"/>
        <v>0.23799987891187127</v>
      </c>
    </row>
    <row r="406" spans="7:21" x14ac:dyDescent="0.2">
      <c r="G406" s="100"/>
      <c r="N406" s="20"/>
      <c r="O406" s="72">
        <v>16</v>
      </c>
      <c r="P406" s="107">
        <v>2.3951642742871391</v>
      </c>
      <c r="Q406" s="72">
        <v>42</v>
      </c>
      <c r="R406" s="104">
        <v>0.58499999999999996</v>
      </c>
      <c r="S406" s="73">
        <f t="shared" si="18"/>
        <v>0.58415841584158423</v>
      </c>
      <c r="T406" s="111">
        <v>2.3951642742871391</v>
      </c>
      <c r="U406" s="73">
        <f t="shared" si="19"/>
        <v>0.21254334168506117</v>
      </c>
    </row>
    <row r="407" spans="7:21" x14ac:dyDescent="0.2">
      <c r="G407" s="100"/>
      <c r="N407" s="20"/>
      <c r="O407" s="72">
        <v>25</v>
      </c>
      <c r="P407" s="107">
        <v>2.3942522815198695</v>
      </c>
      <c r="Q407" s="72">
        <v>43</v>
      </c>
      <c r="R407" s="104">
        <v>0.57499999999999996</v>
      </c>
      <c r="S407" s="73">
        <f t="shared" si="18"/>
        <v>0.57425742574257432</v>
      </c>
      <c r="T407" s="111">
        <v>2.3942522815198695</v>
      </c>
      <c r="U407" s="73">
        <f t="shared" si="19"/>
        <v>0.18722382110885658</v>
      </c>
    </row>
    <row r="408" spans="7:21" x14ac:dyDescent="0.2">
      <c r="G408" s="100"/>
      <c r="N408" s="20"/>
      <c r="O408" s="72">
        <v>49</v>
      </c>
      <c r="P408" s="107">
        <v>2.3813962734183356</v>
      </c>
      <c r="Q408" s="72">
        <v>44</v>
      </c>
      <c r="R408" s="104">
        <v>0.56499999999999995</v>
      </c>
      <c r="S408" s="73">
        <f t="shared" si="18"/>
        <v>0.56435643564356441</v>
      </c>
      <c r="T408" s="111">
        <v>2.3813962734183356</v>
      </c>
      <c r="U408" s="73">
        <f t="shared" si="19"/>
        <v>0.16202377853274813</v>
      </c>
    </row>
    <row r="409" spans="7:21" x14ac:dyDescent="0.2">
      <c r="G409" s="100"/>
      <c r="N409" s="20"/>
      <c r="O409" s="72">
        <v>17</v>
      </c>
      <c r="P409" s="107">
        <v>2.3758355547336385</v>
      </c>
      <c r="Q409" s="72">
        <v>45</v>
      </c>
      <c r="R409" s="104">
        <v>0.55500000000000005</v>
      </c>
      <c r="S409" s="73">
        <f t="shared" si="18"/>
        <v>0.5544554455445545</v>
      </c>
      <c r="T409" s="111">
        <v>2.3758355547336385</v>
      </c>
      <c r="U409" s="73">
        <f t="shared" si="19"/>
        <v>0.13692622576424998</v>
      </c>
    </row>
    <row r="410" spans="7:21" x14ac:dyDescent="0.2">
      <c r="G410" s="100"/>
      <c r="N410" s="20"/>
      <c r="O410" s="72">
        <v>31</v>
      </c>
      <c r="P410" s="107">
        <v>2.3693087250369538</v>
      </c>
      <c r="Q410" s="72">
        <v>46</v>
      </c>
      <c r="R410" s="104">
        <v>0.54500000000000004</v>
      </c>
      <c r="S410" s="73">
        <f t="shared" si="18"/>
        <v>0.54455445544554459</v>
      </c>
      <c r="T410" s="111">
        <v>2.3693087250369538</v>
      </c>
      <c r="U410" s="73">
        <f t="shared" si="19"/>
        <v>0.11191463921698828</v>
      </c>
    </row>
    <row r="411" spans="7:21" x14ac:dyDescent="0.2">
      <c r="G411" s="100"/>
      <c r="N411" s="20"/>
      <c r="O411" s="72">
        <v>87</v>
      </c>
      <c r="P411" s="107">
        <v>2.3664984187376983</v>
      </c>
      <c r="Q411" s="72">
        <v>47</v>
      </c>
      <c r="R411" s="104">
        <v>0.53500000000000003</v>
      </c>
      <c r="S411" s="73">
        <f t="shared" si="18"/>
        <v>0.53465346534653468</v>
      </c>
      <c r="T411" s="111">
        <v>2.3664984187376983</v>
      </c>
      <c r="U411" s="73">
        <f t="shared" si="19"/>
        <v>8.6972879647401205E-2</v>
      </c>
    </row>
    <row r="412" spans="7:21" x14ac:dyDescent="0.2">
      <c r="G412" s="100"/>
      <c r="N412" s="20"/>
      <c r="O412" s="72">
        <v>93</v>
      </c>
      <c r="P412" s="107">
        <v>2.3485140248824456</v>
      </c>
      <c r="Q412" s="72">
        <v>48</v>
      </c>
      <c r="R412" s="104">
        <v>0.52500000000000002</v>
      </c>
      <c r="S412" s="73">
        <f t="shared" si="18"/>
        <v>0.52475247524752477</v>
      </c>
      <c r="T412" s="111">
        <v>2.3485140248824456</v>
      </c>
      <c r="U412" s="73">
        <f t="shared" si="19"/>
        <v>6.2085116423953007E-2</v>
      </c>
    </row>
    <row r="413" spans="7:21" x14ac:dyDescent="0.2">
      <c r="G413" s="100"/>
      <c r="N413" s="20"/>
      <c r="O413" s="72">
        <v>41</v>
      </c>
      <c r="P413" s="107">
        <v>2.340843805111136</v>
      </c>
      <c r="Q413" s="72">
        <v>49</v>
      </c>
      <c r="R413" s="104">
        <v>0.51500000000000001</v>
      </c>
      <c r="S413" s="73">
        <f t="shared" si="18"/>
        <v>0.51485148514851486</v>
      </c>
      <c r="T413" s="111">
        <v>2.340843805111136</v>
      </c>
      <c r="U413" s="73">
        <f t="shared" si="19"/>
        <v>3.7235755375933835E-2</v>
      </c>
    </row>
    <row r="414" spans="7:21" x14ac:dyDescent="0.2">
      <c r="G414" s="100"/>
      <c r="N414" s="20"/>
      <c r="O414" s="72">
        <v>32</v>
      </c>
      <c r="P414" s="107">
        <v>2.3360198690802831</v>
      </c>
      <c r="Q414" s="72">
        <v>50</v>
      </c>
      <c r="R414" s="104">
        <v>0.505</v>
      </c>
      <c r="S414" s="73">
        <f t="shared" si="18"/>
        <v>0.50495049504950495</v>
      </c>
      <c r="T414" s="111">
        <v>2.3360198690802831</v>
      </c>
      <c r="U414" s="73">
        <f t="shared" si="19"/>
        <v>1.2409369348679852E-2</v>
      </c>
    </row>
    <row r="415" spans="7:21" x14ac:dyDescent="0.2">
      <c r="G415" s="100"/>
      <c r="N415" s="20"/>
      <c r="O415" s="72">
        <v>95</v>
      </c>
      <c r="P415" s="107">
        <v>2.3253245799635351</v>
      </c>
      <c r="Q415" s="72">
        <v>51</v>
      </c>
      <c r="R415" s="104">
        <v>0.49399999999999999</v>
      </c>
      <c r="S415" s="73">
        <f t="shared" si="18"/>
        <v>0.49504950495049505</v>
      </c>
      <c r="T415" s="111">
        <v>2.3253245799635351</v>
      </c>
      <c r="U415" s="73">
        <f t="shared" si="19"/>
        <v>-1.2409369348679852E-2</v>
      </c>
    </row>
    <row r="416" spans="7:21" x14ac:dyDescent="0.2">
      <c r="G416" s="100"/>
      <c r="N416" s="20"/>
      <c r="O416" s="72">
        <v>55</v>
      </c>
      <c r="P416" s="107">
        <v>2.3223877202902252</v>
      </c>
      <c r="Q416" s="72">
        <v>52</v>
      </c>
      <c r="R416" s="104">
        <v>0.48399999999999999</v>
      </c>
      <c r="S416" s="73">
        <f t="shared" si="18"/>
        <v>0.48514851485148514</v>
      </c>
      <c r="T416" s="111">
        <v>2.3223877202902252</v>
      </c>
      <c r="U416" s="73">
        <f t="shared" si="19"/>
        <v>-3.7235755375933835E-2</v>
      </c>
    </row>
    <row r="417" spans="7:21" x14ac:dyDescent="0.2">
      <c r="G417" s="100"/>
      <c r="N417" s="20"/>
      <c r="O417" s="72">
        <v>33</v>
      </c>
      <c r="P417" s="107">
        <v>2.3135250330323798</v>
      </c>
      <c r="Q417" s="72">
        <v>53</v>
      </c>
      <c r="R417" s="104">
        <v>0.47399999999999998</v>
      </c>
      <c r="S417" s="73">
        <f t="shared" si="18"/>
        <v>0.47524752475247523</v>
      </c>
      <c r="T417" s="111">
        <v>2.3135250330323798</v>
      </c>
      <c r="U417" s="73">
        <f t="shared" si="19"/>
        <v>-6.2085116423953007E-2</v>
      </c>
    </row>
    <row r="418" spans="7:21" x14ac:dyDescent="0.2">
      <c r="G418" s="100"/>
      <c r="N418" s="20"/>
      <c r="O418" s="72">
        <v>51</v>
      </c>
      <c r="P418" s="107">
        <v>2.3125354238472138</v>
      </c>
      <c r="Q418" s="72">
        <v>54</v>
      </c>
      <c r="R418" s="104">
        <v>0.46400000000000002</v>
      </c>
      <c r="S418" s="73">
        <f t="shared" si="18"/>
        <v>0.46534653465346532</v>
      </c>
      <c r="T418" s="111">
        <v>2.3125354238472138</v>
      </c>
      <c r="U418" s="73">
        <f t="shared" si="19"/>
        <v>-8.6972879647401205E-2</v>
      </c>
    </row>
    <row r="419" spans="7:21" x14ac:dyDescent="0.2">
      <c r="G419" s="100"/>
      <c r="N419" s="20"/>
      <c r="O419" s="72">
        <v>69</v>
      </c>
      <c r="P419" s="107">
        <v>2.3005830903233728</v>
      </c>
      <c r="Q419" s="72">
        <v>55</v>
      </c>
      <c r="R419" s="104">
        <v>0.45400000000000001</v>
      </c>
      <c r="S419" s="73">
        <f t="shared" si="18"/>
        <v>0.45544554455445541</v>
      </c>
      <c r="T419" s="111">
        <v>2.3005830903233728</v>
      </c>
      <c r="U419" s="73">
        <f t="shared" si="19"/>
        <v>-0.11191463921698828</v>
      </c>
    </row>
    <row r="420" spans="7:21" x14ac:dyDescent="0.2">
      <c r="G420" s="100"/>
      <c r="N420" s="20"/>
      <c r="O420" s="72">
        <v>64</v>
      </c>
      <c r="P420" s="107">
        <v>2.2975725511705014</v>
      </c>
      <c r="Q420" s="72">
        <v>56</v>
      </c>
      <c r="R420" s="104">
        <v>0.44400000000000001</v>
      </c>
      <c r="S420" s="73">
        <f t="shared" si="18"/>
        <v>0.4455445544554455</v>
      </c>
      <c r="T420" s="111">
        <v>2.2975725511705014</v>
      </c>
      <c r="U420" s="73">
        <f t="shared" si="19"/>
        <v>-0.13692622576424998</v>
      </c>
    </row>
    <row r="421" spans="7:21" x14ac:dyDescent="0.2">
      <c r="G421" s="100"/>
      <c r="N421" s="20"/>
      <c r="O421" s="72">
        <v>68</v>
      </c>
      <c r="P421" s="107">
        <v>2.2854389341590751</v>
      </c>
      <c r="Q421" s="72">
        <v>57</v>
      </c>
      <c r="R421" s="104">
        <v>0.434</v>
      </c>
      <c r="S421" s="73">
        <f t="shared" si="18"/>
        <v>0.4356435643564357</v>
      </c>
      <c r="T421" s="111">
        <v>2.2854389341590751</v>
      </c>
      <c r="U421" s="73">
        <f t="shared" si="19"/>
        <v>-0.16202377853274785</v>
      </c>
    </row>
    <row r="422" spans="7:21" x14ac:dyDescent="0.2">
      <c r="G422" s="100"/>
      <c r="N422" s="20"/>
      <c r="O422" s="72">
        <v>52</v>
      </c>
      <c r="P422" s="107">
        <v>2.2782924004250011</v>
      </c>
      <c r="Q422" s="72">
        <v>58</v>
      </c>
      <c r="R422" s="104">
        <v>0.42399999999999999</v>
      </c>
      <c r="S422" s="73">
        <f t="shared" si="18"/>
        <v>0.42574257425742579</v>
      </c>
      <c r="T422" s="111">
        <v>2.2782924004250011</v>
      </c>
      <c r="U422" s="73">
        <f t="shared" si="19"/>
        <v>-0.1872238211088563</v>
      </c>
    </row>
    <row r="423" spans="7:21" x14ac:dyDescent="0.2">
      <c r="G423" s="100"/>
      <c r="N423" s="20"/>
      <c r="O423" s="72">
        <v>97</v>
      </c>
      <c r="P423" s="107">
        <v>2.2700619012884857</v>
      </c>
      <c r="Q423" s="72">
        <v>59</v>
      </c>
      <c r="R423" s="104">
        <v>0.41399999999999998</v>
      </c>
      <c r="S423" s="73">
        <f t="shared" si="18"/>
        <v>0.41584158415841588</v>
      </c>
      <c r="T423" s="111">
        <v>2.2700619012884857</v>
      </c>
      <c r="U423" s="73">
        <f t="shared" si="19"/>
        <v>-0.21254334168506089</v>
      </c>
    </row>
    <row r="424" spans="7:21" x14ac:dyDescent="0.2">
      <c r="G424" s="100"/>
      <c r="N424" s="20"/>
      <c r="O424" s="72">
        <v>10</v>
      </c>
      <c r="P424" s="107">
        <v>2.2659211086224542</v>
      </c>
      <c r="Q424" s="72">
        <v>60</v>
      </c>
      <c r="R424" s="104">
        <v>0.40400000000000003</v>
      </c>
      <c r="S424" s="73">
        <f t="shared" si="18"/>
        <v>0.40594059405940597</v>
      </c>
      <c r="T424" s="111">
        <v>2.2659211086224542</v>
      </c>
      <c r="U424" s="73">
        <f t="shared" si="19"/>
        <v>-0.23799987891187127</v>
      </c>
    </row>
    <row r="425" spans="7:21" x14ac:dyDescent="0.2">
      <c r="G425" s="100"/>
      <c r="N425" s="20"/>
      <c r="O425" s="72">
        <v>9</v>
      </c>
      <c r="P425" s="107">
        <v>2.2607208888953467</v>
      </c>
      <c r="Q425" s="72">
        <v>61</v>
      </c>
      <c r="R425" s="104">
        <v>0.39300000000000002</v>
      </c>
      <c r="S425" s="73">
        <f t="shared" si="18"/>
        <v>0.39603960396039606</v>
      </c>
      <c r="T425" s="111">
        <v>2.2607208888953467</v>
      </c>
      <c r="U425" s="73">
        <f t="shared" si="19"/>
        <v>-0.26361161452490112</v>
      </c>
    </row>
    <row r="426" spans="7:21" x14ac:dyDescent="0.2">
      <c r="G426" s="100"/>
      <c r="N426" s="20"/>
      <c r="O426" s="72">
        <v>50</v>
      </c>
      <c r="P426" s="107">
        <v>2.256541154492639</v>
      </c>
      <c r="Q426" s="72">
        <v>62</v>
      </c>
      <c r="R426" s="104">
        <v>0.38300000000000001</v>
      </c>
      <c r="S426" s="73">
        <f t="shared" si="18"/>
        <v>0.38613861386138615</v>
      </c>
      <c r="T426" s="111">
        <v>2.256541154492639</v>
      </c>
      <c r="U426" s="73">
        <f t="shared" si="19"/>
        <v>-0.28939747409646172</v>
      </c>
    </row>
    <row r="427" spans="7:21" x14ac:dyDescent="0.2">
      <c r="G427" s="100"/>
      <c r="N427" s="20"/>
      <c r="O427" s="72">
        <v>29</v>
      </c>
      <c r="P427" s="107">
        <v>2.2460147415056513</v>
      </c>
      <c r="Q427" s="72">
        <v>63</v>
      </c>
      <c r="R427" s="104">
        <v>0.373</v>
      </c>
      <c r="S427" s="73">
        <f t="shared" si="18"/>
        <v>0.37623762376237624</v>
      </c>
      <c r="T427" s="111">
        <v>2.2460147415056513</v>
      </c>
      <c r="U427" s="73">
        <f t="shared" si="19"/>
        <v>-0.31537723746266033</v>
      </c>
    </row>
    <row r="428" spans="7:21" x14ac:dyDescent="0.2">
      <c r="G428" s="100"/>
      <c r="N428" s="20"/>
      <c r="O428" s="72">
        <v>60</v>
      </c>
      <c r="P428" s="107">
        <v>2.2396452932201716</v>
      </c>
      <c r="Q428" s="72">
        <v>64</v>
      </c>
      <c r="R428" s="104">
        <v>0.36299999999999999</v>
      </c>
      <c r="S428" s="73">
        <f t="shared" si="18"/>
        <v>0.36633663366336633</v>
      </c>
      <c r="T428" s="111">
        <v>2.2396452932201716</v>
      </c>
      <c r="U428" s="73">
        <f t="shared" si="19"/>
        <v>-0.34157166062587108</v>
      </c>
    </row>
    <row r="429" spans="7:21" x14ac:dyDescent="0.2">
      <c r="G429" s="100"/>
      <c r="N429" s="20"/>
      <c r="O429" s="72">
        <v>70</v>
      </c>
      <c r="P429" s="107">
        <v>2.2148461786860389</v>
      </c>
      <c r="Q429" s="72">
        <v>65</v>
      </c>
      <c r="R429" s="104">
        <v>0.35299999999999998</v>
      </c>
      <c r="S429" s="73">
        <f t="shared" si="18"/>
        <v>0.35643564356435642</v>
      </c>
      <c r="T429" s="111">
        <v>2.2148461786860389</v>
      </c>
      <c r="U429" s="73">
        <f t="shared" si="19"/>
        <v>-0.3680026112393317</v>
      </c>
    </row>
    <row r="430" spans="7:21" x14ac:dyDescent="0.2">
      <c r="G430" s="100"/>
      <c r="N430" s="20"/>
      <c r="O430" s="72">
        <v>7</v>
      </c>
      <c r="P430" s="107">
        <v>2.2082744135228043</v>
      </c>
      <c r="Q430" s="72">
        <v>66</v>
      </c>
      <c r="R430" s="104">
        <v>0.34300000000000003</v>
      </c>
      <c r="S430" s="73">
        <f t="shared" ref="S430:S464" si="20">1-Q430/101</f>
        <v>0.34653465346534651</v>
      </c>
      <c r="T430" s="111">
        <v>2.2082744135228043</v>
      </c>
      <c r="U430" s="73">
        <f t="shared" ref="U430:U464" si="21">NORMSINV(S430)</f>
        <v>-0.39469322015939162</v>
      </c>
    </row>
    <row r="431" spans="7:21" x14ac:dyDescent="0.2">
      <c r="G431" s="100"/>
      <c r="N431" s="20"/>
      <c r="O431" s="72">
        <v>45</v>
      </c>
      <c r="P431" s="107">
        <v>2.2049722641270453</v>
      </c>
      <c r="Q431" s="72">
        <v>67</v>
      </c>
      <c r="R431" s="104">
        <v>0.33300000000000002</v>
      </c>
      <c r="S431" s="73">
        <f t="shared" si="20"/>
        <v>0.3366336633663366</v>
      </c>
      <c r="T431" s="111">
        <v>2.2049722641270453</v>
      </c>
      <c r="U431" s="73">
        <f t="shared" si="21"/>
        <v>-0.42166805201953067</v>
      </c>
    </row>
    <row r="432" spans="7:21" x14ac:dyDescent="0.2">
      <c r="G432" s="100"/>
      <c r="N432" s="20"/>
      <c r="O432" s="72">
        <v>46</v>
      </c>
      <c r="P432" s="107">
        <v>2.1792868766495519</v>
      </c>
      <c r="Q432" s="72">
        <v>68</v>
      </c>
      <c r="R432" s="104">
        <v>0.32300000000000001</v>
      </c>
      <c r="S432" s="73">
        <f t="shared" si="20"/>
        <v>0.32673267326732669</v>
      </c>
      <c r="T432" s="111">
        <v>2.1792868766495519</v>
      </c>
      <c r="U432" s="73">
        <f t="shared" si="21"/>
        <v>-0.44895329836199899</v>
      </c>
    </row>
    <row r="433" spans="7:21" x14ac:dyDescent="0.2">
      <c r="G433" s="100"/>
      <c r="N433" s="20"/>
      <c r="O433" s="72">
        <v>61</v>
      </c>
      <c r="P433" s="107">
        <v>2.1621729392773008</v>
      </c>
      <c r="Q433" s="72">
        <v>69</v>
      </c>
      <c r="R433" s="104">
        <v>0.313</v>
      </c>
      <c r="S433" s="73">
        <f t="shared" si="20"/>
        <v>0.31683168316831678</v>
      </c>
      <c r="T433" s="111">
        <v>2.1621729392773008</v>
      </c>
      <c r="U433" s="73">
        <f t="shared" si="21"/>
        <v>-0.47657699758823585</v>
      </c>
    </row>
    <row r="434" spans="7:21" x14ac:dyDescent="0.2">
      <c r="G434" s="100"/>
      <c r="N434" s="20"/>
      <c r="O434" s="72">
        <v>92</v>
      </c>
      <c r="P434" s="107">
        <v>2.1517622032594619</v>
      </c>
      <c r="Q434" s="72">
        <v>70</v>
      </c>
      <c r="R434" s="104">
        <v>0.30299999999999999</v>
      </c>
      <c r="S434" s="73">
        <f t="shared" si="20"/>
        <v>0.30693069306930698</v>
      </c>
      <c r="T434" s="111">
        <v>2.1517622032594619</v>
      </c>
      <c r="U434" s="73">
        <f t="shared" si="21"/>
        <v>-0.50456928689818559</v>
      </c>
    </row>
    <row r="435" spans="7:21" x14ac:dyDescent="0.2">
      <c r="G435" s="100"/>
      <c r="N435" s="20"/>
      <c r="O435" s="72">
        <v>75</v>
      </c>
      <c r="P435" s="107">
        <v>2.150598735996164</v>
      </c>
      <c r="Q435" s="72">
        <v>71</v>
      </c>
      <c r="R435" s="104">
        <v>0.29199999999999998</v>
      </c>
      <c r="S435" s="73">
        <f t="shared" si="20"/>
        <v>0.29702970297029707</v>
      </c>
      <c r="T435" s="111">
        <v>2.150598735996164</v>
      </c>
      <c r="U435" s="73">
        <f t="shared" si="21"/>
        <v>-0.53296269253429718</v>
      </c>
    </row>
    <row r="436" spans="7:21" x14ac:dyDescent="0.2">
      <c r="G436" s="100"/>
      <c r="N436" s="20"/>
      <c r="O436" s="72">
        <v>82</v>
      </c>
      <c r="P436" s="107">
        <v>2.1258479144939919</v>
      </c>
      <c r="Q436" s="72">
        <v>72</v>
      </c>
      <c r="R436" s="104">
        <v>0.28199999999999997</v>
      </c>
      <c r="S436" s="73">
        <f t="shared" si="20"/>
        <v>0.28712871287128716</v>
      </c>
      <c r="T436" s="111">
        <v>2.1258479144939919</v>
      </c>
      <c r="U436" s="73">
        <f t="shared" si="21"/>
        <v>-0.56179246609925171</v>
      </c>
    </row>
    <row r="437" spans="7:21" x14ac:dyDescent="0.2">
      <c r="G437" s="100"/>
      <c r="N437" s="20"/>
      <c r="O437" s="72">
        <v>77</v>
      </c>
      <c r="P437" s="107">
        <v>2.1222615388627641</v>
      </c>
      <c r="Q437" s="72">
        <v>73</v>
      </c>
      <c r="R437" s="104">
        <v>0.27200000000000002</v>
      </c>
      <c r="S437" s="73">
        <f t="shared" si="20"/>
        <v>0.27722772277227725</v>
      </c>
      <c r="T437" s="111">
        <v>2.1222615388627641</v>
      </c>
      <c r="U437" s="73">
        <f t="shared" si="21"/>
        <v>-0.59109697657280491</v>
      </c>
    </row>
    <row r="438" spans="7:21" x14ac:dyDescent="0.2">
      <c r="G438" s="100"/>
      <c r="N438" s="20"/>
      <c r="O438" s="72">
        <v>39</v>
      </c>
      <c r="P438" s="107">
        <v>2.0918640616783932</v>
      </c>
      <c r="Q438" s="72">
        <v>74</v>
      </c>
      <c r="R438" s="104">
        <v>0.26200000000000001</v>
      </c>
      <c r="S438" s="73">
        <f t="shared" si="20"/>
        <v>0.26732673267326734</v>
      </c>
      <c r="T438" s="111">
        <v>2.0918640616783932</v>
      </c>
      <c r="U438" s="73">
        <f t="shared" si="21"/>
        <v>-0.62091817004229621</v>
      </c>
    </row>
    <row r="439" spans="7:21" x14ac:dyDescent="0.2">
      <c r="G439" s="100"/>
      <c r="N439" s="20"/>
      <c r="O439" s="72">
        <v>48</v>
      </c>
      <c r="P439" s="107">
        <v>2.0769384114617173</v>
      </c>
      <c r="Q439" s="72">
        <v>75</v>
      </c>
      <c r="R439" s="104">
        <v>0.252</v>
      </c>
      <c r="S439" s="73">
        <f t="shared" si="20"/>
        <v>0.25742574257425743</v>
      </c>
      <c r="T439" s="111">
        <v>2.0769384114617173</v>
      </c>
      <c r="U439" s="73">
        <f t="shared" si="21"/>
        <v>-0.65130211226156343</v>
      </c>
    </row>
    <row r="440" spans="7:21" x14ac:dyDescent="0.2">
      <c r="G440" s="100"/>
      <c r="N440" s="20"/>
      <c r="O440" s="72">
        <v>47</v>
      </c>
      <c r="P440" s="107">
        <v>2.0681277817795625</v>
      </c>
      <c r="Q440" s="72">
        <v>76</v>
      </c>
      <c r="R440" s="104">
        <v>0.24199999999999999</v>
      </c>
      <c r="S440" s="73">
        <f t="shared" si="20"/>
        <v>0.24752475247524752</v>
      </c>
      <c r="T440" s="111">
        <v>2.0681277817795625</v>
      </c>
      <c r="U440" s="73">
        <f t="shared" si="21"/>
        <v>-0.6822996332113872</v>
      </c>
    </row>
    <row r="441" spans="7:21" x14ac:dyDescent="0.2">
      <c r="G441" s="100"/>
      <c r="N441" s="20"/>
      <c r="O441" s="72">
        <v>5</v>
      </c>
      <c r="P441" s="107">
        <v>2.0605135317943168</v>
      </c>
      <c r="Q441" s="72">
        <v>77</v>
      </c>
      <c r="R441" s="104">
        <v>0.23200000000000001</v>
      </c>
      <c r="S441" s="73">
        <f t="shared" si="20"/>
        <v>0.23762376237623761</v>
      </c>
      <c r="T441" s="111">
        <v>2.0605135317943168</v>
      </c>
      <c r="U441" s="73">
        <f t="shared" si="21"/>
        <v>-0.71396709819797821</v>
      </c>
    </row>
    <row r="442" spans="7:21" x14ac:dyDescent="0.2">
      <c r="G442" s="100"/>
      <c r="N442" s="20"/>
      <c r="O442" s="72">
        <v>74</v>
      </c>
      <c r="P442" s="107">
        <v>2.0438143640366846</v>
      </c>
      <c r="Q442" s="72">
        <v>78</v>
      </c>
      <c r="R442" s="104">
        <v>0.222</v>
      </c>
      <c r="S442" s="73">
        <f t="shared" si="20"/>
        <v>0.2277227722772277</v>
      </c>
      <c r="T442" s="111">
        <v>2.0438143640366846</v>
      </c>
      <c r="U442" s="73">
        <f t="shared" si="21"/>
        <v>-0.74636733718704551</v>
      </c>
    </row>
    <row r="443" spans="7:21" x14ac:dyDescent="0.2">
      <c r="G443" s="100"/>
      <c r="N443" s="20"/>
      <c r="O443" s="72">
        <v>58</v>
      </c>
      <c r="P443" s="107">
        <v>1.9919755158985601</v>
      </c>
      <c r="Q443" s="72">
        <v>79</v>
      </c>
      <c r="R443" s="104">
        <v>0.21199999999999999</v>
      </c>
      <c r="S443" s="73">
        <f t="shared" si="20"/>
        <v>0.21782178217821779</v>
      </c>
      <c r="T443" s="111">
        <v>1.9919755158985601</v>
      </c>
      <c r="U443" s="73">
        <f t="shared" si="21"/>
        <v>-0.77957077373848471</v>
      </c>
    </row>
    <row r="444" spans="7:21" x14ac:dyDescent="0.2">
      <c r="G444" s="100"/>
      <c r="N444" s="20"/>
      <c r="O444" s="72">
        <v>2</v>
      </c>
      <c r="P444" s="107">
        <v>1.9768549529047348</v>
      </c>
      <c r="Q444" s="72">
        <v>80</v>
      </c>
      <c r="R444" s="104">
        <v>0.20200000000000001</v>
      </c>
      <c r="S444" s="73">
        <f t="shared" si="20"/>
        <v>0.20792079207920788</v>
      </c>
      <c r="T444" s="111">
        <v>1.9768549529047348</v>
      </c>
      <c r="U444" s="73">
        <f t="shared" si="21"/>
        <v>-0.81365680811519436</v>
      </c>
    </row>
    <row r="445" spans="7:21" x14ac:dyDescent="0.2">
      <c r="G445" s="100"/>
      <c r="N445" s="20"/>
      <c r="O445" s="72">
        <v>43</v>
      </c>
      <c r="P445" s="107">
        <v>1.9754689512968577</v>
      </c>
      <c r="Q445" s="72">
        <v>81</v>
      </c>
      <c r="R445" s="104">
        <v>0.191</v>
      </c>
      <c r="S445" s="73">
        <f t="shared" si="20"/>
        <v>0.19801980198019797</v>
      </c>
      <c r="T445" s="111">
        <v>1.9754689512968577</v>
      </c>
      <c r="U445" s="73">
        <f t="shared" si="21"/>
        <v>-0.84871552742214496</v>
      </c>
    </row>
    <row r="446" spans="7:21" x14ac:dyDescent="0.2">
      <c r="G446" s="100"/>
      <c r="N446" s="20"/>
      <c r="O446" s="72">
        <v>8</v>
      </c>
      <c r="P446" s="107">
        <v>1.9643112344262046</v>
      </c>
      <c r="Q446" s="72">
        <v>82</v>
      </c>
      <c r="R446" s="104">
        <v>0.18099999999999999</v>
      </c>
      <c r="S446" s="73">
        <f t="shared" si="20"/>
        <v>0.18811881188118806</v>
      </c>
      <c r="T446" s="111">
        <v>1.9643112344262046</v>
      </c>
      <c r="U446" s="73">
        <f t="shared" si="21"/>
        <v>-0.88484984129824396</v>
      </c>
    </row>
    <row r="447" spans="7:21" x14ac:dyDescent="0.2">
      <c r="G447" s="100"/>
      <c r="N447" s="20"/>
      <c r="O447" s="72">
        <v>86</v>
      </c>
      <c r="P447" s="107">
        <v>1.9615022438151495</v>
      </c>
      <c r="Q447" s="72">
        <v>83</v>
      </c>
      <c r="R447" s="104">
        <v>0.17100000000000001</v>
      </c>
      <c r="S447" s="73">
        <f t="shared" si="20"/>
        <v>0.17821782178217827</v>
      </c>
      <c r="T447" s="111">
        <v>1.9615022438151495</v>
      </c>
      <c r="U447" s="73">
        <f t="shared" si="21"/>
        <v>-0.92217817827758652</v>
      </c>
    </row>
    <row r="448" spans="7:21" x14ac:dyDescent="0.2">
      <c r="G448" s="100"/>
      <c r="N448" s="20"/>
      <c r="O448" s="72">
        <v>78</v>
      </c>
      <c r="P448" s="107">
        <v>1.9558604799084813</v>
      </c>
      <c r="Q448" s="72">
        <v>84</v>
      </c>
      <c r="R448" s="104">
        <v>0.161</v>
      </c>
      <c r="S448" s="73">
        <f t="shared" si="20"/>
        <v>0.16831683168316836</v>
      </c>
      <c r="T448" s="111">
        <v>1.9558604799084813</v>
      </c>
      <c r="U448" s="73">
        <f t="shared" si="21"/>
        <v>-0.96083793100316073</v>
      </c>
    </row>
    <row r="449" spans="7:21" x14ac:dyDescent="0.2">
      <c r="G449" s="100"/>
      <c r="N449" s="20"/>
      <c r="O449" s="72">
        <v>15</v>
      </c>
      <c r="P449" s="107">
        <v>1.9473377010464987</v>
      </c>
      <c r="Q449" s="72">
        <v>85</v>
      </c>
      <c r="R449" s="104">
        <v>0.151</v>
      </c>
      <c r="S449" s="73">
        <f t="shared" si="20"/>
        <v>0.15841584158415845</v>
      </c>
      <c r="T449" s="111">
        <v>1.9473377010464987</v>
      </c>
      <c r="U449" s="73">
        <f t="shared" si="21"/>
        <v>-1.0009899168818781</v>
      </c>
    </row>
    <row r="450" spans="7:21" x14ac:dyDescent="0.2">
      <c r="G450" s="100"/>
      <c r="N450" s="20"/>
      <c r="O450" s="72">
        <v>28</v>
      </c>
      <c r="P450" s="107">
        <v>1.9416152247724325</v>
      </c>
      <c r="Q450" s="72">
        <v>86</v>
      </c>
      <c r="R450" s="104">
        <v>0.14099999999999999</v>
      </c>
      <c r="S450" s="73">
        <f t="shared" si="20"/>
        <v>0.14851485148514854</v>
      </c>
      <c r="T450" s="111">
        <v>1.9416152247724325</v>
      </c>
      <c r="U450" s="73">
        <f t="shared" si="21"/>
        <v>-1.0428242390384279</v>
      </c>
    </row>
    <row r="451" spans="7:21" x14ac:dyDescent="0.2">
      <c r="G451" s="100"/>
      <c r="N451" s="20"/>
      <c r="O451" s="72">
        <v>38</v>
      </c>
      <c r="P451" s="107">
        <v>1.8976198599275322</v>
      </c>
      <c r="Q451" s="72">
        <v>87</v>
      </c>
      <c r="R451" s="104">
        <v>0.13100000000000001</v>
      </c>
      <c r="S451" s="73">
        <f t="shared" si="20"/>
        <v>0.13861386138613863</v>
      </c>
      <c r="T451" s="111">
        <v>1.8976198599275322</v>
      </c>
      <c r="U451" s="73">
        <f t="shared" si="21"/>
        <v>-1.0865681149860691</v>
      </c>
    </row>
    <row r="452" spans="7:21" x14ac:dyDescent="0.2">
      <c r="G452" s="100"/>
      <c r="N452" s="20"/>
      <c r="O452" s="72">
        <v>62</v>
      </c>
      <c r="P452" s="107">
        <v>1.860974538249528</v>
      </c>
      <c r="Q452" s="72">
        <v>88</v>
      </c>
      <c r="R452" s="104">
        <v>0.121</v>
      </c>
      <c r="S452" s="73">
        <f t="shared" si="20"/>
        <v>0.12871287128712872</v>
      </c>
      <c r="T452" s="111">
        <v>1.860974538249528</v>
      </c>
      <c r="U452" s="73">
        <f t="shared" si="21"/>
        <v>-1.1324965296189653</v>
      </c>
    </row>
    <row r="453" spans="7:21" x14ac:dyDescent="0.2">
      <c r="G453" s="100"/>
      <c r="N453" s="20"/>
      <c r="O453" s="72">
        <v>63</v>
      </c>
      <c r="P453" s="107">
        <v>1.8148247421590511</v>
      </c>
      <c r="Q453" s="72">
        <v>89</v>
      </c>
      <c r="R453" s="104">
        <v>0.111</v>
      </c>
      <c r="S453" s="73">
        <f t="shared" si="20"/>
        <v>0.11881188118811881</v>
      </c>
      <c r="T453" s="111">
        <v>1.8148247421590511</v>
      </c>
      <c r="U453" s="73">
        <f t="shared" si="21"/>
        <v>-1.1809470407966427</v>
      </c>
    </row>
    <row r="454" spans="7:21" x14ac:dyDescent="0.2">
      <c r="G454" s="100"/>
      <c r="N454" s="20"/>
      <c r="O454" s="72">
        <v>96</v>
      </c>
      <c r="P454" s="107">
        <v>1.8050046959780757</v>
      </c>
      <c r="Q454" s="72">
        <v>90</v>
      </c>
      <c r="R454" s="104">
        <v>0.10100000000000001</v>
      </c>
      <c r="S454" s="73">
        <f t="shared" si="20"/>
        <v>0.1089108910891089</v>
      </c>
      <c r="T454" s="111">
        <v>1.8050046959780757</v>
      </c>
      <c r="U454" s="73">
        <f t="shared" si="21"/>
        <v>-1.2323408611117508</v>
      </c>
    </row>
    <row r="455" spans="7:21" x14ac:dyDescent="0.2">
      <c r="G455" s="100"/>
      <c r="N455" s="20"/>
      <c r="O455" s="72">
        <v>85</v>
      </c>
      <c r="P455" s="107">
        <v>1.80005827204275</v>
      </c>
      <c r="Q455" s="72">
        <v>91</v>
      </c>
      <c r="R455" s="104">
        <v>0.09</v>
      </c>
      <c r="S455" s="73">
        <f t="shared" si="20"/>
        <v>9.9009900990098987E-2</v>
      </c>
      <c r="T455" s="111">
        <v>1.80005827204275</v>
      </c>
      <c r="U455" s="73">
        <f t="shared" si="21"/>
        <v>-1.2872137328173301</v>
      </c>
    </row>
    <row r="456" spans="7:21" x14ac:dyDescent="0.2">
      <c r="G456" s="100"/>
      <c r="N456" s="20"/>
      <c r="O456" s="72">
        <v>84</v>
      </c>
      <c r="P456" s="107">
        <v>1.7967470107390942</v>
      </c>
      <c r="Q456" s="72">
        <v>92</v>
      </c>
      <c r="R456" s="104">
        <v>0.08</v>
      </c>
      <c r="S456" s="73">
        <f t="shared" si="20"/>
        <v>8.9108910891089077E-2</v>
      </c>
      <c r="T456" s="111">
        <v>1.7967470107390942</v>
      </c>
      <c r="U456" s="73">
        <f t="shared" si="21"/>
        <v>-1.3462626652319192</v>
      </c>
    </row>
    <row r="457" spans="7:21" x14ac:dyDescent="0.2">
      <c r="G457" s="100"/>
      <c r="N457" s="20"/>
      <c r="O457" s="72">
        <v>79</v>
      </c>
      <c r="P457" s="107">
        <v>1.7833912195575383</v>
      </c>
      <c r="Q457" s="72">
        <v>93</v>
      </c>
      <c r="R457" s="104">
        <v>7.0000000000000007E-2</v>
      </c>
      <c r="S457" s="73">
        <f t="shared" si="20"/>
        <v>7.9207920792079167E-2</v>
      </c>
      <c r="T457" s="111">
        <v>1.7833912195575383</v>
      </c>
      <c r="U457" s="73">
        <f t="shared" si="21"/>
        <v>-1.4104195313382355</v>
      </c>
    </row>
    <row r="458" spans="7:21" x14ac:dyDescent="0.2">
      <c r="G458" s="100"/>
      <c r="N458" s="20"/>
      <c r="O458" s="72">
        <v>14</v>
      </c>
      <c r="P458" s="107">
        <v>1.7209792871670078</v>
      </c>
      <c r="Q458" s="72">
        <v>94</v>
      </c>
      <c r="R458" s="104">
        <v>0.06</v>
      </c>
      <c r="S458" s="73">
        <f t="shared" si="20"/>
        <v>6.9306930693069257E-2</v>
      </c>
      <c r="T458" s="111">
        <v>1.7209792871670078</v>
      </c>
      <c r="U458" s="73">
        <f t="shared" si="21"/>
        <v>-1.4809726513681758</v>
      </c>
    </row>
    <row r="459" spans="7:21" x14ac:dyDescent="0.2">
      <c r="G459" s="100"/>
      <c r="N459" s="20"/>
      <c r="O459" s="72">
        <v>35</v>
      </c>
      <c r="P459" s="107">
        <v>1.6601310267496185</v>
      </c>
      <c r="Q459" s="72">
        <v>95</v>
      </c>
      <c r="R459" s="104">
        <v>0.05</v>
      </c>
      <c r="S459" s="73">
        <f t="shared" si="20"/>
        <v>5.9405940594059459E-2</v>
      </c>
      <c r="T459" s="111">
        <v>1.6601310267496185</v>
      </c>
      <c r="U459" s="73">
        <f t="shared" si="21"/>
        <v>-1.5597799921032531</v>
      </c>
    </row>
    <row r="460" spans="7:21" x14ac:dyDescent="0.2">
      <c r="G460" s="100"/>
      <c r="N460" s="20"/>
      <c r="O460" s="72">
        <v>80</v>
      </c>
      <c r="P460" s="107">
        <v>1.6582280766035324</v>
      </c>
      <c r="Q460" s="72">
        <v>96</v>
      </c>
      <c r="R460" s="104">
        <v>0.04</v>
      </c>
      <c r="S460" s="73">
        <f t="shared" si="20"/>
        <v>4.9504950495049549E-2</v>
      </c>
      <c r="T460" s="111">
        <v>1.6582280766035324</v>
      </c>
      <c r="U460" s="73">
        <f t="shared" si="21"/>
        <v>-1.6496726793534771</v>
      </c>
    </row>
    <row r="461" spans="7:21" x14ac:dyDescent="0.2">
      <c r="G461" s="100"/>
      <c r="N461" s="20"/>
      <c r="O461" s="72">
        <v>44</v>
      </c>
      <c r="P461" s="107">
        <v>1.6448050562713916</v>
      </c>
      <c r="Q461" s="72">
        <v>97</v>
      </c>
      <c r="R461" s="104">
        <v>0.03</v>
      </c>
      <c r="S461" s="73">
        <f t="shared" si="20"/>
        <v>3.9603960396039639E-2</v>
      </c>
      <c r="T461" s="111">
        <v>1.6448050562713916</v>
      </c>
      <c r="U461" s="73">
        <f t="shared" si="21"/>
        <v>-1.7553005013082397</v>
      </c>
    </row>
    <row r="462" spans="7:21" x14ac:dyDescent="0.2">
      <c r="G462" s="100"/>
      <c r="N462" s="20"/>
      <c r="O462" s="72">
        <v>100</v>
      </c>
      <c r="P462" s="107">
        <v>1.6134299337036377</v>
      </c>
      <c r="Q462" s="72">
        <v>98</v>
      </c>
      <c r="R462" s="104">
        <v>0.02</v>
      </c>
      <c r="S462" s="73">
        <f t="shared" si="20"/>
        <v>2.9702970297029729E-2</v>
      </c>
      <c r="T462" s="111">
        <v>1.6134299337036377</v>
      </c>
      <c r="U462" s="73">
        <f t="shared" si="21"/>
        <v>-1.885177032432044</v>
      </c>
    </row>
    <row r="463" spans="7:21" x14ac:dyDescent="0.2">
      <c r="G463" s="100"/>
      <c r="N463" s="20"/>
      <c r="O463" s="72">
        <v>11</v>
      </c>
      <c r="P463" s="107">
        <v>1.5686159179138452</v>
      </c>
      <c r="Q463" s="72">
        <v>99</v>
      </c>
      <c r="R463" s="104">
        <v>0.01</v>
      </c>
      <c r="S463" s="73">
        <f t="shared" si="20"/>
        <v>1.980198019801982E-2</v>
      </c>
      <c r="T463" s="111">
        <v>1.5686159179138452</v>
      </c>
      <c r="U463" s="73">
        <f t="shared" si="21"/>
        <v>-2.0578559805954542</v>
      </c>
    </row>
    <row r="464" spans="7:21" ht="16" thickBot="1" x14ac:dyDescent="0.25">
      <c r="G464" s="100"/>
      <c r="N464" s="20"/>
      <c r="O464" s="29">
        <v>66</v>
      </c>
      <c r="P464" s="108">
        <v>1.2325602611778486</v>
      </c>
      <c r="Q464" s="29">
        <v>100</v>
      </c>
      <c r="R464" s="105">
        <v>0</v>
      </c>
      <c r="S464" s="74">
        <f t="shared" si="20"/>
        <v>9.9009900990099098E-3</v>
      </c>
      <c r="T464" s="112">
        <v>1.2325602611778486</v>
      </c>
      <c r="U464" s="74">
        <f t="shared" si="21"/>
        <v>-2.3300789227879104</v>
      </c>
    </row>
    <row r="465" spans="7:14" x14ac:dyDescent="0.2">
      <c r="G465" s="100"/>
      <c r="N465" s="20"/>
    </row>
    <row r="466" spans="7:14" x14ac:dyDescent="0.2">
      <c r="G466" s="100"/>
      <c r="N466" s="20"/>
    </row>
    <row r="467" spans="7:14" x14ac:dyDescent="0.2">
      <c r="G467" s="100"/>
      <c r="N467" s="20"/>
    </row>
    <row r="468" spans="7:14" x14ac:dyDescent="0.2">
      <c r="G468" s="100"/>
      <c r="N468" s="20"/>
    </row>
    <row r="469" spans="7:14" x14ac:dyDescent="0.2">
      <c r="G469" s="100"/>
      <c r="N469" s="20"/>
    </row>
    <row r="470" spans="7:14" x14ac:dyDescent="0.2">
      <c r="G470" s="100"/>
      <c r="N470" s="20"/>
    </row>
    <row r="471" spans="7:14" x14ac:dyDescent="0.2">
      <c r="G471" s="100"/>
      <c r="N471" s="20"/>
    </row>
    <row r="472" spans="7:14" x14ac:dyDescent="0.2">
      <c r="G472" s="100"/>
      <c r="N472" s="20"/>
    </row>
    <row r="473" spans="7:14" x14ac:dyDescent="0.2">
      <c r="G473" s="100"/>
      <c r="N473" s="20"/>
    </row>
    <row r="474" spans="7:14" x14ac:dyDescent="0.2">
      <c r="G474" s="100"/>
      <c r="N474" s="20"/>
    </row>
    <row r="475" spans="7:14" x14ac:dyDescent="0.2">
      <c r="G475" s="100"/>
      <c r="N475" s="20"/>
    </row>
    <row r="476" spans="7:14" x14ac:dyDescent="0.2">
      <c r="G476" s="100"/>
      <c r="N476" s="20"/>
    </row>
    <row r="477" spans="7:14" x14ac:dyDescent="0.2">
      <c r="G477" s="100"/>
      <c r="N477" s="20"/>
    </row>
    <row r="478" spans="7:14" x14ac:dyDescent="0.2">
      <c r="G478" s="100"/>
      <c r="N478" s="20"/>
    </row>
    <row r="479" spans="7:14" x14ac:dyDescent="0.2">
      <c r="G479" s="100"/>
      <c r="N479" s="20"/>
    </row>
    <row r="480" spans="7:14" x14ac:dyDescent="0.2">
      <c r="G480" s="100"/>
      <c r="N480" s="20"/>
    </row>
    <row r="481" spans="7:23" x14ac:dyDescent="0.2">
      <c r="G481" s="100"/>
      <c r="N481" s="20"/>
    </row>
    <row r="482" spans="7:23" x14ac:dyDescent="0.2">
      <c r="N482" s="20"/>
    </row>
    <row r="483" spans="7:23" x14ac:dyDescent="0.2">
      <c r="N483" s="20"/>
    </row>
    <row r="484" spans="7:23" x14ac:dyDescent="0.2">
      <c r="N484" s="20"/>
    </row>
    <row r="485" spans="7:23" x14ac:dyDescent="0.2">
      <c r="N485" s="20"/>
    </row>
    <row r="486" spans="7:23" x14ac:dyDescent="0.2">
      <c r="N486" s="20"/>
    </row>
    <row r="487" spans="7:23" x14ac:dyDescent="0.2">
      <c r="N487" s="20"/>
    </row>
    <row r="488" spans="7:23" x14ac:dyDescent="0.2">
      <c r="N488" s="20"/>
    </row>
    <row r="489" spans="7:23" x14ac:dyDescent="0.2">
      <c r="N489" s="20"/>
    </row>
    <row r="490" spans="7:23" x14ac:dyDescent="0.2">
      <c r="N490" s="20"/>
    </row>
    <row r="491" spans="7:23" x14ac:dyDescent="0.2">
      <c r="N491" s="20"/>
    </row>
    <row r="492" spans="7:23" ht="16" thickBot="1" x14ac:dyDescent="0.25">
      <c r="N492" s="20"/>
    </row>
    <row r="493" spans="7:23" x14ac:dyDescent="0.2">
      <c r="N493" s="20"/>
      <c r="O493" s="118" t="s">
        <v>80</v>
      </c>
      <c r="P493" s="119"/>
      <c r="Q493" s="119"/>
      <c r="R493" s="119"/>
      <c r="S493" s="119"/>
      <c r="T493" s="119"/>
      <c r="U493" s="119"/>
      <c r="V493" s="119"/>
      <c r="W493" s="120"/>
    </row>
    <row r="494" spans="7:23" x14ac:dyDescent="0.2">
      <c r="N494" s="20"/>
      <c r="O494" s="121"/>
      <c r="P494" s="122"/>
      <c r="Q494" s="122"/>
      <c r="R494" s="122"/>
      <c r="S494" s="122"/>
      <c r="T494" s="122"/>
      <c r="U494" s="122"/>
      <c r="V494" s="122"/>
      <c r="W494" s="123"/>
    </row>
    <row r="495" spans="7:23" x14ac:dyDescent="0.2">
      <c r="N495" s="20"/>
      <c r="O495" s="121"/>
      <c r="P495" s="122"/>
      <c r="Q495" s="122"/>
      <c r="R495" s="122"/>
      <c r="S495" s="122"/>
      <c r="T495" s="122"/>
      <c r="U495" s="122"/>
      <c r="V495" s="122"/>
      <c r="W495" s="123"/>
    </row>
    <row r="496" spans="7:23" x14ac:dyDescent="0.2">
      <c r="N496" s="20"/>
      <c r="O496" s="121"/>
      <c r="P496" s="122"/>
      <c r="Q496" s="122"/>
      <c r="R496" s="122"/>
      <c r="S496" s="122"/>
      <c r="T496" s="122"/>
      <c r="U496" s="122"/>
      <c r="V496" s="122"/>
      <c r="W496" s="123"/>
    </row>
    <row r="497" spans="14:23" x14ac:dyDescent="0.2">
      <c r="N497" s="20"/>
      <c r="O497" s="121"/>
      <c r="P497" s="122"/>
      <c r="Q497" s="122"/>
      <c r="R497" s="122"/>
      <c r="S497" s="122"/>
      <c r="T497" s="122"/>
      <c r="U497" s="122"/>
      <c r="V497" s="122"/>
      <c r="W497" s="123"/>
    </row>
    <row r="498" spans="14:23" ht="16" thickBot="1" x14ac:dyDescent="0.25">
      <c r="N498" s="20"/>
      <c r="O498" s="124"/>
      <c r="P498" s="125"/>
      <c r="Q498" s="125"/>
      <c r="R498" s="125"/>
      <c r="S498" s="125"/>
      <c r="T498" s="125"/>
      <c r="U498" s="125"/>
      <c r="V498" s="125"/>
      <c r="W498" s="126"/>
    </row>
    <row r="499" spans="14:23" x14ac:dyDescent="0.2">
      <c r="N499" s="20"/>
    </row>
    <row r="500" spans="14:23" x14ac:dyDescent="0.2">
      <c r="N500" s="20"/>
    </row>
    <row r="501" spans="14:23" x14ac:dyDescent="0.2">
      <c r="N501" s="20"/>
    </row>
    <row r="502" spans="14:23" ht="15" customHeight="1" x14ac:dyDescent="0.2">
      <c r="N502" s="20"/>
    </row>
    <row r="503" spans="14:23" ht="15" customHeight="1" x14ac:dyDescent="0.2">
      <c r="N503" s="20"/>
    </row>
    <row r="504" spans="14:23" ht="15" customHeight="1" x14ac:dyDescent="0.2">
      <c r="N504" s="20"/>
    </row>
    <row r="505" spans="14:23" ht="15.75" customHeight="1" x14ac:dyDescent="0.2">
      <c r="N505" s="20"/>
    </row>
    <row r="506" spans="14:23" x14ac:dyDescent="0.2">
      <c r="N506" s="20"/>
    </row>
    <row r="507" spans="14:23" x14ac:dyDescent="0.2">
      <c r="N507" s="20"/>
    </row>
    <row r="508" spans="14:23" x14ac:dyDescent="0.2">
      <c r="N508" s="20"/>
    </row>
    <row r="509" spans="14:23" x14ac:dyDescent="0.2">
      <c r="N509" s="20"/>
    </row>
    <row r="510" spans="14:23" x14ac:dyDescent="0.2">
      <c r="N510" s="20"/>
    </row>
    <row r="511" spans="14:23" x14ac:dyDescent="0.2">
      <c r="N511" s="20"/>
    </row>
    <row r="512" spans="14:23" x14ac:dyDescent="0.2">
      <c r="N512" s="20"/>
    </row>
    <row r="513" spans="14:14" x14ac:dyDescent="0.2">
      <c r="N513" s="20"/>
    </row>
    <row r="514" spans="14:14" x14ac:dyDescent="0.2">
      <c r="N514" s="20"/>
    </row>
    <row r="515" spans="14:14" x14ac:dyDescent="0.2">
      <c r="N515" s="20"/>
    </row>
    <row r="516" spans="14:14" x14ac:dyDescent="0.2">
      <c r="N516" s="20"/>
    </row>
    <row r="517" spans="14:14" x14ac:dyDescent="0.2">
      <c r="N517" s="20"/>
    </row>
    <row r="518" spans="14:14" x14ac:dyDescent="0.2">
      <c r="N518" s="20"/>
    </row>
    <row r="519" spans="14:14" x14ac:dyDescent="0.2">
      <c r="N519" s="20"/>
    </row>
    <row r="520" spans="14:14" x14ac:dyDescent="0.2">
      <c r="N520" s="20"/>
    </row>
    <row r="521" spans="14:14" x14ac:dyDescent="0.2">
      <c r="N521" s="20"/>
    </row>
    <row r="522" spans="14:14" x14ac:dyDescent="0.2">
      <c r="N522" s="20"/>
    </row>
    <row r="523" spans="14:14" x14ac:dyDescent="0.2">
      <c r="N523" s="20"/>
    </row>
    <row r="524" spans="14:14" x14ac:dyDescent="0.2">
      <c r="N524" s="20"/>
    </row>
    <row r="525" spans="14:14" x14ac:dyDescent="0.2">
      <c r="N525" s="20"/>
    </row>
    <row r="526" spans="14:14" x14ac:dyDescent="0.2">
      <c r="N526" s="20"/>
    </row>
    <row r="527" spans="14:14" x14ac:dyDescent="0.2">
      <c r="N527" s="20"/>
    </row>
    <row r="528" spans="14:14" x14ac:dyDescent="0.2">
      <c r="N528" s="20"/>
    </row>
    <row r="529" spans="14:14" x14ac:dyDescent="0.2">
      <c r="N529" s="20"/>
    </row>
    <row r="530" spans="14:14" x14ac:dyDescent="0.2">
      <c r="N530" s="20"/>
    </row>
    <row r="531" spans="14:14" x14ac:dyDescent="0.2">
      <c r="N531" s="20"/>
    </row>
    <row r="532" spans="14:14" x14ac:dyDescent="0.2">
      <c r="N532" s="20"/>
    </row>
    <row r="533" spans="14:14" x14ac:dyDescent="0.2">
      <c r="N533" s="20"/>
    </row>
    <row r="534" spans="14:14" x14ac:dyDescent="0.2">
      <c r="N534" s="20"/>
    </row>
    <row r="535" spans="14:14" x14ac:dyDescent="0.2">
      <c r="N535" s="20"/>
    </row>
    <row r="536" spans="14:14" x14ac:dyDescent="0.2">
      <c r="N536" s="20"/>
    </row>
    <row r="537" spans="14:14" x14ac:dyDescent="0.2">
      <c r="N537" s="20"/>
    </row>
    <row r="538" spans="14:14" x14ac:dyDescent="0.2">
      <c r="N538" s="20"/>
    </row>
    <row r="539" spans="14:14" x14ac:dyDescent="0.2">
      <c r="N539" s="20"/>
    </row>
    <row r="540" spans="14:14" x14ac:dyDescent="0.2">
      <c r="N540" s="20"/>
    </row>
    <row r="541" spans="14:14" x14ac:dyDescent="0.2">
      <c r="N541" s="20"/>
    </row>
    <row r="542" spans="14:14" x14ac:dyDescent="0.2">
      <c r="N542" s="20"/>
    </row>
    <row r="543" spans="14:14" x14ac:dyDescent="0.2">
      <c r="N543" s="20"/>
    </row>
    <row r="544" spans="14:14" x14ac:dyDescent="0.2">
      <c r="N544" s="20"/>
    </row>
    <row r="545" spans="14:14" x14ac:dyDescent="0.2">
      <c r="N545" s="20"/>
    </row>
    <row r="546" spans="14:14" x14ac:dyDescent="0.2">
      <c r="N546" s="20"/>
    </row>
    <row r="547" spans="14:14" x14ac:dyDescent="0.2">
      <c r="N547" s="20"/>
    </row>
    <row r="548" spans="14:14" x14ac:dyDescent="0.2">
      <c r="N548" s="20"/>
    </row>
    <row r="549" spans="14:14" x14ac:dyDescent="0.2">
      <c r="N549" s="20"/>
    </row>
    <row r="550" spans="14:14" x14ac:dyDescent="0.2">
      <c r="N550" s="20"/>
    </row>
    <row r="551" spans="14:14" x14ac:dyDescent="0.2">
      <c r="N551" s="20"/>
    </row>
    <row r="552" spans="14:14" x14ac:dyDescent="0.2">
      <c r="N552" s="20"/>
    </row>
    <row r="553" spans="14:14" x14ac:dyDescent="0.2">
      <c r="N553" s="20"/>
    </row>
    <row r="554" spans="14:14" x14ac:dyDescent="0.2">
      <c r="N554" s="20"/>
    </row>
    <row r="555" spans="14:14" x14ac:dyDescent="0.2">
      <c r="N555" s="20"/>
    </row>
    <row r="556" spans="14:14" x14ac:dyDescent="0.2">
      <c r="N556" s="20"/>
    </row>
    <row r="557" spans="14:14" x14ac:dyDescent="0.2">
      <c r="N557" s="20"/>
    </row>
    <row r="558" spans="14:14" x14ac:dyDescent="0.2">
      <c r="N558" s="20"/>
    </row>
    <row r="559" spans="14:14" x14ac:dyDescent="0.2">
      <c r="N559" s="20"/>
    </row>
    <row r="560" spans="14:14" x14ac:dyDescent="0.2">
      <c r="N560" s="20"/>
    </row>
    <row r="561" spans="14:14" x14ac:dyDescent="0.2">
      <c r="N561" s="20"/>
    </row>
    <row r="562" spans="14:14" x14ac:dyDescent="0.2">
      <c r="N562" s="20"/>
    </row>
    <row r="563" spans="14:14" x14ac:dyDescent="0.2">
      <c r="N563" s="20"/>
    </row>
    <row r="564" spans="14:14" x14ac:dyDescent="0.2">
      <c r="N564" s="20"/>
    </row>
    <row r="565" spans="14:14" x14ac:dyDescent="0.2">
      <c r="N565" s="20"/>
    </row>
    <row r="566" spans="14:14" x14ac:dyDescent="0.2">
      <c r="N566" s="20"/>
    </row>
    <row r="567" spans="14:14" x14ac:dyDescent="0.2">
      <c r="N567" s="20"/>
    </row>
    <row r="568" spans="14:14" x14ac:dyDescent="0.2">
      <c r="N568" s="20"/>
    </row>
    <row r="569" spans="14:14" x14ac:dyDescent="0.2">
      <c r="N569" s="20"/>
    </row>
    <row r="570" spans="14:14" x14ac:dyDescent="0.2">
      <c r="N570" s="20"/>
    </row>
    <row r="571" spans="14:14" x14ac:dyDescent="0.2">
      <c r="N571" s="20"/>
    </row>
    <row r="572" spans="14:14" x14ac:dyDescent="0.2">
      <c r="N572" s="20"/>
    </row>
    <row r="573" spans="14:14" x14ac:dyDescent="0.2">
      <c r="N573" s="20"/>
    </row>
    <row r="574" spans="14:14" x14ac:dyDescent="0.2">
      <c r="N574" s="20"/>
    </row>
    <row r="575" spans="14:14" x14ac:dyDescent="0.2">
      <c r="N575" s="20"/>
    </row>
    <row r="576" spans="14:14" x14ac:dyDescent="0.2">
      <c r="N576" s="20"/>
    </row>
    <row r="577" spans="14:14" x14ac:dyDescent="0.2">
      <c r="N577" s="20"/>
    </row>
    <row r="578" spans="14:14" x14ac:dyDescent="0.2">
      <c r="N578" s="20"/>
    </row>
    <row r="579" spans="14:14" x14ac:dyDescent="0.2">
      <c r="N579" s="20"/>
    </row>
    <row r="580" spans="14:14" x14ac:dyDescent="0.2">
      <c r="N580" s="20"/>
    </row>
  </sheetData>
  <sortState xmlns:xlrd2="http://schemas.microsoft.com/office/spreadsheetml/2017/richdata2" ref="F261:I360">
    <sortCondition ref="H280"/>
  </sortState>
  <mergeCells count="79">
    <mergeCell ref="G8:G18"/>
    <mergeCell ref="M13:T18"/>
    <mergeCell ref="H8:I12"/>
    <mergeCell ref="H13:I18"/>
    <mergeCell ref="O493:W498"/>
    <mergeCell ref="M8:N8"/>
    <mergeCell ref="Q8:R8"/>
    <mergeCell ref="M9:N9"/>
    <mergeCell ref="M10:N10"/>
    <mergeCell ref="M11:N11"/>
    <mergeCell ref="M12:N12"/>
    <mergeCell ref="Q9:R9"/>
    <mergeCell ref="Q10:R10"/>
    <mergeCell ref="Q11:R11"/>
    <mergeCell ref="Q12:R12"/>
    <mergeCell ref="O363:U363"/>
    <mergeCell ref="G70:H71"/>
    <mergeCell ref="O70:Q71"/>
    <mergeCell ref="G208:M210"/>
    <mergeCell ref="O208:V210"/>
    <mergeCell ref="G255:M258"/>
    <mergeCell ref="O254:V255"/>
    <mergeCell ref="G236:M236"/>
    <mergeCell ref="O236:V236"/>
    <mergeCell ref="G213:M213"/>
    <mergeCell ref="I221:L221"/>
    <mergeCell ref="I233:L233"/>
    <mergeCell ref="O213:V213"/>
    <mergeCell ref="Q221:U221"/>
    <mergeCell ref="Q233:U233"/>
    <mergeCell ref="O73:U73"/>
    <mergeCell ref="O360:V362"/>
    <mergeCell ref="O257:V257"/>
    <mergeCell ref="Q258:V258"/>
    <mergeCell ref="S266:V266"/>
    <mergeCell ref="S278:V278"/>
    <mergeCell ref="Q265:T265"/>
    <mergeCell ref="Q267:S267"/>
    <mergeCell ref="P7:Q7"/>
    <mergeCell ref="P52:Q52"/>
    <mergeCell ref="P50:Q50"/>
    <mergeCell ref="P51:Q51"/>
    <mergeCell ref="P44:Q44"/>
    <mergeCell ref="P45:Q45"/>
    <mergeCell ref="P46:Q46"/>
    <mergeCell ref="P47:Q47"/>
    <mergeCell ref="P48:Q48"/>
    <mergeCell ref="P49:Q49"/>
    <mergeCell ref="P38:Q38"/>
    <mergeCell ref="P39:Q39"/>
    <mergeCell ref="P40:Q40"/>
    <mergeCell ref="P41:Q41"/>
    <mergeCell ref="P42:Q42"/>
    <mergeCell ref="P28:Q28"/>
    <mergeCell ref="P29:Q29"/>
    <mergeCell ref="P30:Q30"/>
    <mergeCell ref="P43:Q43"/>
    <mergeCell ref="P32:Q32"/>
    <mergeCell ref="P33:Q33"/>
    <mergeCell ref="P35:Q35"/>
    <mergeCell ref="P34:Q34"/>
    <mergeCell ref="P36:Q36"/>
    <mergeCell ref="P37:Q37"/>
    <mergeCell ref="D393:L398"/>
    <mergeCell ref="D23:E23"/>
    <mergeCell ref="G73:M73"/>
    <mergeCell ref="G6:Q6"/>
    <mergeCell ref="G1:Q1"/>
    <mergeCell ref="G2:Q2"/>
    <mergeCell ref="G3:Q3"/>
    <mergeCell ref="G4:Q4"/>
    <mergeCell ref="G5:Q5"/>
    <mergeCell ref="P31:Q31"/>
    <mergeCell ref="G23:H23"/>
    <mergeCell ref="O23:Q23"/>
    <mergeCell ref="P24:Q24"/>
    <mergeCell ref="P25:Q25"/>
    <mergeCell ref="P26:Q26"/>
    <mergeCell ref="P27:Q2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 ??????????</dc:creator>
  <cp:lastModifiedBy>Microsoft Office User</cp:lastModifiedBy>
  <dcterms:created xsi:type="dcterms:W3CDTF">2018-04-23T10:38:24Z</dcterms:created>
  <dcterms:modified xsi:type="dcterms:W3CDTF">2020-10-18T09:17:21Z</dcterms:modified>
</cp:coreProperties>
</file>