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igsi\Source\Repos\ParsekPublicHealthNurseInformationSystem\ParsekPublicHealthNurseInformationSystem\Migrations\DataFiles\"/>
    </mc:Choice>
  </mc:AlternateContent>
  <bookViews>
    <workbookView xWindow="0" yWindow="0" windowWidth="21570" windowHeight="7065" activeTab="6"/>
  </bookViews>
  <sheets>
    <sheet name="TPO Aktivnosti patronažne sestr" sheetId="1" r:id="rId1"/>
    <sheet name="Sheet1" sheetId="2" r:id="rId2"/>
    <sheet name="Sheet2" sheetId="3" r:id="rId3"/>
    <sheet name="Sheet3" sheetId="4" r:id="rId4"/>
    <sheet name="Sheet4" sheetId="5" r:id="rId5"/>
    <sheet name="SERVICE ACTIVITY" sheetId="6" r:id="rId6"/>
    <sheet name="NEW ACTIVITY" sheetId="7" r:id="rId7"/>
    <sheet name="NEW ACTIVITYINPUT" sheetId="8" r:id="rId8"/>
  </sheets>
  <definedNames>
    <definedName name="_xlnm._FilterDatabase" localSheetId="2" hidden="1">Sheet2!$A$2:$A$296</definedName>
    <definedName name="_xlnm._FilterDatabase" localSheetId="0" hidden="1">'TPO Aktivnosti patronažne sestr'!$F$2:$F$95</definedName>
    <definedName name="_xlnm.Extract" localSheetId="2">Sheet2!$D:$D</definedName>
    <definedName name="_xlnm.Extract" localSheetId="0">'TPO Aktivnosti patronažne sestr'!$Q:$Q</definedName>
  </definedNames>
  <calcPr calcId="152511"/>
</workbook>
</file>

<file path=xl/calcChain.xml><?xml version="1.0" encoding="utf-8"?>
<calcChain xmlns="http://schemas.openxmlformats.org/spreadsheetml/2006/main">
  <c r="E156" i="7" l="1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156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2" i="7"/>
  <c r="G3" i="7"/>
  <c r="G4" i="7"/>
  <c r="G5" i="7"/>
  <c r="G6" i="7"/>
  <c r="G7" i="7"/>
  <c r="G8" i="7"/>
  <c r="G9" i="7"/>
  <c r="G10" i="7"/>
  <c r="G1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3" i="7"/>
  <c r="D4" i="7"/>
  <c r="D5" i="7" s="1"/>
  <c r="D6" i="7" s="1"/>
  <c r="D7" i="7" s="1"/>
  <c r="D8" i="7" s="1"/>
  <c r="D9" i="7" s="1"/>
  <c r="D10" i="7" s="1"/>
  <c r="D2" i="7"/>
  <c r="J102" i="5"/>
  <c r="J9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1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2" i="5"/>
  <c r="L3" i="5"/>
  <c r="L4" i="5"/>
  <c r="L5" i="5"/>
  <c r="L6" i="5"/>
  <c r="L7" i="5"/>
  <c r="L8" i="5"/>
  <c r="L9" i="5"/>
  <c r="L10" i="5"/>
  <c r="L1" i="5"/>
  <c r="R3" i="3"/>
  <c r="S3" i="3"/>
  <c r="T3" i="3"/>
  <c r="U3" i="3"/>
  <c r="V3" i="3"/>
  <c r="W3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R49" i="3"/>
  <c r="S49" i="3"/>
  <c r="T49" i="3"/>
  <c r="U49" i="3"/>
  <c r="V49" i="3"/>
  <c r="W49" i="3"/>
  <c r="R50" i="3"/>
  <c r="S50" i="3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S54" i="3"/>
  <c r="T54" i="3"/>
  <c r="U54" i="3"/>
  <c r="V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61" i="3"/>
  <c r="S61" i="3"/>
  <c r="T61" i="3"/>
  <c r="U61" i="3"/>
  <c r="V61" i="3"/>
  <c r="W61" i="3"/>
  <c r="R62" i="3"/>
  <c r="S62" i="3"/>
  <c r="T62" i="3"/>
  <c r="U62" i="3"/>
  <c r="V62" i="3"/>
  <c r="W62" i="3"/>
  <c r="R63" i="3"/>
  <c r="S63" i="3"/>
  <c r="T63" i="3"/>
  <c r="U63" i="3"/>
  <c r="V63" i="3"/>
  <c r="W63" i="3"/>
  <c r="R64" i="3"/>
  <c r="S64" i="3"/>
  <c r="T64" i="3"/>
  <c r="U64" i="3"/>
  <c r="V64" i="3"/>
  <c r="W64" i="3"/>
  <c r="R65" i="3"/>
  <c r="S65" i="3"/>
  <c r="T65" i="3"/>
  <c r="U65" i="3"/>
  <c r="V65" i="3"/>
  <c r="W65" i="3"/>
  <c r="R66" i="3"/>
  <c r="S66" i="3"/>
  <c r="T66" i="3"/>
  <c r="U66" i="3"/>
  <c r="V66" i="3"/>
  <c r="W66" i="3"/>
  <c r="R67" i="3"/>
  <c r="S67" i="3"/>
  <c r="T67" i="3"/>
  <c r="U67" i="3"/>
  <c r="V67" i="3"/>
  <c r="W67" i="3"/>
  <c r="R68" i="3"/>
  <c r="S68" i="3"/>
  <c r="T68" i="3"/>
  <c r="U68" i="3"/>
  <c r="V68" i="3"/>
  <c r="W68" i="3"/>
  <c r="R69" i="3"/>
  <c r="S69" i="3"/>
  <c r="T69" i="3"/>
  <c r="U69" i="3"/>
  <c r="V69" i="3"/>
  <c r="W69" i="3"/>
  <c r="R70" i="3"/>
  <c r="S70" i="3"/>
  <c r="T70" i="3"/>
  <c r="U70" i="3"/>
  <c r="V70" i="3"/>
  <c r="W70" i="3"/>
  <c r="R71" i="3"/>
  <c r="S71" i="3"/>
  <c r="T71" i="3"/>
  <c r="U71" i="3"/>
  <c r="V71" i="3"/>
  <c r="W71" i="3"/>
  <c r="R72" i="3"/>
  <c r="S72" i="3"/>
  <c r="T72" i="3"/>
  <c r="U72" i="3"/>
  <c r="V72" i="3"/>
  <c r="W72" i="3"/>
  <c r="R73" i="3"/>
  <c r="S73" i="3"/>
  <c r="T73" i="3"/>
  <c r="U73" i="3"/>
  <c r="V73" i="3"/>
  <c r="W73" i="3"/>
  <c r="R2" i="3"/>
  <c r="S2" i="3"/>
  <c r="T2" i="3"/>
  <c r="U2" i="3"/>
  <c r="V2" i="3"/>
  <c r="W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26" i="3"/>
  <c r="Q27" i="3"/>
  <c r="Q28" i="3"/>
  <c r="Q29" i="3"/>
  <c r="Q30" i="3"/>
  <c r="Q31" i="3"/>
  <c r="Q32" i="3"/>
  <c r="Q33" i="3"/>
  <c r="N3" i="3"/>
  <c r="N4" i="3"/>
  <c r="N5" i="3"/>
  <c r="N6" i="3"/>
  <c r="N7" i="3"/>
  <c r="N8" i="3"/>
  <c r="N9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2" i="3"/>
  <c r="M3" i="3"/>
  <c r="M4" i="3"/>
  <c r="M5" i="3"/>
  <c r="M6" i="3"/>
  <c r="M7" i="3"/>
  <c r="M8" i="3"/>
  <c r="M9" i="3"/>
  <c r="M10" i="3"/>
  <c r="M11" i="3"/>
  <c r="M12" i="3"/>
  <c r="M13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2" i="3"/>
  <c r="L3" i="3"/>
  <c r="L4" i="3"/>
  <c r="L5" i="3"/>
  <c r="L6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2" i="3"/>
  <c r="K3" i="3"/>
  <c r="K4" i="3"/>
  <c r="K5" i="3"/>
  <c r="K6" i="3"/>
  <c r="K7" i="3"/>
  <c r="K8" i="3"/>
  <c r="K9" i="3"/>
  <c r="K10" i="3"/>
  <c r="K11" i="3"/>
  <c r="K12" i="3"/>
  <c r="K13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2" i="3"/>
  <c r="J3" i="3"/>
  <c r="J4" i="3"/>
  <c r="J5" i="3"/>
  <c r="J6" i="3"/>
  <c r="J7" i="3"/>
  <c r="J8" i="3"/>
  <c r="J9" i="3"/>
  <c r="J10" i="3"/>
  <c r="J11" i="3"/>
  <c r="J12" i="3"/>
  <c r="J13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" i="3"/>
  <c r="B2" i="2"/>
  <c r="C2" i="2" s="1"/>
  <c r="B3" i="2"/>
  <c r="C3" i="2" s="1"/>
  <c r="B4" i="2"/>
  <c r="C4" i="2" s="1"/>
  <c r="B5" i="2"/>
  <c r="C5" i="2"/>
  <c r="B6" i="2"/>
  <c r="C6" i="2" s="1"/>
  <c r="B7" i="2"/>
  <c r="C7" i="2" s="1"/>
  <c r="B8" i="2"/>
  <c r="C8" i="2" s="1"/>
  <c r="B9" i="2"/>
  <c r="C9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/>
  <c r="B18" i="2"/>
  <c r="C18" i="2" s="1"/>
  <c r="B19" i="2"/>
  <c r="C19" i="2" s="1"/>
  <c r="B20" i="2"/>
  <c r="C20" i="2" s="1"/>
  <c r="B21" i="2"/>
  <c r="C21" i="2"/>
  <c r="B22" i="2"/>
  <c r="C22" i="2" s="1"/>
  <c r="B23" i="2"/>
  <c r="C23" i="2" s="1"/>
  <c r="B24" i="2"/>
  <c r="C24" i="2" s="1"/>
  <c r="B25" i="2"/>
  <c r="C25" i="2"/>
  <c r="B26" i="2"/>
  <c r="C26" i="2" s="1"/>
  <c r="B27" i="2"/>
  <c r="C27" i="2" s="1"/>
  <c r="B28" i="2"/>
  <c r="C28" i="2" s="1"/>
  <c r="B29" i="2"/>
  <c r="C29" i="2"/>
  <c r="B30" i="2"/>
  <c r="C30" i="2" s="1"/>
  <c r="B31" i="2"/>
  <c r="C31" i="2" s="1"/>
  <c r="B32" i="2"/>
  <c r="C32" i="2" s="1"/>
  <c r="B33" i="2"/>
  <c r="C33" i="2"/>
  <c r="B34" i="2"/>
  <c r="C34" i="2" s="1"/>
  <c r="B35" i="2"/>
  <c r="C35" i="2" s="1"/>
  <c r="B36" i="2"/>
  <c r="C36" i="2" s="1"/>
  <c r="B37" i="2"/>
  <c r="C37" i="2"/>
  <c r="B38" i="2"/>
  <c r="C38" i="2" s="1"/>
  <c r="B39" i="2"/>
  <c r="C39" i="2" s="1"/>
  <c r="B40" i="2"/>
  <c r="C40" i="2" s="1"/>
  <c r="B41" i="2"/>
  <c r="C41" i="2"/>
  <c r="B42" i="2"/>
  <c r="C42" i="2" s="1"/>
  <c r="B43" i="2"/>
  <c r="C43" i="2" s="1"/>
  <c r="B44" i="2"/>
  <c r="C44" i="2" s="1"/>
  <c r="B45" i="2"/>
  <c r="C45" i="2"/>
  <c r="B46" i="2"/>
  <c r="C46" i="2" s="1"/>
  <c r="B47" i="2"/>
  <c r="C47" i="2" s="1"/>
  <c r="B48" i="2"/>
  <c r="C48" i="2" s="1"/>
  <c r="B49" i="2"/>
  <c r="C49" i="2"/>
  <c r="B50" i="2"/>
  <c r="C50" i="2" s="1"/>
  <c r="B51" i="2"/>
  <c r="C51" i="2" s="1"/>
  <c r="B52" i="2"/>
  <c r="C52" i="2" s="1"/>
  <c r="B53" i="2"/>
  <c r="C53" i="2"/>
  <c r="B54" i="2"/>
  <c r="C54" i="2" s="1"/>
  <c r="B55" i="2"/>
  <c r="C55" i="2" s="1"/>
  <c r="B56" i="2"/>
  <c r="C56" i="2" s="1"/>
  <c r="B57" i="2"/>
  <c r="C57" i="2"/>
  <c r="B58" i="2"/>
  <c r="C58" i="2" s="1"/>
  <c r="B59" i="2"/>
  <c r="C59" i="2" s="1"/>
  <c r="B60" i="2"/>
  <c r="C60" i="2" s="1"/>
  <c r="B61" i="2"/>
  <c r="C61" i="2"/>
  <c r="B62" i="2"/>
  <c r="C62" i="2" s="1"/>
  <c r="B63" i="2"/>
  <c r="C63" i="2" s="1"/>
  <c r="B64" i="2"/>
  <c r="C64" i="2" s="1"/>
  <c r="B65" i="2"/>
  <c r="C65" i="2"/>
  <c r="B66" i="2"/>
  <c r="C66" i="2" s="1"/>
  <c r="B67" i="2"/>
  <c r="C67" i="2" s="1"/>
  <c r="B68" i="2"/>
  <c r="C68" i="2" s="1"/>
  <c r="B69" i="2"/>
  <c r="C69" i="2"/>
  <c r="B70" i="2"/>
  <c r="C70" i="2" s="1"/>
  <c r="B71" i="2"/>
  <c r="C71" i="2" s="1"/>
  <c r="B72" i="2"/>
  <c r="C72" i="2" s="1"/>
  <c r="B73" i="2"/>
  <c r="C73" i="2"/>
  <c r="B74" i="2"/>
  <c r="C74" i="2" s="1"/>
  <c r="B75" i="2"/>
  <c r="C75" i="2" s="1"/>
  <c r="B76" i="2"/>
  <c r="C76" i="2" s="1"/>
  <c r="B77" i="2"/>
  <c r="C77" i="2"/>
  <c r="B78" i="2"/>
  <c r="C78" i="2" s="1"/>
  <c r="B79" i="2"/>
  <c r="C79" i="2" s="1"/>
  <c r="B80" i="2"/>
  <c r="C80" i="2" s="1"/>
  <c r="B81" i="2"/>
  <c r="C81" i="2"/>
  <c r="B82" i="2"/>
  <c r="C82" i="2" s="1"/>
  <c r="B83" i="2"/>
  <c r="C83" i="2" s="1"/>
  <c r="B84" i="2"/>
  <c r="C84" i="2" s="1"/>
  <c r="B85" i="2"/>
  <c r="C85" i="2"/>
  <c r="B86" i="2"/>
  <c r="C86" i="2" s="1"/>
  <c r="B87" i="2"/>
  <c r="C87" i="2" s="1"/>
  <c r="B88" i="2"/>
  <c r="C88" i="2" s="1"/>
  <c r="B89" i="2"/>
  <c r="C89" i="2"/>
  <c r="B90" i="2"/>
  <c r="C90" i="2" s="1"/>
  <c r="B91" i="2"/>
  <c r="C91" i="2" s="1"/>
  <c r="B92" i="2"/>
  <c r="C92" i="2" s="1"/>
  <c r="B93" i="2"/>
  <c r="C93" i="2"/>
  <c r="B94" i="2"/>
  <c r="C94" i="2" s="1"/>
  <c r="B95" i="2"/>
  <c r="C95" i="2" s="1"/>
  <c r="B96" i="2"/>
  <c r="C96" i="2" s="1"/>
  <c r="B97" i="2"/>
  <c r="C97" i="2"/>
  <c r="B98" i="2"/>
  <c r="C98" i="2" s="1"/>
  <c r="B99" i="2"/>
  <c r="C99" i="2" s="1"/>
  <c r="B100" i="2"/>
  <c r="C100" i="2" s="1"/>
  <c r="B101" i="2"/>
  <c r="C101" i="2"/>
  <c r="B102" i="2"/>
  <c r="C102" i="2" s="1"/>
  <c r="B103" i="2"/>
  <c r="C103" i="2" s="1"/>
  <c r="B104" i="2"/>
  <c r="C104" i="2" s="1"/>
  <c r="B105" i="2"/>
  <c r="C105" i="2"/>
  <c r="B106" i="2"/>
  <c r="C106" i="2" s="1"/>
  <c r="B107" i="2"/>
  <c r="C107" i="2" s="1"/>
  <c r="B108" i="2"/>
  <c r="C108" i="2" s="1"/>
  <c r="B109" i="2"/>
  <c r="C109" i="2"/>
  <c r="B110" i="2"/>
  <c r="C110" i="2" s="1"/>
  <c r="B111" i="2"/>
  <c r="C111" i="2" s="1"/>
  <c r="B112" i="2"/>
  <c r="C112" i="2" s="1"/>
  <c r="B113" i="2"/>
  <c r="C113" i="2"/>
  <c r="B114" i="2"/>
  <c r="C114" i="2" s="1"/>
  <c r="B115" i="2"/>
  <c r="C115" i="2" s="1"/>
  <c r="B116" i="2"/>
  <c r="C116" i="2" s="1"/>
  <c r="B117" i="2"/>
  <c r="C117" i="2"/>
  <c r="B118" i="2"/>
  <c r="C118" i="2" s="1"/>
  <c r="B119" i="2"/>
  <c r="C119" i="2" s="1"/>
  <c r="B120" i="2"/>
  <c r="C120" i="2" s="1"/>
  <c r="B121" i="2"/>
  <c r="C121" i="2"/>
  <c r="B122" i="2"/>
  <c r="C122" i="2" s="1"/>
  <c r="B123" i="2"/>
  <c r="C123" i="2" s="1"/>
  <c r="B124" i="2"/>
  <c r="C124" i="2" s="1"/>
  <c r="B125" i="2"/>
  <c r="C125" i="2"/>
  <c r="B126" i="2"/>
  <c r="C126" i="2" s="1"/>
  <c r="B127" i="2"/>
  <c r="C127" i="2" s="1"/>
  <c r="B128" i="2"/>
  <c r="C128" i="2" s="1"/>
  <c r="B129" i="2"/>
  <c r="C129" i="2"/>
  <c r="B130" i="2"/>
  <c r="C130" i="2" s="1"/>
  <c r="B131" i="2"/>
  <c r="C131" i="2" s="1"/>
  <c r="B132" i="2"/>
  <c r="C132" i="2" s="1"/>
  <c r="B133" i="2"/>
  <c r="C133" i="2"/>
  <c r="B134" i="2"/>
  <c r="C134" i="2" s="1"/>
  <c r="B135" i="2"/>
  <c r="C135" i="2" s="1"/>
  <c r="B136" i="2"/>
  <c r="C136" i="2" s="1"/>
  <c r="B137" i="2"/>
  <c r="C137" i="2"/>
  <c r="B138" i="2"/>
  <c r="C138" i="2" s="1"/>
  <c r="B139" i="2"/>
  <c r="C139" i="2" s="1"/>
  <c r="B140" i="2"/>
  <c r="C140" i="2" s="1"/>
  <c r="B141" i="2"/>
  <c r="C141" i="2"/>
  <c r="B142" i="2"/>
  <c r="C142" i="2" s="1"/>
  <c r="B143" i="2"/>
  <c r="C143" i="2" s="1"/>
  <c r="B144" i="2"/>
  <c r="C144" i="2" s="1"/>
  <c r="B145" i="2"/>
  <c r="C145" i="2"/>
  <c r="B146" i="2"/>
  <c r="C146" i="2" s="1"/>
  <c r="B147" i="2"/>
  <c r="C147" i="2" s="1"/>
  <c r="B148" i="2"/>
  <c r="C148" i="2" s="1"/>
  <c r="B149" i="2"/>
  <c r="C149" i="2"/>
  <c r="B150" i="2"/>
  <c r="C150" i="2" s="1"/>
  <c r="B151" i="2"/>
  <c r="C151" i="2" s="1"/>
  <c r="B152" i="2"/>
  <c r="C152" i="2" s="1"/>
  <c r="B153" i="2"/>
  <c r="C153" i="2"/>
  <c r="B154" i="2"/>
  <c r="C154" i="2" s="1"/>
  <c r="B155" i="2"/>
  <c r="C155" i="2" s="1"/>
  <c r="B156" i="2"/>
  <c r="C156" i="2" s="1"/>
  <c r="B157" i="2"/>
  <c r="C157" i="2"/>
  <c r="B158" i="2"/>
  <c r="C158" i="2" s="1"/>
  <c r="B159" i="2"/>
  <c r="C159" i="2" s="1"/>
  <c r="B160" i="2"/>
  <c r="C160" i="2" s="1"/>
  <c r="B161" i="2"/>
  <c r="C161" i="2"/>
  <c r="B162" i="2"/>
  <c r="C162" i="2" s="1"/>
  <c r="B163" i="2"/>
  <c r="C163" i="2" s="1"/>
  <c r="B164" i="2"/>
  <c r="C164" i="2" s="1"/>
  <c r="B165" i="2"/>
  <c r="C165" i="2"/>
  <c r="B166" i="2"/>
  <c r="C166" i="2" s="1"/>
  <c r="B167" i="2"/>
  <c r="C167" i="2" s="1"/>
  <c r="B168" i="2"/>
  <c r="C168" i="2" s="1"/>
  <c r="B169" i="2"/>
  <c r="C169" i="2"/>
  <c r="B170" i="2"/>
  <c r="C170" i="2" s="1"/>
  <c r="B171" i="2"/>
  <c r="C171" i="2" s="1"/>
  <c r="B172" i="2"/>
  <c r="C172" i="2" s="1"/>
  <c r="B173" i="2"/>
  <c r="C173" i="2"/>
  <c r="B174" i="2"/>
  <c r="C174" i="2" s="1"/>
  <c r="B175" i="2"/>
  <c r="C175" i="2" s="1"/>
  <c r="B176" i="2"/>
  <c r="C176" i="2" s="1"/>
  <c r="B177" i="2"/>
  <c r="C177" i="2"/>
  <c r="B178" i="2"/>
  <c r="C178" i="2" s="1"/>
  <c r="B179" i="2"/>
  <c r="C179" i="2" s="1"/>
  <c r="B180" i="2"/>
  <c r="C180" i="2" s="1"/>
  <c r="B181" i="2"/>
  <c r="C181" i="2"/>
  <c r="B182" i="2"/>
  <c r="C182" i="2" s="1"/>
  <c r="B183" i="2"/>
  <c r="C183" i="2" s="1"/>
  <c r="B184" i="2"/>
  <c r="C184" i="2" s="1"/>
  <c r="B185" i="2"/>
  <c r="C185" i="2"/>
  <c r="B186" i="2"/>
  <c r="C186" i="2" s="1"/>
  <c r="B187" i="2"/>
  <c r="C187" i="2" s="1"/>
  <c r="B188" i="2"/>
  <c r="C188" i="2" s="1"/>
  <c r="B189" i="2"/>
  <c r="C189" i="2"/>
  <c r="B190" i="2"/>
  <c r="C190" i="2" s="1"/>
  <c r="B191" i="2"/>
  <c r="C191" i="2" s="1"/>
  <c r="B192" i="2"/>
  <c r="C192" i="2" s="1"/>
  <c r="B193" i="2"/>
  <c r="C193" i="2"/>
  <c r="B194" i="2"/>
  <c r="C194" i="2" s="1"/>
  <c r="B195" i="2"/>
  <c r="C195" i="2" s="1"/>
  <c r="B196" i="2"/>
  <c r="C196" i="2" s="1"/>
  <c r="B197" i="2"/>
  <c r="C197" i="2"/>
  <c r="B198" i="2"/>
  <c r="C198" i="2" s="1"/>
  <c r="B199" i="2"/>
  <c r="C199" i="2" s="1"/>
  <c r="B200" i="2"/>
  <c r="C200" i="2" s="1"/>
  <c r="B201" i="2"/>
  <c r="C201" i="2"/>
  <c r="B202" i="2"/>
  <c r="C202" i="2" s="1"/>
  <c r="B203" i="2"/>
  <c r="C203" i="2" s="1"/>
  <c r="B204" i="2"/>
  <c r="C204" i="2" s="1"/>
  <c r="B205" i="2"/>
  <c r="C205" i="2"/>
  <c r="B206" i="2"/>
  <c r="C206" i="2" s="1"/>
  <c r="B207" i="2"/>
  <c r="C207" i="2" s="1"/>
  <c r="B208" i="2"/>
  <c r="C208" i="2" s="1"/>
  <c r="B209" i="2"/>
  <c r="C209" i="2"/>
  <c r="B210" i="2"/>
  <c r="C210" i="2" s="1"/>
  <c r="B211" i="2"/>
  <c r="C211" i="2" s="1"/>
  <c r="B212" i="2"/>
  <c r="C212" i="2" s="1"/>
  <c r="B213" i="2"/>
  <c r="C213" i="2"/>
  <c r="B214" i="2"/>
  <c r="C214" i="2" s="1"/>
  <c r="B215" i="2"/>
  <c r="C215" i="2" s="1"/>
  <c r="B216" i="2"/>
  <c r="C216" i="2" s="1"/>
  <c r="B217" i="2"/>
  <c r="C217" i="2"/>
  <c r="B218" i="2"/>
  <c r="C218" i="2" s="1"/>
  <c r="B219" i="2"/>
  <c r="C219" i="2" s="1"/>
  <c r="B220" i="2"/>
  <c r="C220" i="2" s="1"/>
  <c r="B221" i="2"/>
  <c r="C221" i="2"/>
  <c r="B222" i="2"/>
  <c r="C222" i="2" s="1"/>
  <c r="B223" i="2"/>
  <c r="C223" i="2" s="1"/>
  <c r="B224" i="2"/>
  <c r="C224" i="2" s="1"/>
  <c r="B225" i="2"/>
  <c r="C225" i="2"/>
  <c r="B226" i="2"/>
  <c r="C226" i="2" s="1"/>
  <c r="B227" i="2"/>
  <c r="C227" i="2" s="1"/>
  <c r="B228" i="2"/>
  <c r="C228" i="2" s="1"/>
  <c r="B229" i="2"/>
  <c r="C229" i="2"/>
  <c r="B230" i="2"/>
  <c r="C230" i="2" s="1"/>
  <c r="B231" i="2"/>
  <c r="C231" i="2" s="1"/>
  <c r="B232" i="2"/>
  <c r="C232" i="2" s="1"/>
  <c r="B233" i="2"/>
  <c r="C233" i="2"/>
  <c r="B234" i="2"/>
  <c r="C234" i="2" s="1"/>
  <c r="B235" i="2"/>
  <c r="C235" i="2" s="1"/>
  <c r="B236" i="2"/>
  <c r="C236" i="2" s="1"/>
  <c r="B237" i="2"/>
  <c r="C237" i="2"/>
  <c r="B238" i="2"/>
  <c r="C238" i="2" s="1"/>
  <c r="B239" i="2"/>
  <c r="C239" i="2" s="1"/>
  <c r="B240" i="2"/>
  <c r="C240" i="2" s="1"/>
  <c r="B241" i="2"/>
  <c r="C241" i="2"/>
  <c r="B242" i="2"/>
  <c r="C242" i="2" s="1"/>
  <c r="B243" i="2"/>
  <c r="C243" i="2" s="1"/>
  <c r="B244" i="2"/>
  <c r="C244" i="2" s="1"/>
  <c r="B245" i="2"/>
  <c r="C245" i="2"/>
  <c r="B246" i="2"/>
  <c r="C246" i="2" s="1"/>
  <c r="B247" i="2"/>
  <c r="C247" i="2" s="1"/>
  <c r="B248" i="2"/>
  <c r="C248" i="2" s="1"/>
  <c r="B249" i="2"/>
  <c r="C249" i="2"/>
  <c r="B250" i="2"/>
  <c r="C250" i="2" s="1"/>
  <c r="B251" i="2"/>
  <c r="C251" i="2" s="1"/>
  <c r="B252" i="2"/>
  <c r="C252" i="2" s="1"/>
  <c r="B253" i="2"/>
  <c r="C253" i="2"/>
  <c r="B254" i="2"/>
  <c r="C254" i="2" s="1"/>
  <c r="B255" i="2"/>
  <c r="C255" i="2" s="1"/>
  <c r="B256" i="2"/>
  <c r="C256" i="2" s="1"/>
  <c r="B257" i="2"/>
  <c r="C257" i="2"/>
  <c r="B258" i="2"/>
  <c r="C258" i="2" s="1"/>
  <c r="B259" i="2"/>
  <c r="C259" i="2" s="1"/>
  <c r="B260" i="2"/>
  <c r="C260" i="2" s="1"/>
  <c r="B261" i="2"/>
  <c r="C261" i="2"/>
  <c r="B262" i="2"/>
  <c r="C262" i="2" s="1"/>
  <c r="B263" i="2"/>
  <c r="C263" i="2" s="1"/>
  <c r="B264" i="2"/>
  <c r="C264" i="2" s="1"/>
  <c r="B265" i="2"/>
  <c r="C265" i="2"/>
  <c r="B266" i="2"/>
  <c r="C266" i="2" s="1"/>
  <c r="B267" i="2"/>
  <c r="C267" i="2" s="1"/>
  <c r="B268" i="2"/>
  <c r="C268" i="2" s="1"/>
  <c r="B269" i="2"/>
  <c r="C269" i="2"/>
  <c r="B270" i="2"/>
  <c r="C270" i="2" s="1"/>
  <c r="B271" i="2"/>
  <c r="C271" i="2" s="1"/>
  <c r="B272" i="2"/>
  <c r="C272" i="2" s="1"/>
  <c r="B273" i="2"/>
  <c r="C273" i="2"/>
  <c r="B274" i="2"/>
  <c r="C274" i="2" s="1"/>
  <c r="B275" i="2"/>
  <c r="C275" i="2" s="1"/>
  <c r="B276" i="2"/>
  <c r="C276" i="2" s="1"/>
  <c r="B277" i="2"/>
  <c r="C277" i="2"/>
  <c r="B278" i="2"/>
  <c r="C278" i="2" s="1"/>
  <c r="B279" i="2"/>
  <c r="C279" i="2" s="1"/>
  <c r="B280" i="2"/>
  <c r="C280" i="2" s="1"/>
  <c r="B281" i="2"/>
  <c r="C281" i="2"/>
  <c r="B282" i="2"/>
  <c r="C282" i="2" s="1"/>
  <c r="B283" i="2"/>
  <c r="C283" i="2" s="1"/>
  <c r="B284" i="2"/>
  <c r="C284" i="2" s="1"/>
  <c r="B285" i="2"/>
  <c r="C285" i="2"/>
  <c r="B286" i="2"/>
  <c r="C286" i="2" s="1"/>
  <c r="B287" i="2"/>
  <c r="C287" i="2" s="1"/>
  <c r="B288" i="2"/>
  <c r="C288" i="2" s="1"/>
  <c r="B289" i="2"/>
  <c r="C289" i="2"/>
  <c r="B290" i="2"/>
  <c r="C290" i="2" s="1"/>
  <c r="B291" i="2"/>
  <c r="C291" i="2" s="1"/>
  <c r="B292" i="2"/>
  <c r="C292" i="2" s="1"/>
  <c r="B293" i="2"/>
  <c r="C293" i="2"/>
  <c r="B294" i="2"/>
  <c r="C294" i="2" s="1"/>
  <c r="B295" i="2"/>
  <c r="C295" i="2" s="1"/>
  <c r="C1" i="2"/>
  <c r="B1" i="2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14" i="1"/>
  <c r="K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<sst xmlns="http://schemas.openxmlformats.org/spreadsheetml/2006/main" count="2676" uniqueCount="782">
  <si>
    <t xml:space="preserve">Activity </t>
  </si>
  <si>
    <t>a1</t>
  </si>
  <si>
    <t xml:space="preserve"> = new Activity() { ActivityCode = </t>
  </si>
  <si>
    <t>, ActivityTitle = "</t>
  </si>
  <si>
    <t>Seznanitev nosečnice o normalnem poteku nosečnosti in o spremembah na telesu.</t>
  </si>
  <si>
    <t xml:space="preserve">", Service = </t>
  </si>
  <si>
    <t>ac1</t>
  </si>
  <si>
    <t>};</t>
  </si>
  <si>
    <t>a2</t>
  </si>
  <si>
    <t>Povabilo v šolo za starše.</t>
  </si>
  <si>
    <t>a3</t>
  </si>
  <si>
    <t>Seznanitev o rednih ginekoloških pregledih.</t>
  </si>
  <si>
    <t>a4</t>
  </si>
  <si>
    <t xml:space="preserve">Seznanitev z bližajočim se porodom in pravočasnim odhodom v porodnišnico. </t>
  </si>
  <si>
    <t>a5</t>
  </si>
  <si>
    <t xml:space="preserve">Pogovor in vključevanje partnerja v nosečnost in porod ter po prihodu domov. </t>
  </si>
  <si>
    <t>a6</t>
  </si>
  <si>
    <t xml:space="preserve">Svetovanje o pripomočkih, ki jih bo potrebovala v porodnišnici. </t>
  </si>
  <si>
    <t>a7</t>
  </si>
  <si>
    <t xml:space="preserve">Seznanitev nosečnice o štetju in beleženju plodovih gibov. </t>
  </si>
  <si>
    <t>a8</t>
  </si>
  <si>
    <t xml:space="preserve">Svetovanje glede opreme za novorojenca in primerno ležišče. </t>
  </si>
  <si>
    <t>a9</t>
  </si>
  <si>
    <t>Svetovanje o pravilni prehrani, ustrezni izbiri obleke in obutve.</t>
  </si>
  <si>
    <t>a10</t>
  </si>
  <si>
    <t>Svetovanje o primernem režim življenja, telesne vaje, gibanje na svežem zraku.</t>
  </si>
  <si>
    <t>a11</t>
  </si>
  <si>
    <t xml:space="preserve">Odsvetovanje razvad kot so uživanje alkohola, kajenje, uživanje zdravil in drog. </t>
  </si>
  <si>
    <t>a12</t>
  </si>
  <si>
    <t>Seznanitev nosočnice z nevšečnostmi in svetovanje glede lajšanja težav zaradi nevšečnosti (slabosti, bruhanja, zaprtja, pogostih mikcij, nespečnosti, zgage, ...).</t>
  </si>
  <si>
    <t>a13</t>
  </si>
  <si>
    <t>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</t>
  </si>
  <si>
    <t>a14</t>
  </si>
  <si>
    <t>Pričakovan datum poroda</t>
  </si>
  <si>
    <t>a15</t>
  </si>
  <si>
    <t>Anamneza: počutje, telesni znaki nosečnosti.</t>
  </si>
  <si>
    <t>a16</t>
  </si>
  <si>
    <t>Družinska anamneza: Odnosi v družini, odnos družine do okolja, bivalni pogoji, ekonomske razmere, zdravstveno stanje družinskih članov, zdravstvena prosvetljenost in vzgojenost.</t>
  </si>
  <si>
    <t>a17</t>
  </si>
  <si>
    <t>Izražanje čustev</t>
  </si>
  <si>
    <t>a18</t>
  </si>
  <si>
    <t>Fizična obremenjenost</t>
  </si>
  <si>
    <t>a19</t>
  </si>
  <si>
    <t>Krvni pritisk: sistolični, diastolični</t>
  </si>
  <si>
    <t>a20</t>
  </si>
  <si>
    <t>Srčni utrip</t>
  </si>
  <si>
    <t>a21</t>
  </si>
  <si>
    <t>Dihanje</t>
  </si>
  <si>
    <t>a22</t>
  </si>
  <si>
    <t>Telesna temperatura</t>
  </si>
  <si>
    <t>a23</t>
  </si>
  <si>
    <t>Telesna teža pred nosečnostjo</t>
  </si>
  <si>
    <t>a24</t>
  </si>
  <si>
    <t>Trenutna telesna teža</t>
  </si>
  <si>
    <t>a25</t>
  </si>
  <si>
    <t xml:space="preserve">Pregled materinske knjižice in odpustnice iz porodnišnice. </t>
  </si>
  <si>
    <t>ac2</t>
  </si>
  <si>
    <t>a26</t>
  </si>
  <si>
    <t>Kontrola vitalnih funkcij.</t>
  </si>
  <si>
    <t>a27</t>
  </si>
  <si>
    <t xml:space="preserve">Opazovanje čišče. </t>
  </si>
  <si>
    <t>a28</t>
  </si>
  <si>
    <t xml:space="preserve">Nadzor nad izločanjem blata in urina. </t>
  </si>
  <si>
    <t>a29</t>
  </si>
  <si>
    <t>Zdravstveno vzgojno delo glede pravilnega rokovanja z novorojenčkom, učenje tehnike nege novorojenčka</t>
  </si>
  <si>
    <t>a30</t>
  </si>
  <si>
    <t xml:space="preserve">Motivacija za dojenje. Nadzor in pomoč pri dojenju. </t>
  </si>
  <si>
    <t>a31</t>
  </si>
  <si>
    <t>Svetovanje o čustveni podpori s strani partnerja.</t>
  </si>
  <si>
    <t>a32</t>
  </si>
  <si>
    <t>Seznanitev o otrokovih potrebah po toplini, nežnosti in varnosti.</t>
  </si>
  <si>
    <t>a33</t>
  </si>
  <si>
    <t xml:space="preserve">Svetovanje o spalnih potrebah otročnice, pravilni negi in higienskem režimu v poporodnem obdobju. </t>
  </si>
  <si>
    <t>a34</t>
  </si>
  <si>
    <t>Svetovanje o pravilni prehrani, pitju ustreznih količin tekočin</t>
  </si>
  <si>
    <t>a35</t>
  </si>
  <si>
    <t>Poučitev o poporodni telovadbi.</t>
  </si>
  <si>
    <t>a36</t>
  </si>
  <si>
    <t>Sezananitev z nekaterimi obolenji.</t>
  </si>
  <si>
    <t>a37</t>
  </si>
  <si>
    <t>Napotitev na poporodni pregled.</t>
  </si>
  <si>
    <t>a38</t>
  </si>
  <si>
    <t>Seznanitev z metodami zaščite pred nezaželjno nosečnostjo.</t>
  </si>
  <si>
    <t>a39</t>
  </si>
  <si>
    <t xml:space="preserve">Svetovanje o normalnem delu, življenju in spolnih odnosih. </t>
  </si>
  <si>
    <t>a40</t>
  </si>
  <si>
    <t>Krvni pritisk</t>
  </si>
  <si>
    <t>a41</t>
  </si>
  <si>
    <t>a42</t>
  </si>
  <si>
    <t>a43</t>
  </si>
  <si>
    <t>a44</t>
  </si>
  <si>
    <t>a45</t>
  </si>
  <si>
    <t>a46</t>
  </si>
  <si>
    <t>Družinska anamneza: odnosi v družini, odnos družine do okolja, bivalni pogoji, ekonomske razmere, zdravstveno stanje družinskih članov, zdravstvena prosvetljenost in vzgojenost.</t>
  </si>
  <si>
    <t>a47</t>
  </si>
  <si>
    <t>a48</t>
  </si>
  <si>
    <t>a49</t>
  </si>
  <si>
    <t>Prikaz nege dojenčka</t>
  </si>
  <si>
    <t>ac3</t>
  </si>
  <si>
    <t>a50</t>
  </si>
  <si>
    <t>Nega popokovne rane</t>
  </si>
  <si>
    <t>a51</t>
  </si>
  <si>
    <t>Nudenje pomoči pri dojenju in seznanitev s tehnikami dojenja.</t>
  </si>
  <si>
    <t>a52</t>
  </si>
  <si>
    <t>Ureditev ležišča.</t>
  </si>
  <si>
    <t>a53</t>
  </si>
  <si>
    <t>Svetovanje o povijanju, oblačenju, slačenju</t>
  </si>
  <si>
    <t>a54</t>
  </si>
  <si>
    <t>a55</t>
  </si>
  <si>
    <t>Trenutna telesna višina</t>
  </si>
  <si>
    <t>a56</t>
  </si>
  <si>
    <t>Dojenje</t>
  </si>
  <si>
    <t>a57</t>
  </si>
  <si>
    <t>Dodajanje adaptiranega mleka</t>
  </si>
  <si>
    <t>a58</t>
  </si>
  <si>
    <t>Izločanje in odvajanje</t>
  </si>
  <si>
    <t>a59</t>
  </si>
  <si>
    <t>Ritem spanja</t>
  </si>
  <si>
    <t>a60</t>
  </si>
  <si>
    <t>Povišanje bilirubina (zlatenica)</t>
  </si>
  <si>
    <t>a61</t>
  </si>
  <si>
    <t>Kolki</t>
  </si>
  <si>
    <t>a62</t>
  </si>
  <si>
    <t>Posebnosti</t>
  </si>
  <si>
    <t>a63</t>
  </si>
  <si>
    <t>Anamneza</t>
  </si>
  <si>
    <t>ac4</t>
  </si>
  <si>
    <t>a64</t>
  </si>
  <si>
    <t>Družinska anamneza</t>
  </si>
  <si>
    <t>a65</t>
  </si>
  <si>
    <t>a66</t>
  </si>
  <si>
    <t>a67</t>
  </si>
  <si>
    <t>a68</t>
  </si>
  <si>
    <t>a69</t>
  </si>
  <si>
    <t>Telesna teža</t>
  </si>
  <si>
    <t>a70</t>
  </si>
  <si>
    <t>Osebna higiena</t>
  </si>
  <si>
    <t>a71</t>
  </si>
  <si>
    <t>Prehranjevanje in pitje</t>
  </si>
  <si>
    <t>a72</t>
  </si>
  <si>
    <t>a73</t>
  </si>
  <si>
    <t>Gibanje</t>
  </si>
  <si>
    <t>a74</t>
  </si>
  <si>
    <t>Čutila in občutki</t>
  </si>
  <si>
    <t>a75</t>
  </si>
  <si>
    <t>Spanje in počitek</t>
  </si>
  <si>
    <t>a76</t>
  </si>
  <si>
    <t>Duševno stanje: izražanje čustev in potreb, komunikacija</t>
  </si>
  <si>
    <t>a77</t>
  </si>
  <si>
    <t>Stanje neodvisnosti</t>
  </si>
  <si>
    <t>a78</t>
  </si>
  <si>
    <t>Pregled predpisanih terapij</t>
  </si>
  <si>
    <t>a79</t>
  </si>
  <si>
    <t>Pogovor, nasvet in vzpodbuda.</t>
  </si>
  <si>
    <t>a80</t>
  </si>
  <si>
    <t>Aplikacija injekcije</t>
  </si>
  <si>
    <t>ac5</t>
  </si>
  <si>
    <t>a81</t>
  </si>
  <si>
    <t>a82</t>
  </si>
  <si>
    <t>Odvzem krvi</t>
  </si>
  <si>
    <t>ac6</t>
  </si>
  <si>
    <t>a83</t>
  </si>
  <si>
    <t>a84</t>
  </si>
  <si>
    <t>ac7</t>
  </si>
  <si>
    <t>a85</t>
  </si>
  <si>
    <t>a86</t>
  </si>
  <si>
    <t>a87</t>
  </si>
  <si>
    <t>a88</t>
  </si>
  <si>
    <t>a89</t>
  </si>
  <si>
    <t>Krvni sladkor</t>
  </si>
  <si>
    <t>a90</t>
  </si>
  <si>
    <t>Oksigenacija SpO2</t>
  </si>
  <si>
    <t>a91</t>
  </si>
  <si>
    <t>Upoštevanje terapije</t>
  </si>
  <si>
    <t>a92</t>
  </si>
  <si>
    <t>Pregled terapije</t>
  </si>
  <si>
    <t>a93</t>
  </si>
  <si>
    <t>Navodila za terapijo do naslednjega obiska</t>
  </si>
  <si>
    <t>a94</t>
  </si>
  <si>
    <t>s1</t>
  </si>
  <si>
    <t>s2</t>
  </si>
  <si>
    <t>s3</t>
  </si>
  <si>
    <t>s4</t>
  </si>
  <si>
    <t>s5</t>
  </si>
  <si>
    <t>s6</t>
  </si>
  <si>
    <t>Activity a1 = new Activity() { ActivityCode = 10, ActivityInputFor = Activity.InputForType.All, ActivityTitle = "Seznanitev nosečnice o normalnem poteku nosečnosti in o spremembah na telesu.", Service = ac1 };</t>
  </si>
  <si>
    <t>Activity a2 = new Activity() { ActivityCode = 20, ActivityInputFor = Activity.InputForType.All, ActivityTitle = "Povabilo v šolo za starše.", Service = ac1 };</t>
  </si>
  <si>
    <t>Activity a3 = new Activity() { ActivityCode = 30, ActivityInputFor = Activity.InputForType.All, ActivityTitle = "Seznanitev o rednih ginekoloških pregledih.", Service = ac1 };</t>
  </si>
  <si>
    <t>Activity a4 = new Activity() { ActivityCode = 40, ActivityInputFor = Activity.InputForType.All, ActivityTitle = "Seznanitev z bližajočim se porodom in pravočasnim odhodom v porodnišnico. ", Service = ac1 };</t>
  </si>
  <si>
    <t>Activity a5 = new Activity() { ActivityCode = 50, ActivityInputFor = Activity.InputForType.All, ActivityTitle = "Pogovor in vključevanje partnerja v nosečnost in porod ter po prihodu domov. ", Service = ac1 };</t>
  </si>
  <si>
    <t>Activity a6 = new Activity() { ActivityCode = 60, ActivityInputFor = Activity.InputForType.All, ActivityTitle = "Svetovanje o pripomočkih, ki jih bo potrebovala v porodnišnici. ", Service = ac1 };</t>
  </si>
  <si>
    <t>Activity a7 = new Activity() { ActivityCode = 70, ActivityInputFor = Activity.InputForType.All, ActivityTitle = "Seznanitev nosečnice o štetju in beleženju plodovih gibov. ", Service = ac1 };</t>
  </si>
  <si>
    <t>Activity a8 = new Activity() { ActivityCode = 80, ActivityInputFor = Activity.InputForType.All, ActivityTitle = "Svetovanje glede opreme za novorojenca in primerno ležišče. ", Service = ac1 };</t>
  </si>
  <si>
    <t>Activity a9 = new Activity() { ActivityCode = 90, ActivityInputFor = Activity.InputForType.All, ActivityTitle = "Svetovanje o pravilni prehrani, ustrezni izbiri obleke in obutve.", Service = ac1 };</t>
  </si>
  <si>
    <t>Activity a10 = new Activity() { ActivityCode = 100, ActivityInputFor = Activity.InputForType.All, ActivityTitle = "Svetovanje o primernem režim življenja, telesne vaje, gibanje na svežem zraku.", Service = ac1 };</t>
  </si>
  <si>
    <t>Activity a11 = new Activity() { ActivityCode = 110, ActivityInputFor = Activity.InputForType.All, ActivityTitle = "Odsvetovanje razvad kot so uživanje alkohola, kajenje, uživanje zdravil in drog. ", Service = ac1 };</t>
  </si>
  <si>
    <t>Activity a12 = new Activity() { ActivityCode = 120, ActivityInputFor = Activity.InputForType.All, ActivityTitle = "Seznanitev nosočnice z nevšečnostmi in svetovanje glede lajšanja težav zaradi nevšečnosti (slabosti, bruhanja, zaprtja, pogostih mikcij, nespečnosti, zgage, ...).", Service = ac1 };</t>
  </si>
  <si>
    <t>Activity a13 = new Activity() { ActivityCode = 130, ActivityInputFor = Activity.InputForType.All, ActivityTitle = "Seznanitev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očetovstva).", Service = ac1 };</t>
  </si>
  <si>
    <t>Activity a14 = new Activity() { ActivityCode = 140, ActivityInputFor = Activity.InputForType.All, ActivityTitle = "Pričakovan datum poroda", Service = ac1 };</t>
  </si>
  <si>
    <t>Activity a15 = new Activity() { ActivityCode = 150, ActivityInputFor = Activity.InputForType.All, ActivityTitle = "Anamneza: počutje, telesni znaki nosečnosti.", Service = ac1 };</t>
  </si>
  <si>
    <t>Activity a16 = new Activity() { ActivityCode = 160, ActivityInputFor = Activity.InputForType.All, ActivityTitle = "Družinska anamneza: Odnosi v družini, odnos družine do okolja, bivalni pogoji, ekonomske razmere, zdravstveno stanje družinskih članov, zdravstvena prosvetljenost in vzgojenost.", Service = ac1 };</t>
  </si>
  <si>
    <t>Activity a17 = new Activity() { ActivityCode = 170, ActivityInputFor = Activity.InputForType.All, ActivityTitle = "Izražanje čustev", Service = ac1 };</t>
  </si>
  <si>
    <t>Activity a18 = new Activity() { ActivityCode = 180, ActivityInputFor = Activity.InputForType.All, ActivityTitle = "Fizična obremenjenost", Service = ac1 };</t>
  </si>
  <si>
    <t>Activity a19 = new Activity() { ActivityCode = 190, ActivityInputFor = Activity.InputForType.All, ActivityTitle = "Krvni pritisk: sistolični, diastolični", Service = ac1 };</t>
  </si>
  <si>
    <t>Activity a20 = new Activity() { ActivityCode = 200, ActivityInputFor = Activity.InputForType.All, ActivityTitle = "Srčni utrip", Service = ac1 };</t>
  </si>
  <si>
    <t>Activity a21 = new Activity() { ActivityCode = 210, ActivityInputFor = Activity.InputForType.All, ActivityTitle = "Dihanje", Service = ac1 };</t>
  </si>
  <si>
    <t>Activity a22 = new Activity() { ActivityCode = 220, ActivityInputFor = Activity.InputForType.All, ActivityTitle = "Telesna temperatura", Service = ac1 };</t>
  </si>
  <si>
    <t>Activity a23 = new Activity() { ActivityCode = 230, ActivityInputFor = Activity.InputForType.All, ActivityTitle = "Telesna teža pred nosečnostjo", Service = ac1 };</t>
  </si>
  <si>
    <t>Activity a24 = new Activity() { ActivityCode = 240, ActivityInputFor = Activity.InputForType.All, ActivityTitle = "Trenutna telesna teža", Service = ac1 };</t>
  </si>
  <si>
    <t>Activity a25 = new Activity() { ActivityCode = 10, ActivityInputFor = Activity.InputForType.PatientOnly, ActivityTitle = "Pregled materinske knjižice in odpustnice iz porodnišnice. ", Service = ac2 };</t>
  </si>
  <si>
    <t>Activity a26 = new Activity() { ActivityCode = 20, ActivityInputFor = Activity.InputForType.ParentOnly, ActivityTitle = "Kontrola vitalnih funkcij.", Service = ac2 };</t>
  </si>
  <si>
    <t>Activity a27 = new Activity() { ActivityCode = 30, ActivityInputFor = Activity.InputForType.ParentOnly, ActivityTitle = "Opazovanje čišče. ", Service = ac2 };</t>
  </si>
  <si>
    <t>Activity a28 = new Activity() { ActivityCode = 40, ActivityInputFor = Activity.InputForType.ParentOnly, ActivityTitle = "Nadzor nad izločanjem blata in urina. ", Service = ac2 };</t>
  </si>
  <si>
    <t>Activity a29 = new Activity() { ActivityCode = 50, ActivityInputFor = Activity.InputForType.ParentOnly, ActivityTitle = "Zdravstveno vzgojno delo glede pravilnega rokovanja z novorojenčkom, učenje tehnike nege novorojenčka", Service = ac2 };</t>
  </si>
  <si>
    <t>Activity a30 = new Activity() { ActivityCode = 60, ActivityInputFor = Activity.InputForType.ParentOnly, ActivityTitle = "Motivacija za dojenje. Nadzor in pomoč pri dojenju. ", Service = ac2 };</t>
  </si>
  <si>
    <t>Activity a31 = new Activity() { ActivityCode = 70, ActivityInputFor = Activity.InputForType.ParentOnly, ActivityTitle = "Svetovanje o čustveni podpori s strani partnerja.", Service = ac2 };</t>
  </si>
  <si>
    <t>Activity a32 = new Activity() { ActivityCode = 80, ActivityInputFor = Activity.InputForType.ParentOnly, ActivityTitle = "Seznanitev o otrokovih potrebah po toplini, nežnosti in varnosti.", Service = ac2 };</t>
  </si>
  <si>
    <t>Activity a33 = new Activity() { ActivityCode = 90, ActivityInputFor = Activity.InputForType.ParentOnly, ActivityTitle = "Svetovanje o spalnih potrebah otročnice, pravilni negi in higienskem režimu v poporodnem obdobju. ", Service = ac2 };</t>
  </si>
  <si>
    <t>Activity a34 = new Activity() { ActivityCode = 100, ActivityInputFor = Activity.InputForType.ParentOnly, ActivityTitle = "Svetovanje o pravilni prehrani, pitju ustreznih količin tekočin", Service = ac2 };</t>
  </si>
  <si>
    <t>Activity a35 = new Activity() { ActivityCode = 110, ActivityInputFor = Activity.InputForType.ParentOnly, ActivityTitle = "Poučitev o poporodni telovadbi.", Service = ac2 };</t>
  </si>
  <si>
    <t>Activity a36 = new Activity() { ActivityCode = 120, ActivityInputFor = Activity.InputForType.ParentOnly, ActivityTitle = "Sezananitev z nekaterimi obolenji.", Service = ac2 };</t>
  </si>
  <si>
    <t>Activity a37 = new Activity() { ActivityCode = 130, ActivityInputFor = Activity.InputForType.ParentOnly, ActivityTitle = "Napotitev na poporodni pregled.", Service = ac2 };</t>
  </si>
  <si>
    <t>Activity a38 = new Activity() { ActivityCode = 140, ActivityInputFor = Activity.InputForType.ParentOnly, ActivityTitle = "Seznanitev z metodami zaščite pred nezaželjno nosečnostjo.", Service = ac2 };</t>
  </si>
  <si>
    <t>Activity a39 = new Activity() { ActivityCode = 150, ActivityInputFor = Activity.InputForType.ParentOnly, ActivityTitle = "Svetovanje o normalnem delu, življenju in spolnih odnosih. ", Service = ac2 };</t>
  </si>
  <si>
    <t>Activity a40 = new Activity() { ActivityCode = 160, ActivityInputFor = Activity.InputForType.ParentOnly, ActivityTitle = "Krvni pritisk", Service = ac2 };</t>
  </si>
  <si>
    <t>Activity a41 = new Activity() { ActivityCode = 170, ActivityInputFor = Activity.InputForType.ParentOnly, ActivityTitle = "Srčni utrip", Service = ac2 };</t>
  </si>
  <si>
    <t>Activity a42 = new Activity() { ActivityCode = 180, ActivityInputFor = Activity.InputForType.ParentOnly, ActivityTitle = "Dihanje", Service = ac2 };</t>
  </si>
  <si>
    <t>Activity a43 = new Activity() { ActivityCode = 190, ActivityInputFor = Activity.InputForType.ParentOnly, ActivityTitle = "Telesna temperatura", Service = ac2 };</t>
  </si>
  <si>
    <t>Activity a44 = new Activity() { ActivityCode = 200, ActivityInputFor = Activity.InputForType.ParentOnly, ActivityTitle = "Trenutna telesna teža", Service = ac2 };</t>
  </si>
  <si>
    <t>Activity a45 = new Activity() { ActivityCode = 210, ActivityInputFor = Activity.InputForType.ParentOnly, ActivityTitle = "Anamneza: počutje, telesni znaki nosečnosti.", Service = ac2 };</t>
  </si>
  <si>
    <t>Activity a46 = new Activity() { ActivityCode = 220, ActivityInputFor = Activity.InputForType.ParentOnly, ActivityTitle = "Družinska anamneza: odnosi v družini, odnos družine do okolja, bivalni pogoji, ekonomske razmere, zdravstveno stanje družinskih članov, zdravstvena prosvetljenost in vzgojenost.", Service = ac2 };</t>
  </si>
  <si>
    <t>Activity a47 = new Activity() { ActivityCode = 230, ActivityInputFor = Activity.InputForType.ParentOnly, ActivityTitle = "Izražanje čustev", Service = ac2 };</t>
  </si>
  <si>
    <t>Activity a48 = new Activity() { ActivityCode = 240, ActivityInputFor = Activity.InputForType.ParentOnly, ActivityTitle = "Fizična obremenjenost", Service = ac2 };</t>
  </si>
  <si>
    <t>Activity a49 = new Activity() { ActivityCode = 10, ActivityInputFor = Activity.InputForType.PatientOnly, ActivityTitle = "Prikaz nege dojenčka", Service = ac2 };</t>
  </si>
  <si>
    <t>Activity a50 = new Activity() { ActivityCode = 20, ActivityInputFor = Activity.InputForType.PatientOnly, ActivityTitle = "Nega popokovne rane", Service = ac2 };</t>
  </si>
  <si>
    <t>Activity a51 = new Activity() { ActivityCode = 30, ActivityInputFor = Activity.InputForType.PatientOnly, ActivityTitle = "Nudenje pomoči pri dojenju in seznanitev s tehnikami dojenja.", Service = ac2 };</t>
  </si>
  <si>
    <t>Activity a52 = new Activity() { ActivityCode = 40, ActivityInputFor = Activity.InputForType.PatientOnly, ActivityTitle = "Ureditev ležišča.", Service = ac2 };</t>
  </si>
  <si>
    <t>Activity a53 = new Activity() { ActivityCode = 50, ActivityInputFor = Activity.InputForType.PatientOnly, ActivityTitle = "Svetovanje o povijanju, oblačenju, slačenju", Service = ac2 };</t>
  </si>
  <si>
    <t>Activity a54 = new Activity() { ActivityCode = 60, ActivityInputFor = Activity.InputForType.PatientOnly, ActivityTitle = "Trenutna telesna teža", Service = ac2 };</t>
  </si>
  <si>
    <t>Activity a55 = new Activity() { ActivityCode = 70, ActivityInputFor = Activity.InputForType.PatientOnly, ActivityTitle = "Trenutna telesna višina", Service = ac2 };</t>
  </si>
  <si>
    <t>Activity a56 = new Activity() { ActivityCode = 80, ActivityInputFor = Activity.InputForType.PatientOnly, ActivityTitle = "Dojenje", Service = ac2 };</t>
  </si>
  <si>
    <t>Activity a57 = new Activity() { ActivityCode = 90, ActivityInputFor = Activity.InputForType.PatientOnly, ActivityTitle = "Dodajanje adaptiranega mleka", Service = ac2 };</t>
  </si>
  <si>
    <t>Activity a58 = new Activity() { ActivityCode = 100, ActivityInputFor = Activity.InputForType.PatientOnly, ActivityTitle = "Izločanje in odvajanje", Service = ac2 };</t>
  </si>
  <si>
    <t>Activity a59 = new Activity() { ActivityCode = 110, ActivityInputFor = Activity.InputForType.PatientOnly, ActivityTitle = "Ritem spanja", Service = ac2 };</t>
  </si>
  <si>
    <t>Activity a60 = new Activity() { ActivityCode = 120, ActivityInputFor = Activity.InputForType.PatientOnly, ActivityTitle = "Povišanje bilirubina (zlatenica)", Service = ac2 };</t>
  </si>
  <si>
    <t>Activity a61 = new Activity() { ActivityCode = 130, ActivityInputFor = Activity.InputForType.PatientOnly, ActivityTitle = "Kolki", Service = ac2 };</t>
  </si>
  <si>
    <t>Activity a62 = new Activity() { ActivityCode = 140, ActivityInputFor = Activity.InputForType.PatientOnly, ActivityTitle = "Posebnosti", Service = ac2 };</t>
  </si>
  <si>
    <t>Activity a63 = new Activity() { ActivityCode = 10, ActivityInputFor = Activity.InputForType.All, ActivityTitle = "Anamneza", Service = ac4 };</t>
  </si>
  <si>
    <t>Activity a64 = new Activity() { ActivityCode = 20, ActivityInputFor = Activity.InputForType.All, ActivityTitle = "Družinska anamneza", Service = ac4 };</t>
  </si>
  <si>
    <t>Activity a65 = new Activity() { ActivityCode = 30, ActivityInputFor = Activity.InputForType.All, ActivityTitle = "Krvni pritisk: sistolični, diastolični", Service = ac4 };</t>
  </si>
  <si>
    <t>Activity a66 = new Activity() { ActivityCode = 40, ActivityInputFor = Activity.InputForType.All, ActivityTitle = "Srčni utrip", Service = ac4 };</t>
  </si>
  <si>
    <t>Activity a67 = new Activity() { ActivityCode = 50, ActivityInputFor = Activity.InputForType.All, ActivityTitle = "Dihanje", Service = ac4 };</t>
  </si>
  <si>
    <t>Activity a68 = new Activity() { ActivityCode = 60, ActivityInputFor = Activity.InputForType.All, ActivityTitle = "Telesna temperatura", Service = ac4 };</t>
  </si>
  <si>
    <t>Activity a69 = new Activity() { ActivityCode = 70, ActivityInputFor = Activity.InputForType.All, ActivityTitle = "Telesna teža", Service = ac4 };</t>
  </si>
  <si>
    <t>Activity a70 = new Activity() { ActivityCode = 80, ActivityInputFor = Activity.InputForType.All, ActivityTitle = "Osebna higiena", Service = ac4 };</t>
  </si>
  <si>
    <t>Activity a71 = new Activity() { ActivityCode = 90, ActivityInputFor = Activity.InputForType.All, ActivityTitle = "Prehranjevanje in pitje", Service = ac4 };</t>
  </si>
  <si>
    <t>Activity a72 = new Activity() { ActivityCode = 100, ActivityInputFor = Activity.InputForType.All, ActivityTitle = "Izločanje in odvajanje", Service = ac4 };</t>
  </si>
  <si>
    <t>Activity a73 = new Activity() { ActivityCode = 110, ActivityInputFor = Activity.InputForType.All, ActivityTitle = "Gibanje", Service = ac4 };</t>
  </si>
  <si>
    <t>Activity a74 = new Activity() { ActivityCode = 120, ActivityInputFor = Activity.InputForType.All, ActivityTitle = "Čutila in občutki", Service = ac4 };</t>
  </si>
  <si>
    <t>Activity a75 = new Activity() { ActivityCode = 130, ActivityInputFor = Activity.InputForType.All, ActivityTitle = "Spanje in počitek", Service = ac4 };</t>
  </si>
  <si>
    <t>Activity a76 = new Activity() { ActivityCode = 140, ActivityInputFor = Activity.InputForType.All, ActivityTitle = "Duševno stanje: izražanje čustev in potreb, komunikacija", Service = ac4 };</t>
  </si>
  <si>
    <t>Activity a77 = new Activity() { ActivityCode = 150, ActivityInputFor = Activity.InputForType.All, ActivityTitle = "Stanje neodvisnosti", Service = ac4 };</t>
  </si>
  <si>
    <t>Activity a78 = new Activity() { ActivityCode = 160, ActivityInputFor = Activity.InputForType.All, ActivityTitle = "Pregled predpisanih terapij", Service = ac4 };</t>
  </si>
  <si>
    <t>Activity a79 = new Activity() { ActivityCode = 170, ActivityInputFor = Activity.InputForType.All, ActivityTitle = "Pogovor, nasvet in vzpodbuda.", Service = ac4 };</t>
  </si>
  <si>
    <t>Activity a80 = new Activity() { ActivityCode = 10, ActivityInputFor = Activity.InputForType.All, ActivityTitle = "Aplikacija injekcije", Service = ac5 };</t>
  </si>
  <si>
    <t>Activity a81 = new Activity() { ActivityCode = 20, ActivityInputFor = Activity.InputForType.All, ActivityTitle = "Pogovor, nasvet in vzpodbuda.", Service = ac5 };</t>
  </si>
  <si>
    <t>Activity a82 = new Activity() { ActivityCode = 10, ActivityInputFor = Activity.InputForType.All, ActivityTitle = "Odvzem krvi", Service = ac6 };</t>
  </si>
  <si>
    <t>Activity a83 = new Activity() { ActivityCode = 20, ActivityInputFor = Activity.InputForType.All, ActivityTitle = "Pogovor, nasvet in vzpodbuda.", Service = ac6 };</t>
  </si>
  <si>
    <t>Activity a84 = new Activity() { ActivityCode = 10, ActivityInputFor = Activity.InputForType.All, ActivityTitle = "Anamneza", Service = ac7 };</t>
  </si>
  <si>
    <t>Activity a85 = new Activity() { ActivityCode = 20, ActivityInputFor = Activity.InputForType.All, ActivityTitle = "Krvni pritisk: sistolični, diastolični", Service = ac7 };</t>
  </si>
  <si>
    <t>Activity a86 = new Activity() { ActivityCode = 30, ActivityInputFor = Activity.InputForType.All, ActivityTitle = "Srčni utrip", Service = ac7 };</t>
  </si>
  <si>
    <t>Activity a87 = new Activity() { ActivityCode = 40, ActivityInputFor = Activity.InputForType.All, ActivityTitle = "Dihanje", Service = ac7 };</t>
  </si>
  <si>
    <t>Activity a88 = new Activity() { ActivityCode = 50, ActivityInputFor = Activity.InputForType.All, ActivityTitle = "Telesna temperatura", Service = ac7 };</t>
  </si>
  <si>
    <t>Activity a89 = new Activity() { ActivityCode = 60, ActivityInputFor = Activity.InputForType.All, ActivityTitle = "Krvni sladkor", Service = ac7 };</t>
  </si>
  <si>
    <t>Activity a90 = new Activity() { ActivityCode = 70, ActivityInputFor = Activity.InputForType.All, ActivityTitle = "Oksigenacija SpO2", Service = ac7 };</t>
  </si>
  <si>
    <t>Activity a91 = new Activity() { ActivityCode = 80, ActivityInputFor = Activity.InputForType.All, ActivityTitle = "Upoštevanje terapije", Service = ac7 };</t>
  </si>
  <si>
    <t>Activity a92 = new Activity() { ActivityCode = 90, ActivityInputFor = Activity.InputForType.All, ActivityTitle = "Pregled terapije", Service = ac7 };</t>
  </si>
  <si>
    <t>Activity a93 = new Activity() { ActivityCode = 100, ActivityInputFor = Activity.InputForType.All, ActivityTitle = "Navodila za terapijo do naslednjega obiska", Service = ac7 };</t>
  </si>
  <si>
    <t>Activity a94 = new Activity() { ActivityCode = 110, ActivityInputFor = Activity.InputForType.All, ActivityTitle = "Pogovor, nasvet in vzpodbuda.", Service = ac7 };</t>
  </si>
  <si>
    <t>ServiceActivity sa1 = new ServiceActivity() { Activity =  a1, Service = ac1};</t>
  </si>
  <si>
    <t>ServiceActivity sa1 = new ServiceActivity() { Activity =  a2, Service = ac1};</t>
  </si>
  <si>
    <t>ServiceActivity sa1 = new ServiceActivity() { Activity =  a3, Service = ac1};</t>
  </si>
  <si>
    <t>ServiceActivity sa1 = new ServiceActivity() { Activity =  a4, Service = ac1};</t>
  </si>
  <si>
    <t>ServiceActivity sa1 = new ServiceActivity() { Activity =  a5, Service = ac1};</t>
  </si>
  <si>
    <t>ServiceActivity sa1 = new ServiceActivity() { Activity =  a6, Service = ac1};</t>
  </si>
  <si>
    <t>ServiceActivity sa1 = new ServiceActivity() { Activity =  a7, Service = ac1};</t>
  </si>
  <si>
    <t>ServiceActivity sa1 = new ServiceActivity() { Activity =  a8, Service = ac1};</t>
  </si>
  <si>
    <t>ServiceActivity sa1 = new ServiceActivity() { Activity =  a9, Service = ac1};</t>
  </si>
  <si>
    <t>ServiceActivity sa1 = new ServiceActivity() { Activity =  a10, Service = ac1};</t>
  </si>
  <si>
    <t>ServiceActivity sa1 = new ServiceActivity() { Activity =  a11, Service = ac1};</t>
  </si>
  <si>
    <t>ServiceActivity sa1 = new ServiceActivity() { Activity =  a12, Service = ac1};</t>
  </si>
  <si>
    <t>ServiceActivity sa1 = new ServiceActivity() { Activity =  a13, Service = ac1};</t>
  </si>
  <si>
    <t>ServiceActivity sa1 = new ServiceActivity() { Activity =  a14, Service = ac1};</t>
  </si>
  <si>
    <t>ServiceActivity sa1 = new ServiceActivity() { Activity =  a15, Service = ac1};</t>
  </si>
  <si>
    <t>ServiceActivity sa1 = new ServiceActivity() { Activity =  a15, Service = ac2};</t>
  </si>
  <si>
    <t>ServiceActivity sa1 = new ServiceActivity() { Activity =  a16, Service = ac1};</t>
  </si>
  <si>
    <t>ServiceActivity sa1 = new ServiceActivity() { Activity =  a16, Service = ac2};</t>
  </si>
  <si>
    <t>ServiceActivity sa1 = new ServiceActivity() { Activity =  a17, Service = ac1};</t>
  </si>
  <si>
    <t>ServiceActivity sa1 = new ServiceActivity() { Activity =  a17, Service = ac2};</t>
  </si>
  <si>
    <t>ServiceActivity sa1 = new ServiceActivity() { Activity =  a18, Service = ac1};</t>
  </si>
  <si>
    <t>ServiceActivity sa1 = new ServiceActivity() { Activity =  a18, Service = ac2};</t>
  </si>
  <si>
    <t>ServiceActivity sa1 = new ServiceActivity() { Activity =  a19, Service = ac1};</t>
  </si>
  <si>
    <t>ServiceActivity sa1 = new ServiceActivity() { Activity =  a19, Service = ac4};</t>
  </si>
  <si>
    <t>ServiceActivity sa1 = new ServiceActivity() { Activity =  a19, Service = ac7};</t>
  </si>
  <si>
    <t>ServiceActivity sa1 = new ServiceActivity() { Activity =  a20, Service = ac1};</t>
  </si>
  <si>
    <t>ServiceActivity sa1 = new ServiceActivity() { Activity =  a20, Service = ac2};</t>
  </si>
  <si>
    <t>ServiceActivity sa1 = new ServiceActivity() { Activity =  a20, Service = ac4};</t>
  </si>
  <si>
    <t>ServiceActivity sa1 = new ServiceActivity() { Activity =  a20, Service = ac7};</t>
  </si>
  <si>
    <t>ServiceActivity sa1 = new ServiceActivity() { Activity =  a21, Service = ac1};</t>
  </si>
  <si>
    <t>ServiceActivity sa1 = new ServiceActivity() { Activity =  a21, Service = ac2};</t>
  </si>
  <si>
    <t>ServiceActivity sa1 = new ServiceActivity() { Activity =  a21, Service = ac4};</t>
  </si>
  <si>
    <t>ServiceActivity sa1 = new ServiceActivity() { Activity =  a21, Service = ac7};</t>
  </si>
  <si>
    <t>ServiceActivity sa1 = new ServiceActivity() { Activity =  a22, Service = ac1};</t>
  </si>
  <si>
    <t>ServiceActivity sa1 = new ServiceActivity() { Activity =  a22, Service = ac2};</t>
  </si>
  <si>
    <t>ServiceActivity sa1 = new ServiceActivity() { Activity =  a22, Service = ac4};</t>
  </si>
  <si>
    <t>ServiceActivity sa1 = new ServiceActivity() { Activity =  a22, Service = ac7};</t>
  </si>
  <si>
    <t>ServiceActivity sa1 = new ServiceActivity() { Activity =  a23, Service = ac1};</t>
  </si>
  <si>
    <t>ServiceActivity sa1 = new ServiceActivity() { Activity =  a24, Service = ac1};</t>
  </si>
  <si>
    <t>ServiceActivity sa1 = new ServiceActivity() { Activity =  a24, Service = ac2};</t>
  </si>
  <si>
    <t>ServiceActivity sa1 = new ServiceActivity() { Activity =  a25, Service = ac2};</t>
  </si>
  <si>
    <t>ServiceActivity sa1 = new ServiceActivity() { Activity =  a26, Service = ac2};</t>
  </si>
  <si>
    <t>ServiceActivity sa1 = new ServiceActivity() { Activity =  a27, Service = ac2};</t>
  </si>
  <si>
    <t>ServiceActivity sa1 = new ServiceActivity() { Activity =  a28, Service = ac2};</t>
  </si>
  <si>
    <t>ServiceActivity sa1 = new ServiceActivity() { Activity =  a29, Service = ac2};</t>
  </si>
  <si>
    <t>ServiceActivity sa1 = new ServiceActivity() { Activity =  a30, Service = ac2};</t>
  </si>
  <si>
    <t>ServiceActivity sa1 = new ServiceActivity() { Activity =  a31, Service = ac2};</t>
  </si>
  <si>
    <t>ServiceActivity sa1 = new ServiceActivity() { Activity =  a32, Service = ac2};</t>
  </si>
  <si>
    <t>ServiceActivity sa1 = new ServiceActivity() { Activity =  a33, Service = ac2};</t>
  </si>
  <si>
    <t>ServiceActivity sa1 = new ServiceActivity() { Activity =  a34, Service = ac2};</t>
  </si>
  <si>
    <t>ServiceActivity sa1 = new ServiceActivity() { Activity =  a35, Service = ac2};</t>
  </si>
  <si>
    <t>ServiceActivity sa1 = new ServiceActivity() { Activity =  a36, Service = ac2};</t>
  </si>
  <si>
    <t>ServiceActivity sa1 = new ServiceActivity() { Activity =  a37, Service = ac2};</t>
  </si>
  <si>
    <t>ServiceActivity sa1 = new ServiceActivity() { Activity =  a38, Service = ac2};</t>
  </si>
  <si>
    <t>ServiceActivity sa1 = new ServiceActivity() { Activity =  a39, Service = ac2};</t>
  </si>
  <si>
    <t>ServiceActivity sa1 = new ServiceActivity() { Activity =  a40, Service = ac2};</t>
  </si>
  <si>
    <t>ServiceActivity sa1 = new ServiceActivity() { Activity =  a41, Service = ac2};</t>
  </si>
  <si>
    <t>ServiceActivity sa1 = new ServiceActivity() { Activity =  a42, Service = ac2};</t>
  </si>
  <si>
    <t>ServiceActivity sa1 = new ServiceActivity() { Activity =  a43, Service = ac2};</t>
  </si>
  <si>
    <t>ServiceActivity sa1 = new ServiceActivity() { Activity =  a44, Service = ac2};</t>
  </si>
  <si>
    <t>ServiceActivity sa1 = new ServiceActivity() { Activity =  a45, Service = ac2};</t>
  </si>
  <si>
    <t>ServiceActivity sa1 = new ServiceActivity() { Activity =  a46, Service = ac2};</t>
  </si>
  <si>
    <t>ServiceActivity sa1 = new ServiceActivity() { Activity =  a47, Service = ac2};</t>
  </si>
  <si>
    <t>ServiceActivity sa1 = new ServiceActivity() { Activity =  a48, Service = ac2};</t>
  </si>
  <si>
    <t>ServiceActivity sa1 = new ServiceActivity() { Activity =  a49, Service = ac2};</t>
  </si>
  <si>
    <t>ServiceActivity sa1 = new ServiceActivity() { Activity =  a49, Service = ac4};</t>
  </si>
  <si>
    <t>ServiceActivity sa1 = new ServiceActivity() { Activity =  a50, Service = ac2};</t>
  </si>
  <si>
    <t>ServiceActivity sa1 = new ServiceActivity() { Activity =  a51, Service = ac2};</t>
  </si>
  <si>
    <t>ServiceActivity sa1 = new ServiceActivity() { Activity =  a52, Service = ac2};</t>
  </si>
  <si>
    <t>ServiceActivity sa1 = new ServiceActivity() { Activity =  a53, Service = ac2};</t>
  </si>
  <si>
    <t>ServiceActivity sa1 = new ServiceActivity() { Activity =  a54, Service = ac4};</t>
  </si>
  <si>
    <t>ServiceActivity sa1 = new ServiceActivity() { Activity =  a54, Service = ac7};</t>
  </si>
  <si>
    <t>ServiceActivity sa1 = new ServiceActivity() { Activity =  a55, Service = ac4};</t>
  </si>
  <si>
    <t>ServiceActivity sa1 = new ServiceActivity() { Activity =  a56, Service = ac4};</t>
  </si>
  <si>
    <t>ServiceActivity sa1 = new ServiceActivity() { Activity =  a57, Service = ac4};</t>
  </si>
  <si>
    <t>ServiceActivity sa1 = new ServiceActivity() { Activity =  a58, Service = ac4};</t>
  </si>
  <si>
    <t>ServiceActivity sa1 = new ServiceActivity() { Activity =  a59, Service = ac4};</t>
  </si>
  <si>
    <t>ServiceActivity sa1 = new ServiceActivity() { Activity =  a60, Service = ac4};</t>
  </si>
  <si>
    <t>ServiceActivity sa1 = new ServiceActivity() { Activity =  a61, Service = ac4};</t>
  </si>
  <si>
    <t>ServiceActivity sa1 = new ServiceActivity() { Activity =  a62, Service = ac4};</t>
  </si>
  <si>
    <t>ServiceActivity sa1 = new ServiceActivity() { Activity =  a63, Service = ac4};</t>
  </si>
  <si>
    <t>ServiceActivity sa1 = new ServiceActivity() { Activity =  a64, Service = ac4};</t>
  </si>
  <si>
    <t>ServiceActivity sa1 = new ServiceActivity() { Activity =  a65, Service = ac4};</t>
  </si>
  <si>
    <t>ServiceActivity sa1 = new ServiceActivity() { Activity =  a65, Service = ac5};</t>
  </si>
  <si>
    <t>ServiceActivity sa1 = new ServiceActivity() { Activity =  a65, Service = ac6};</t>
  </si>
  <si>
    <t>ServiceActivity sa1 = new ServiceActivity() { Activity =  a65, Service = ac7};</t>
  </si>
  <si>
    <t>ServiceActivity sa1 = new ServiceActivity() { Activity =  a66, Service = ac5};</t>
  </si>
  <si>
    <t>ServiceActivity sa1 = new ServiceActivity() { Activity =  a67, Service = ac6};</t>
  </si>
  <si>
    <t>ServiceActivity sa1 = new ServiceActivity() { Activity =  a68, Service = ac7};</t>
  </si>
  <si>
    <t>ServiceActivity sa1 = new ServiceActivity() { Activity =  a69, Service = ac7};</t>
  </si>
  <si>
    <t>ServiceActivity sa1 = new ServiceActivity() { Activity =  a70, Service = ac7};</t>
  </si>
  <si>
    <t>ServiceActivity sa1 = new ServiceActivity() { Activity =  a71, Service = ac7};</t>
  </si>
  <si>
    <t>ServiceActivity sa1 = new ServiceActivity() { Activity =  a72, Service = ac7};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</si>
  <si>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</si>
  <si>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</si>
  <si>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</si>
  <si>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</si>
  <si>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</si>
  <si>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</si>
  <si>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</si>
  <si>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</si>
  <si>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</si>
  <si>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</si>
  <si>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</si>
  <si>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</si>
  <si>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</si>
  <si>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</si>
  <si>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</si>
  <si>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</si>
  <si>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</si>
  <si>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</si>
  <si>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</si>
  <si>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</si>
  <si>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</si>
  <si>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</si>
  <si>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</si>
  <si>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</si>
  <si>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</si>
  <si>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</si>
  <si>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</si>
  <si>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</si>
  <si>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</si>
  <si>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</si>
  <si>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</si>
  <si>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</si>
  <si>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</si>
  <si>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</si>
  <si>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</si>
  <si>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</si>
  <si>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</si>
  <si>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</si>
  <si>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</si>
  <si>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</si>
  <si>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</si>
  <si>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</si>
  <si>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</si>
  <si>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</si>
  <si>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</si>
  <si>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</si>
  <si>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</si>
  <si>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</si>
  <si>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</si>
  <si>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</si>
  <si>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</si>
  <si>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</si>
  <si>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</si>
  <si>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</si>
  <si>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</si>
  <si>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</si>
  <si>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</si>
  <si>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</si>
  <si>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</si>
  <si>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</si>
  <si>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</si>
  <si>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</si>
  <si>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</si>
  <si>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</si>
  <si>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</si>
  <si>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</si>
  <si>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</si>
  <si>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</si>
  <si>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</si>
  <si>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sa70</t>
  </si>
  <si>
    <t>sa71</t>
  </si>
  <si>
    <t>sa72</t>
  </si>
  <si>
    <t>sa73</t>
  </si>
  <si>
    <t>sa74</t>
  </si>
  <si>
    <t>sa75</t>
  </si>
  <si>
    <t>sa76</t>
  </si>
  <si>
    <t>sa77</t>
  </si>
  <si>
    <t>sa78</t>
  </si>
  <si>
    <t>sa79</t>
  </si>
  <si>
    <t>sa80</t>
  </si>
  <si>
    <t>sa81</t>
  </si>
  <si>
    <t>sa82</t>
  </si>
  <si>
    <t>sa83</t>
  </si>
  <si>
    <t>sa84</t>
  </si>
  <si>
    <t>sa85</t>
  </si>
  <si>
    <t>sa86</t>
  </si>
  <si>
    <t>sa87</t>
  </si>
  <si>
    <t>sa88</t>
  </si>
  <si>
    <t>sa89</t>
  </si>
  <si>
    <t>sa90</t>
  </si>
  <si>
    <t>sa91</t>
  </si>
  <si>
    <t>sa92</t>
  </si>
  <si>
    <t>sa93</t>
  </si>
  <si>
    <t>ServiceActivity sa2 = new ServiceActivity() { Activity =  a2, Service = ac1};</t>
  </si>
  <si>
    <t>ServiceActivity sa3 = new ServiceActivity() { Activity =  a3, Service = ac1};</t>
  </si>
  <si>
    <t>ServiceActivity sa4 = new ServiceActivity() { Activity =  a4, Service = ac1};</t>
  </si>
  <si>
    <t>ServiceActivity sa5 = new ServiceActivity() { Activity =  a5, Service = ac1};</t>
  </si>
  <si>
    <t>ServiceActivity sa6 = new ServiceActivity() { Activity =  a6, Service = ac1};</t>
  </si>
  <si>
    <t>ServiceActivity sa7 = new ServiceActivity() { Activity =  a7, Service = ac1};</t>
  </si>
  <si>
    <t>ServiceActivity sa8 = new ServiceActivity() { Activity =  a8, Service = ac1};</t>
  </si>
  <si>
    <t>ServiceActivity sa9 = new ServiceActivity() { Activity =  a9, Service = ac1};</t>
  </si>
  <si>
    <t>ServiceActivity sa10 = new ServiceActivity() { Activity =  a10, Service = ac1};</t>
  </si>
  <si>
    <t>ServiceActivity sa11 = new ServiceActivity() { Activity =  a11, Service = ac1};</t>
  </si>
  <si>
    <t>ServiceActivity sa12 = new ServiceActivity() { Activity =  a12, Service = ac1};</t>
  </si>
  <si>
    <t>ServiceActivity sa13 = new ServiceActivity() { Activity =  a13, Service = ac1};</t>
  </si>
  <si>
    <t>ServiceActivity sa14 = new ServiceActivity() { Activity =  a14, Service = ac1};</t>
  </si>
  <si>
    <t>ServiceActivity sa15 = new ServiceActivity() { Activity =  a15, Service = ac1};</t>
  </si>
  <si>
    <t>ServiceActivity sa16 = new ServiceActivity() { Activity =  a16, Service = ac1};</t>
  </si>
  <si>
    <t>ServiceActivity sa17 = new ServiceActivity() { Activity =  a17, Service = ac1};</t>
  </si>
  <si>
    <t>ServiceActivity sa18 = new ServiceActivity() { Activity =  a18, Service = ac1};</t>
  </si>
  <si>
    <t>ServiceActivity sa19 = new ServiceActivity() { Activity =  a19, Service = ac1};</t>
  </si>
  <si>
    <t>ServiceActivity sa20 = new ServiceActivity() { Activity =  a20, Service = ac1};</t>
  </si>
  <si>
    <t>ServiceActivity sa21 = new ServiceActivity() { Activity =  a21, Service = ac1};</t>
  </si>
  <si>
    <t>ServiceActivity sa22 = new ServiceActivity() { Activity =  a22, Service = ac1};</t>
  </si>
  <si>
    <t>ServiceActivity sa23 = new ServiceActivity() { Activity =  a23, Service = ac1};</t>
  </si>
  <si>
    <t>ServiceActivity sa24 = new ServiceActivity() { Activity =  a24, Service = ac1};</t>
  </si>
  <si>
    <t>ServiceActivity sa25 = new ServiceActivity() { Activity =  a15, Service = ac2};</t>
  </si>
  <si>
    <t>ServiceActivity sa26 = new ServiceActivity() { Activity =  a16, Service = ac2};</t>
  </si>
  <si>
    <t>ServiceActivity sa27 = new ServiceActivity() { Activity =  a17, Service = ac2};</t>
  </si>
  <si>
    <t>ServiceActivity sa28 = new ServiceActivity() { Activity =  a18, Service = ac2};</t>
  </si>
  <si>
    <t>ServiceActivity sa29 = new ServiceActivity() { Activity =  a20, Service = ac2};</t>
  </si>
  <si>
    <t>ServiceActivity sa30 = new ServiceActivity() { Activity =  a21, Service = ac2};</t>
  </si>
  <si>
    <t>ServiceActivity sa31 = new ServiceActivity() { Activity =  a22, Service = ac2};</t>
  </si>
  <si>
    <t>ServiceActivity sa32 = new ServiceActivity() { Activity =  a24, Service = ac2};</t>
  </si>
  <si>
    <t>ServiceActivity sa33 = new ServiceActivity() { Activity =  a25, Service = ac2};</t>
  </si>
  <si>
    <t>ServiceActivity sa34 = new ServiceActivity() { Activity =  a26, Service = ac2};</t>
  </si>
  <si>
    <t>ServiceActivity sa35 = new ServiceActivity() { Activity =  a27, Service = ac2};</t>
  </si>
  <si>
    <t>ServiceActivity sa36 = new ServiceActivity() { Activity =  a28, Service = ac2};</t>
  </si>
  <si>
    <t>ServiceActivity sa37 = new ServiceActivity() { Activity =  a29, Service = ac2};</t>
  </si>
  <si>
    <t>ServiceActivity sa38 = new ServiceActivity() { Activity =  a30, Service = ac2};</t>
  </si>
  <si>
    <t>ServiceActivity sa39 = new ServiceActivity() { Activity =  a31, Service = ac2};</t>
  </si>
  <si>
    <t>ServiceActivity sa40 = new ServiceActivity() { Activity =  a32, Service = ac2};</t>
  </si>
  <si>
    <t>ServiceActivity sa41 = new ServiceActivity() { Activity =  a33, Service = ac2};</t>
  </si>
  <si>
    <t>ServiceActivity sa42 = new ServiceActivity() { Activity =  a34, Service = ac2};</t>
  </si>
  <si>
    <t>ServiceActivity sa43 = new ServiceActivity() { Activity =  a35, Service = ac2};</t>
  </si>
  <si>
    <t>ServiceActivity sa44 = new ServiceActivity() { Activity =  a36, Service = ac2};</t>
  </si>
  <si>
    <t>ServiceActivity sa45 = new ServiceActivity() { Activity =  a37, Service = ac2};</t>
  </si>
  <si>
    <t>ServiceActivity sa46 = new ServiceActivity() { Activity =  a38, Service = ac2};</t>
  </si>
  <si>
    <t>ServiceActivity sa47 = new ServiceActivity() { Activity =  a39, Service = ac2};</t>
  </si>
  <si>
    <t>ServiceActivity sa48 = new ServiceActivity() { Activity =  a40, Service = ac2};</t>
  </si>
  <si>
    <t>ServiceActivity sa49 = new ServiceActivity() { Activity =  a41, Service = ac2};</t>
  </si>
  <si>
    <t>ServiceActivity sa50 = new ServiceActivity() { Activity =  a42, Service = ac2};</t>
  </si>
  <si>
    <t>ServiceActivity sa51 = new ServiceActivity() { Activity =  a43, Service = ac2};</t>
  </si>
  <si>
    <t>ServiceActivity sa52 = new ServiceActivity() { Activity =  a44, Service = ac2};</t>
  </si>
  <si>
    <t>ServiceActivity sa53 = new ServiceActivity() { Activity =  a45, Service = ac2};</t>
  </si>
  <si>
    <t>ServiceActivity sa54 = new ServiceActivity() { Activity =  a46, Service = ac2};</t>
  </si>
  <si>
    <t>ServiceActivity sa55 = new ServiceActivity() { Activity =  a47, Service = ac2};</t>
  </si>
  <si>
    <t>ServiceActivity sa56 = new ServiceActivity() { Activity =  a48, Service = ac2};</t>
  </si>
  <si>
    <t>ServiceActivity sa57 = new ServiceActivity() { Activity =  a49, Service = ac2};</t>
  </si>
  <si>
    <t>ServiceActivity sa58 = new ServiceActivity() { Activity =  a50, Service = ac2};</t>
  </si>
  <si>
    <t>ServiceActivity sa59 = new ServiceActivity() { Activity =  a51, Service = ac2};</t>
  </si>
  <si>
    <t>ServiceActivity sa60 = new ServiceActivity() { Activity =  a52, Service = ac2};</t>
  </si>
  <si>
    <t>ServiceActivity sa61 = new ServiceActivity() { Activity =  a53, Service = ac2};</t>
  </si>
  <si>
    <t>ServiceActivity sa62 = new ServiceActivity() { Activity =  a19, Service = ac4};</t>
  </si>
  <si>
    <t>ServiceActivity sa63 = new ServiceActivity() { Activity =  a20, Service = ac4};</t>
  </si>
  <si>
    <t>ServiceActivity sa64 = new ServiceActivity() { Activity =  a21, Service = ac4};</t>
  </si>
  <si>
    <t>ServiceActivity sa65 = new ServiceActivity() { Activity =  a22, Service = ac4};</t>
  </si>
  <si>
    <t>ServiceActivity sa66 = new ServiceActivity() { Activity =  a49, Service = ac4};</t>
  </si>
  <si>
    <t>ServiceActivity sa67 = new ServiceActivity() { Activity =  a54, Service = ac4};</t>
  </si>
  <si>
    <t>ServiceActivity sa68 = new ServiceActivity() { Activity =  a55, Service = ac4};</t>
  </si>
  <si>
    <t>ServiceActivity sa69 = new ServiceActivity() { Activity =  a56, Service = ac4};</t>
  </si>
  <si>
    <t>ServiceActivity sa70 = new ServiceActivity() { Activity =  a57, Service = ac4};</t>
  </si>
  <si>
    <t>ServiceActivity sa71 = new ServiceActivity() { Activity =  a58, Service = ac4};</t>
  </si>
  <si>
    <t>ServiceActivity sa72 = new ServiceActivity() { Activity =  a59, Service = ac4};</t>
  </si>
  <si>
    <t>ServiceActivity sa73 = new ServiceActivity() { Activity =  a60, Service = ac4};</t>
  </si>
  <si>
    <t>ServiceActivity sa74 = new ServiceActivity() { Activity =  a61, Service = ac4};</t>
  </si>
  <si>
    <t>ServiceActivity sa75 = new ServiceActivity() { Activity =  a62, Service = ac4};</t>
  </si>
  <si>
    <t>ServiceActivity sa76 = new ServiceActivity() { Activity =  a63, Service = ac4};</t>
  </si>
  <si>
    <t>ServiceActivity sa77 = new ServiceActivity() { Activity =  a64, Service = ac4};</t>
  </si>
  <si>
    <t>ServiceActivity sa78 = new ServiceActivity() { Activity =  a65, Service = ac4};</t>
  </si>
  <si>
    <t>ServiceActivity sa79 = new ServiceActivity() { Activity =  a65, Service = ac5};</t>
  </si>
  <si>
    <t>ServiceActivity sa80 = new ServiceActivity() { Activity =  a66, Service = ac5};</t>
  </si>
  <si>
    <t>ServiceActivity sa81 = new ServiceActivity() { Activity =  a65, Service = ac6};</t>
  </si>
  <si>
    <t>ServiceActivity sa82 = new ServiceActivity() { Activity =  a67, Service = ac6};</t>
  </si>
  <si>
    <t>ServiceActivity sa83 = new ServiceActivity() { Activity =  a19, Service = ac7};</t>
  </si>
  <si>
    <t>ServiceActivity sa84 = new ServiceActivity() { Activity =  a20, Service = ac7};</t>
  </si>
  <si>
    <t>ServiceActivity sa85 = new ServiceActivity() { Activity =  a21, Service = ac7};</t>
  </si>
  <si>
    <t>ServiceActivity sa86 = new ServiceActivity() { Activity =  a22, Service = ac7};</t>
  </si>
  <si>
    <t>ServiceActivity sa87 = new ServiceActivity() { Activity =  a54, Service = ac7};</t>
  </si>
  <si>
    <t>ServiceActivity sa88 = new ServiceActivity() { Activity =  a65, Service = ac7};</t>
  </si>
  <si>
    <t>ServiceActivity sa89 = new ServiceActivity() { Activity =  a68, Service = ac7};</t>
  </si>
  <si>
    <t>ServiceActivity sa90 = new ServiceActivity() { Activity =  a69, Service = ac7};</t>
  </si>
  <si>
    <t>ServiceActivity sa91 = new ServiceActivity() { Activity =  a70, Service = ac7};</t>
  </si>
  <si>
    <t>ServiceActivity sa92 = new ServiceActivity() { Activity =  a71, Service = ac7};</t>
  </si>
  <si>
    <t>ServiceActivity sa93 = new ServiceActivity() { Activity =  a72, Service = ac7};</t>
  </si>
  <si>
    <t>context.ServiceActivities.AddOrUpdate(x =&gt; x.ServiceActivityId, sa1, sa2, sa3, sa4, sa5, sa6, sa7, sa8, sa9, sa10, sa11, sa12, sa13, sa14, sa15, sa16, sa17, sa18, sa19, sa20, sa21, sa22, sa23, sa24, sa25, sa26, sa27, sa28, sa29, sa30, sa31, sa32, sa33, sa34, sa35, sa36, sa37, sa38, sa39, sa40, sa41, sa42, sa43, sa44, sa45, sa46, sa47, sa48, sa49, sa50, sa51, sa52, sa53, sa54, sa55, sa56, sa57, sa58, sa59, sa60, sa61, sa62, sa63, sa64, sa65, sa66, sa67, sa68, sa69, sa70, sa71, sa72, sa73, sa74, sa75, sa76, sa77, sa78, sa79, sa80, sa81, sa82, sa83, sa84, sa85, sa86, sa87, sa88, sa89, sa90, sa91, sa92, sa93, );</t>
  </si>
  <si>
    <t>context.ServiceActivities.AddOrUpdate(x =&gt; x.ServiceActivityId, sa1, sa2, sa3, sa4, sa5, sa6, sa7, sa8, sa9, sa10, sa11, sa12, sa13, sa14, sa15, sa16, sa17, sa18, sa19, sa20, sa21, sa22, sa23, sa24, sa25, sa26, sa27, sa28, sa29, sa30, sa31, sa32, sa33, sa34, sa35, sa36, sa37, sa38, sa39, sa40, sa41, sa42, sa43, sa44, sa45, sa46, sa47, sa48, sa49, sa50, sa51, sa52, sa53, sa54, sa55, sa56, sa57, sa58, sa59, sa60, sa61, sa62, sa63, sa64, sa65, sa66, sa67, sa68, sa69, sa70, sa71, sa72, sa73, sa74, sa75, sa76, sa77, sa78, sa79, sa80, sa81, sa82, sa83, sa84, sa85, sa86, sa87, sa88, sa89, sa90, sa91, sa92, sa93);</t>
  </si>
  <si>
    <t>Activity a1 = new Activity() {ActivityCode = 10, ActivityInputFor = Activity.InputForType.All, ActivityTitle = "Seznanitev nosečnice o normalnem poteku nosečnosti in o spremembah na telesu." };</t>
  </si>
  <si>
    <t>Activity a2 = new Activity() {ActivityCode = 20, ActivityInputFor = Activity.InputForType.All, ActivityTitle = "Povabilo v šolo za starše." };</t>
  </si>
  <si>
    <t>Activity a3 = new Activity() {ActivityCode = 30, ActivityInputFor = Activity.InputForType.All, ActivityTitle = "Seznanitev o rednih ginekoloških pregledih." };</t>
  </si>
  <si>
    <t>Activity a4 = new Activity() {ActivityCode = 40, ActivityInputFor = Activity.InputForType.All, ActivityTitle = "Seznanitev z bližajočim se porodom in pravočasnim odhodom v porodnišnico. " };</t>
  </si>
  <si>
    <t>Activity a5 = new Activity() {ActivityCode = 50, ActivityInputFor = Activity.InputForType.All, ActivityTitle = "Pogovor in vključevanje partnerja v nosečnost in porod ter po prihodu domov. " };</t>
  </si>
  <si>
    <t>Activity a6 = new Activity() {ActivityCode = 60, ActivityInputFor = Activity.InputForType.All, ActivityTitle = "Svetovanje o pripomočkih, ki jih bo potrebovala v porodnišnici. " };</t>
  </si>
  <si>
    <t>Activity a7 = new Activity() {ActivityCode = 70, ActivityInputFor = Activity.InputForType.All, ActivityTitle = "Seznanitev nosečnice o štetju in beleženju plodovih gibov. " };</t>
  </si>
  <si>
    <t>Activity a8 = new Activity() {ActivityCode = 80, ActivityInputFor = Activity.InputForType.All, ActivityTitle = "Svetovanje glede opreme za novorojenca in primerno ležišče. " };</t>
  </si>
  <si>
    <t>Activity a9 = new Activity() {ActivityCode = 90, ActivityInputFor = Activity.InputForType.All, ActivityTitle = "Svetovanje o pravilni prehrani, ustrezni izbiri obleke in obutve." };</t>
  </si>
  <si>
    <t>Activity a10 = new Activity() {ActivityCode = 100, ActivityInputFor = Activity.InputForType.All, ActivityTitle = "Svetovanje o primernem režim življenja, telesne vaje, gibanje na svežem zraku." };</t>
  </si>
  <si>
    <t>Activity a11 = new Activity() {ActivityCode = 110, ActivityInputFor = Activity.InputForType.All, ActivityTitle = "Odsvetovanje razvad kot so uživanje alkohola, kajenje, uživanje zdravil in drog. " };</t>
  </si>
  <si>
    <t>Activity a12 = new Activity() {ActivityCode = 120, ActivityInputFor = Activity.InputForType.All, ActivityTitle = "Seznanitev nosočnice z nevšečnostmi in svetovanje glede lajšanja težav zaradi nevšečnosti (slabosti, bruhanja, zaprtja, pogostih mikcij, nespečnosti, zgage, ...)." };</t>
  </si>
  <si>
    <t>Activity a13 = new Activity() {ActivityCode = 130, ActivityInputFor = Activity.InputForType.All, ActivityTitle = "Seznanitev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očetovstva)." };</t>
  </si>
  <si>
    <t>Activity a14 = new Activity() {ActivityCode = 140, ActivityInputFor = Activity.InputForType.All, ActivityTitle = "Pričakovan datum poroda" };</t>
  </si>
  <si>
    <t>Activity a15 = new Activity() {ActivityCode = 150, ActivityInputFor = Activity.InputForType.All, ActivityTitle = "Anamneza: počutje, telesni znaki nosečnosti." };</t>
  </si>
  <si>
    <t>Activity a16 = new Activity() {ActivityCode = 160, ActivityInputFor = Activity.InputForType.All, ActivityTitle = "Družinska anamneza: Odnosi v družini, odnos družine do okolja, bivalni pogoji, ekonomske razmere, zdravstveno stanje družinskih članov, zdravstvena prosvetljenost in vzgojenost." };</t>
  </si>
  <si>
    <t>Activity a17 = new Activity() {ActivityCode = 170, ActivityInputFor = Activity.InputForType.All, ActivityTitle = "Izražanje čustev" };</t>
  </si>
  <si>
    <t>Activity a18 = new Activity() {ActivityCode = 180, ActivityInputFor = Activity.InputForType.All, ActivityTitle = "Fizična obremenjenost" };</t>
  </si>
  <si>
    <t>Activity a19 = new Activity() {ActivityCode = 190, ActivityInputFor = Activity.InputForType.All, ActivityTitle = "Krvni pritisk: sistolični, diastolični" };</t>
  </si>
  <si>
    <t>Activity a20 = new Activity() {ActivityCode = 200, ActivityInputFor = Activity.InputForType.All, ActivityTitle = "Srčni utrip" };</t>
  </si>
  <si>
    <t>Activity a21 = new Activity() {ActivityCode = 210, ActivityInputFor = Activity.InputForType.All, ActivityTitle = "Dihanje" };</t>
  </si>
  <si>
    <t>Activity a22 = new Activity() {ActivityCode = 220, ActivityInputFor = Activity.InputForType.All, ActivityTitle = "Telesna temperatura" };</t>
  </si>
  <si>
    <t>Activity a23 = new Activity() {ActivityCode = 230, ActivityInputFor = Activity.InputForType.All, ActivityTitle = "Telesna teža pred nosečnostjo" };</t>
  </si>
  <si>
    <t>Activity a24 = new Activity() {ActivityCode = 240, ActivityInputFor = Activity.InputForType.All, ActivityTitle = "Trenutna telesna teža" };</t>
  </si>
  <si>
    <t>Activity a25 = new Activity() {ActivityCode = 250, ActivityInputFor = Activity.InputForType.All, ActivityTitle = "Pregled materinske knjižice in odpustnice iz porodnišnice. " };</t>
  </si>
  <si>
    <t>Activity a26 = new Activity() {ActivityCode = 260, ActivityInputFor = Activity.InputForType.All, ActivityTitle = "Kontrola vitalnih funkcij." };</t>
  </si>
  <si>
    <t>Activity a27 = new Activity() {ActivityCode = 270, ActivityInputFor = Activity.InputForType.All, ActivityTitle = "Opazovanje čišče. " };</t>
  </si>
  <si>
    <t>Activity a28 = new Activity() {ActivityCode = 280, ActivityInputFor = Activity.InputForType.All, ActivityTitle = "Nadzor nad izločanjem blata in urina. " };</t>
  </si>
  <si>
    <t>Activity a29 = new Activity() {ActivityCode = 290, ActivityInputFor = Activity.InputForType.All, ActivityTitle = "Zdravstveno vzgojno delo glede pravilnega rokovanja z novorojenčkom, učenje tehnike nege novorojenčka" };</t>
  </si>
  <si>
    <t>Activity a30 = new Activity() {ActivityCode = 300, ActivityInputFor = Activity.InputForType.All, ActivityTitle = "Motivacija za dojenje. Nadzor in pomoč pri dojenju. " };</t>
  </si>
  <si>
    <t>Activity a31 = new Activity() {ActivityCode = 310, ActivityInputFor = Activity.InputForType.All, ActivityTitle = "Svetovanje o čustveni podpori s strani partnerja." };</t>
  </si>
  <si>
    <t>Activity a32 = new Activity() {ActivityCode = 320, ActivityInputFor = Activity.InputForType.All, ActivityTitle = "Seznanitev o otrokovih potrebah po toplini, nežnosti in varnosti." };</t>
  </si>
  <si>
    <t>Activity a33 = new Activity() {ActivityCode = 330, ActivityInputFor = Activity.InputForType.All, ActivityTitle = "Svetovanje o spalnih potrebah otročnice, pravilni negi in higienskem režimu v poporodnem obdobju. " };</t>
  </si>
  <si>
    <t>Activity a34 = new Activity() {ActivityCode = 340, ActivityInputFor = Activity.InputForType.All, ActivityTitle = "Svetovanje o pravilni prehrani, pitju ustreznih količin tekočin" };</t>
  </si>
  <si>
    <t>Activity a35 = new Activity() {ActivityCode = 350, ActivityInputFor = Activity.InputForType.All, ActivityTitle = "Poučitev o poporodni telovadbi." };</t>
  </si>
  <si>
    <t>Activity a36 = new Activity() {ActivityCode = 360, ActivityInputFor = Activity.InputForType.All, ActivityTitle = "Sezananitev z nekaterimi obolenji." };</t>
  </si>
  <si>
    <t>Activity a37 = new Activity() {ActivityCode = 370, ActivityInputFor = Activity.InputForType.All, ActivityTitle = "Napotitev na poporodni pregled." };</t>
  </si>
  <si>
    <t>Activity a38 = new Activity() {ActivityCode = 380, ActivityInputFor = Activity.InputForType.All, ActivityTitle = "Seznanitev z metodami zaščite pred nezaželjno nosečnostjo." };</t>
  </si>
  <si>
    <t>Activity a39 = new Activity() {ActivityCode = 390, ActivityInputFor = Activity.InputForType.All, ActivityTitle = "Svetovanje o normalnem delu, življenju in spolnih odnosih. " };</t>
  </si>
  <si>
    <t>Activity a40 = new Activity() {ActivityCode = 400, ActivityInputFor = Activity.InputForType.All, ActivityTitle = "Krvni pritisk" };</t>
  </si>
  <si>
    <t>Activity a41 = new Activity() {ActivityCode = 410, ActivityInputFor = Activity.InputForType.All, ActivityTitle = "Prikaz nege dojenčka" };</t>
  </si>
  <si>
    <t>Activity a42 = new Activity() {ActivityCode = 420, ActivityInputFor = Activity.InputForType.All, ActivityTitle = "Nega popokovne rane" };</t>
  </si>
  <si>
    <t>Activity a43 = new Activity() {ActivityCode = 430, ActivityInputFor = Activity.InputForType.All, ActivityTitle = "Nudenje pomoči pri dojenju in seznanitev s tehnikami dojenja." };</t>
  </si>
  <si>
    <t>Activity a44 = new Activity() {ActivityCode = 440, ActivityInputFor = Activity.InputForType.All, ActivityTitle = "Ureditev ležišča." };</t>
  </si>
  <si>
    <t>Activity a45 = new Activity() {ActivityCode = 450, ActivityInputFor = Activity.InputForType.All, ActivityTitle = "Svetovanje o povijanju, oblačenju, slačenju" };</t>
  </si>
  <si>
    <t>Activity a46 = new Activity() {ActivityCode = 460, ActivityInputFor = Activity.InputForType.All, ActivityTitle = "Trenutna telesna višina" };</t>
  </si>
  <si>
    <t>Activity a47 = new Activity() {ActivityCode = 470, ActivityInputFor = Activity.InputForType.All, ActivityTitle = "Dojenje" };</t>
  </si>
  <si>
    <t>Activity a48 = new Activity() {ActivityCode = 480, ActivityInputFor = Activity.InputForType.All, ActivityTitle = "Dodajanje adaptiranega mleka" };</t>
  </si>
  <si>
    <t>Activity a49 = new Activity() {ActivityCode = 490, ActivityInputFor = Activity.InputForType.All, ActivityTitle = "Izločanje in odvajanje" };</t>
  </si>
  <si>
    <t>Activity a50 = new Activity() {ActivityCode = 500, ActivityInputFor = Activity.InputForType.All, ActivityTitle = "Ritem spanja" };</t>
  </si>
  <si>
    <t>Activity a51 = new Activity() {ActivityCode = 510, ActivityInputFor = Activity.InputForType.All, ActivityTitle = "Povišanje bilirubina (zlatenica)" };</t>
  </si>
  <si>
    <t>Activity a52 = new Activity() {ActivityCode = 520, ActivityInputFor = Activity.InputForType.All, ActivityTitle = "Kolki" };</t>
  </si>
  <si>
    <t>Activity a53 = new Activity() {ActivityCode = 530, ActivityInputFor = Activity.InputForType.All, ActivityTitle = "Posebnosti" };</t>
  </si>
  <si>
    <t>Activity a54 = new Activity() {ActivityCode = 540, ActivityInputFor = Activity.InputForType.All, ActivityTitle = "Anamneza" };</t>
  </si>
  <si>
    <t>Activity a55 = new Activity() {ActivityCode = 550, ActivityInputFor = Activity.InputForType.All, ActivityTitle = "Družinska anamneza" };</t>
  </si>
  <si>
    <t>Activity a56 = new Activity() {ActivityCode = 560, ActivityInputFor = Activity.InputForType.All, ActivityTitle = "Telesna teža" };</t>
  </si>
  <si>
    <t>Activity a57 = new Activity() {ActivityCode = 570, ActivityInputFor = Activity.InputForType.All, ActivityTitle = "Osebna higiena" };</t>
  </si>
  <si>
    <t>Activity a58 = new Activity() {ActivityCode = 580, ActivityInputFor = Activity.InputForType.All, ActivityTitle = "Prehranjevanje in pitje" };</t>
  </si>
  <si>
    <t>Activity a59 = new Activity() {ActivityCode = 590, ActivityInputFor = Activity.InputForType.All, ActivityTitle = "Gibanje" };</t>
  </si>
  <si>
    <t>Activity a60 = new Activity() {ActivityCode = 600, ActivityInputFor = Activity.InputForType.All, ActivityTitle = "Čutila in občutki" };</t>
  </si>
  <si>
    <t>Activity a61 = new Activity() {ActivityCode = 610, ActivityInputFor = Activity.InputForType.All, ActivityTitle = "Spanje in počitek" };</t>
  </si>
  <si>
    <t>Activity a62 = new Activity() {ActivityCode = 620, ActivityInputFor = Activity.InputForType.All, ActivityTitle = "Duševno stanje: izražanje čustev in potreb, komunikacija" };</t>
  </si>
  <si>
    <t>Activity a63 = new Activity() {ActivityCode = 630, ActivityInputFor = Activity.InputForType.All, ActivityTitle = "Stanje neodvisnosti" };</t>
  </si>
  <si>
    <t>Activity a64 = new Activity() {ActivityCode = 640, ActivityInputFor = Activity.InputForType.All, ActivityTitle = "Pregled predpisanih terapij" };</t>
  </si>
  <si>
    <t>Activity a65 = new Activity() {ActivityCode = 650, ActivityInputFor = Activity.InputForType.All, ActivityTitle = "Pogovor, nasvet in vzpodbuda." };</t>
  </si>
  <si>
    <t>Activity a66 = new Activity() {ActivityCode = 660, ActivityInputFor = Activity.InputForType.All, ActivityTitle = "Aplikacija injekcije" };</t>
  </si>
  <si>
    <t>Activity a67 = new Activity() {ActivityCode = 670, ActivityInputFor = Activity.InputForType.All, ActivityTitle = "Odvzem krvi" };</t>
  </si>
  <si>
    <t>Activity a68 = new Activity() {ActivityCode = 680, ActivityInputFor = Activity.InputForType.All, ActivityTitle = "Krvni sladkor" };</t>
  </si>
  <si>
    <t>Activity a69 = new Activity() {ActivityCode = 690, ActivityInputFor = Activity.InputForType.All, ActivityTitle = "Oksigenacija SpO2" };</t>
  </si>
  <si>
    <t>Activity a70 = new Activity() {ActivityCode = 700, ActivityInputFor = Activity.InputForType.All, ActivityTitle = "Upoštevanje terapije" };</t>
  </si>
  <si>
    <t>Activity a71 = new Activity() {ActivityCode = 710, ActivityInputFor = Activity.InputForType.All, ActivityTitle = "Pregled terapije" };</t>
  </si>
  <si>
    <t>Activity a72 = new Activity() {ActivityCode = 720, ActivityInputFor = Activity.InputForType.All, ActivityTitle = "Navodila za terapijo do naslednjega obiska" };</t>
  </si>
  <si>
    <t xml:space="preserve">ActivityInput </t>
  </si>
  <si>
    <t>ai1</t>
  </si>
  <si>
    <t xml:space="preserve"> = new ActivityInput() { Activity = </t>
  </si>
  <si>
    <t>, Title = "</t>
  </si>
  <si>
    <t>Prosti vnos</t>
  </si>
  <si>
    <t xml:space="preserve">", Required = </t>
  </si>
  <si>
    <t xml:space="preserve"> };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</si>
  <si>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</si>
  <si>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</si>
  <si>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</si>
  <si>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</si>
  <si>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</si>
  <si>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</si>
  <si>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</si>
  <si>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</si>
  <si>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</si>
  <si>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</si>
  <si>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</si>
  <si>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</si>
  <si>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</si>
  <si>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 xml:space="preserve">Datum </t>
  </si>
  <si>
    <t>ai15</t>
  </si>
  <si>
    <t xml:space="preserve">Prosti vnos </t>
  </si>
  <si>
    <t>ai16</t>
  </si>
  <si>
    <t>ai17</t>
  </si>
  <si>
    <t xml:space="preserve">Moteno/Ni moteno </t>
  </si>
  <si>
    <t>ai18</t>
  </si>
  <si>
    <t>ai19</t>
  </si>
  <si>
    <t>Nizka/Srednja/Visoka</t>
  </si>
  <si>
    <t>ai20</t>
  </si>
  <si>
    <t>ai21</t>
  </si>
  <si>
    <t xml:space="preserve">Sistolični (mm Hg) </t>
  </si>
  <si>
    <t>ai22</t>
  </si>
  <si>
    <t>Diastolični (mm Hg)</t>
  </si>
  <si>
    <t>ai23</t>
  </si>
  <si>
    <t xml:space="preserve">Udarci na minuto </t>
  </si>
  <si>
    <t>ai24</t>
  </si>
  <si>
    <t xml:space="preserve">Vdihi na minuto </t>
  </si>
  <si>
    <t>ai25</t>
  </si>
  <si>
    <t xml:space="preserve">st C </t>
  </si>
  <si>
    <t>ai26</t>
  </si>
  <si>
    <t xml:space="preserve">kg </t>
  </si>
  <si>
    <t>ai27</t>
  </si>
  <si>
    <t>ai28</t>
  </si>
  <si>
    <t>Datum rojstva otroka</t>
  </si>
  <si>
    <t>ai29</t>
  </si>
  <si>
    <t>Porodna teža otroka (g)</t>
  </si>
  <si>
    <t>ai30</t>
  </si>
  <si>
    <t>ai31</t>
  </si>
  <si>
    <t>ai32</t>
  </si>
  <si>
    <t>ai33</t>
  </si>
  <si>
    <t>ai34</t>
  </si>
  <si>
    <t>ai35</t>
  </si>
  <si>
    <t>ai36</t>
  </si>
  <si>
    <t>ai37</t>
  </si>
  <si>
    <t>ai38</t>
  </si>
  <si>
    <t>ai39</t>
  </si>
  <si>
    <t>ai40</t>
  </si>
  <si>
    <t>ai41</t>
  </si>
  <si>
    <t>ai42</t>
  </si>
  <si>
    <t>ai43</t>
  </si>
  <si>
    <t>ai44</t>
  </si>
  <si>
    <t>Sistolični (mm Hg)</t>
  </si>
  <si>
    <t>ai45</t>
  </si>
  <si>
    <t>ai46</t>
  </si>
  <si>
    <t>ai47</t>
  </si>
  <si>
    <t>ai48</t>
  </si>
  <si>
    <t>ai49</t>
  </si>
  <si>
    <t>ai50</t>
  </si>
  <si>
    <t>ai51</t>
  </si>
  <si>
    <t>ai52</t>
  </si>
  <si>
    <t>Moteno/Ni moteno</t>
  </si>
  <si>
    <t>ai53</t>
  </si>
  <si>
    <t>ai54</t>
  </si>
  <si>
    <t>ai55</t>
  </si>
  <si>
    <t>ai56</t>
  </si>
  <si>
    <t>ai57</t>
  </si>
  <si>
    <t>ai58</t>
  </si>
  <si>
    <t>ai59</t>
  </si>
  <si>
    <t>ai60</t>
  </si>
  <si>
    <t>ai61</t>
  </si>
  <si>
    <t>g</t>
  </si>
  <si>
    <t>ai62</t>
  </si>
  <si>
    <t>cm</t>
  </si>
  <si>
    <t>ai63</t>
  </si>
  <si>
    <t>Da/Ne</t>
  </si>
  <si>
    <t>ai64</t>
  </si>
  <si>
    <t>ai65</t>
  </si>
  <si>
    <t>ai66</t>
  </si>
  <si>
    <t>ai67</t>
  </si>
  <si>
    <t>Ni posebnosti/Mikcija/Defekacija/Napenjanje/Kolike/Polivanje/Bruhanje</t>
  </si>
  <si>
    <t>ai68</t>
  </si>
  <si>
    <t>ai69</t>
  </si>
  <si>
    <t>ai70</t>
  </si>
  <si>
    <t>ai71</t>
  </si>
  <si>
    <t>ai72</t>
  </si>
  <si>
    <t>ai73</t>
  </si>
  <si>
    <t>ai74</t>
  </si>
  <si>
    <t>ai75</t>
  </si>
  <si>
    <t>ai76</t>
  </si>
  <si>
    <t>ai77</t>
  </si>
  <si>
    <t>ai78</t>
  </si>
  <si>
    <t>ai79</t>
  </si>
  <si>
    <t>ai80</t>
  </si>
  <si>
    <t>ai81</t>
  </si>
  <si>
    <t>ai82</t>
  </si>
  <si>
    <t>ai83</t>
  </si>
  <si>
    <t>Urin</t>
  </si>
  <si>
    <t>ai84</t>
  </si>
  <si>
    <t>Blato</t>
  </si>
  <si>
    <t>ai85</t>
  </si>
  <si>
    <t>ai86</t>
  </si>
  <si>
    <t>Vid</t>
  </si>
  <si>
    <t>ai87</t>
  </si>
  <si>
    <t>Vonj</t>
  </si>
  <si>
    <t>ai88</t>
  </si>
  <si>
    <t>Sluh</t>
  </si>
  <si>
    <t>ai89</t>
  </si>
  <si>
    <t>Okus</t>
  </si>
  <si>
    <t>ai90</t>
  </si>
  <si>
    <t>Otip</t>
  </si>
  <si>
    <t>ai91</t>
  </si>
  <si>
    <t>ai92</t>
  </si>
  <si>
    <t>ai93</t>
  </si>
  <si>
    <t>Samostojen/Delno odvisen/Povsem odvisen</t>
  </si>
  <si>
    <t>ai94</t>
  </si>
  <si>
    <t>ai95</t>
  </si>
  <si>
    <t>Pomoč: svojci, drugi</t>
  </si>
  <si>
    <t>ai96</t>
  </si>
  <si>
    <t>ai97</t>
  </si>
  <si>
    <t>ai98</t>
  </si>
  <si>
    <t>ai99</t>
  </si>
  <si>
    <t>ai100</t>
  </si>
  <si>
    <t>ai101</t>
  </si>
  <si>
    <t>ai102</t>
  </si>
  <si>
    <t>ai103</t>
  </si>
  <si>
    <t>ai104</t>
  </si>
  <si>
    <t>ai105</t>
  </si>
  <si>
    <t>ai106</t>
  </si>
  <si>
    <t>ai107</t>
  </si>
  <si>
    <t>ai108</t>
  </si>
  <si>
    <t>mmol/L</t>
  </si>
  <si>
    <t>ai109</t>
  </si>
  <si>
    <t>ai110</t>
  </si>
  <si>
    <t xml:space="preserve">% </t>
  </si>
  <si>
    <t>ai111</t>
  </si>
  <si>
    <t>Da/Delno/Ne</t>
  </si>
  <si>
    <t>ai112</t>
  </si>
  <si>
    <t>ai113</t>
  </si>
  <si>
    <t>ai114</t>
  </si>
  <si>
    <t>ai115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</si>
</sst>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0" fillId="0" borderId="0" xfId="0" applyAlignment="1"/>
    <xf numFmtId="49" fontId="0" fillId="0" borderId="0" xfId="0" applyNumberFormat="1" applyAlignment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F31" sqref="F31"/>
    </sheetView>
  </sheetViews>
  <sheetFormatPr defaultRowHeight="15" x14ac:dyDescent="0.25"/>
  <cols>
    <col min="6" max="6" width="103.7109375" customWidth="1"/>
    <col min="11" max="11" width="14.7109375" customWidth="1"/>
    <col min="17" max="17" width="163.42578125" customWidth="1"/>
  </cols>
  <sheetData>
    <row r="1" spans="1:17" x14ac:dyDescent="0.25"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</row>
    <row r="2" spans="1:17" x14ac:dyDescent="0.25">
      <c r="A2" t="s">
        <v>0</v>
      </c>
      <c r="B2" t="s">
        <v>1</v>
      </c>
      <c r="C2" t="s">
        <v>2</v>
      </c>
      <c r="D2">
        <v>10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>
        <f>COUNTIF($F$2:$F$25,Q2)</f>
        <v>1</v>
      </c>
      <c r="L2">
        <f>COUNTIF($F$26:$F$49,$Q2)</f>
        <v>0</v>
      </c>
      <c r="M2">
        <f>COUNTIF($F$50:$F$63,$Q2)</f>
        <v>0</v>
      </c>
      <c r="N2">
        <f>COUNTIF($F$63:$F$64,$Q2)</f>
        <v>0</v>
      </c>
      <c r="O2">
        <f t="shared" ref="M2:P2" si="0">COUNTIF($F$26:$F$49,$Q2)</f>
        <v>0</v>
      </c>
      <c r="P2">
        <f t="shared" si="0"/>
        <v>0</v>
      </c>
      <c r="Q2" t="s">
        <v>4</v>
      </c>
    </row>
    <row r="3" spans="1:17" x14ac:dyDescent="0.25">
      <c r="A3" t="s">
        <v>0</v>
      </c>
      <c r="B3" t="s">
        <v>8</v>
      </c>
      <c r="C3" t="s">
        <v>2</v>
      </c>
      <c r="D3">
        <v>20</v>
      </c>
      <c r="E3" t="s">
        <v>3</v>
      </c>
      <c r="F3" t="s">
        <v>9</v>
      </c>
      <c r="G3" t="s">
        <v>5</v>
      </c>
      <c r="H3" t="s">
        <v>6</v>
      </c>
      <c r="I3" t="s">
        <v>7</v>
      </c>
      <c r="K3">
        <f t="shared" ref="K3:L66" si="1">COUNTIF($F$2:$F$25,Q3)</f>
        <v>1</v>
      </c>
      <c r="L3">
        <f t="shared" ref="L3:L66" si="2">COUNTIF($F$26:$F$49,$Q3)</f>
        <v>0</v>
      </c>
      <c r="M3">
        <f t="shared" ref="M3:M66" si="3">COUNTIF($F$50:$F$63,$Q3)</f>
        <v>0</v>
      </c>
      <c r="N3">
        <f t="shared" ref="L2:P17" si="4">COUNTIF($F$2:$F$25,T3)</f>
        <v>0</v>
      </c>
      <c r="O3">
        <f t="shared" si="4"/>
        <v>0</v>
      </c>
      <c r="P3">
        <f t="shared" si="4"/>
        <v>0</v>
      </c>
      <c r="Q3" t="s">
        <v>9</v>
      </c>
    </row>
    <row r="4" spans="1:17" x14ac:dyDescent="0.25">
      <c r="A4" t="s">
        <v>0</v>
      </c>
      <c r="B4" t="s">
        <v>10</v>
      </c>
      <c r="C4" t="s">
        <v>2</v>
      </c>
      <c r="D4">
        <v>30</v>
      </c>
      <c r="E4" t="s">
        <v>3</v>
      </c>
      <c r="F4" t="s">
        <v>11</v>
      </c>
      <c r="G4" t="s">
        <v>5</v>
      </c>
      <c r="H4" t="s">
        <v>6</v>
      </c>
      <c r="I4" t="s">
        <v>7</v>
      </c>
      <c r="K4">
        <f t="shared" si="1"/>
        <v>1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4"/>
        <v>0</v>
      </c>
      <c r="P4">
        <f t="shared" si="4"/>
        <v>0</v>
      </c>
      <c r="Q4" t="s">
        <v>11</v>
      </c>
    </row>
    <row r="5" spans="1:17" x14ac:dyDescent="0.25">
      <c r="A5" t="s">
        <v>0</v>
      </c>
      <c r="B5" t="s">
        <v>12</v>
      </c>
      <c r="C5" t="s">
        <v>2</v>
      </c>
      <c r="D5">
        <v>40</v>
      </c>
      <c r="E5" t="s">
        <v>3</v>
      </c>
      <c r="F5" t="s">
        <v>13</v>
      </c>
      <c r="G5" t="s">
        <v>5</v>
      </c>
      <c r="H5" t="s">
        <v>6</v>
      </c>
      <c r="I5" t="s">
        <v>7</v>
      </c>
      <c r="K5">
        <f t="shared" si="1"/>
        <v>1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4"/>
        <v>0</v>
      </c>
      <c r="P5">
        <f t="shared" si="4"/>
        <v>0</v>
      </c>
      <c r="Q5" t="s">
        <v>13</v>
      </c>
    </row>
    <row r="6" spans="1:17" x14ac:dyDescent="0.25">
      <c r="A6" t="s">
        <v>0</v>
      </c>
      <c r="B6" t="s">
        <v>14</v>
      </c>
      <c r="C6" t="s">
        <v>2</v>
      </c>
      <c r="D6">
        <v>50</v>
      </c>
      <c r="E6" t="s">
        <v>3</v>
      </c>
      <c r="F6" t="s">
        <v>15</v>
      </c>
      <c r="G6" t="s">
        <v>5</v>
      </c>
      <c r="H6" t="s">
        <v>6</v>
      </c>
      <c r="I6" t="s">
        <v>7</v>
      </c>
      <c r="K6">
        <f t="shared" si="1"/>
        <v>1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4"/>
        <v>0</v>
      </c>
      <c r="P6">
        <f t="shared" si="4"/>
        <v>0</v>
      </c>
      <c r="Q6" t="s">
        <v>15</v>
      </c>
    </row>
    <row r="7" spans="1:17" x14ac:dyDescent="0.25">
      <c r="A7" t="s">
        <v>0</v>
      </c>
      <c r="B7" t="s">
        <v>16</v>
      </c>
      <c r="C7" t="s">
        <v>2</v>
      </c>
      <c r="D7">
        <v>60</v>
      </c>
      <c r="E7" t="s">
        <v>3</v>
      </c>
      <c r="F7" t="s">
        <v>17</v>
      </c>
      <c r="G7" t="s">
        <v>5</v>
      </c>
      <c r="H7" t="s">
        <v>6</v>
      </c>
      <c r="I7" t="s">
        <v>7</v>
      </c>
      <c r="K7">
        <f t="shared" si="1"/>
        <v>1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4"/>
        <v>0</v>
      </c>
      <c r="P7">
        <f t="shared" si="4"/>
        <v>0</v>
      </c>
      <c r="Q7" t="s">
        <v>17</v>
      </c>
    </row>
    <row r="8" spans="1:17" x14ac:dyDescent="0.25">
      <c r="A8" t="s">
        <v>0</v>
      </c>
      <c r="B8" t="s">
        <v>18</v>
      </c>
      <c r="C8" t="s">
        <v>2</v>
      </c>
      <c r="D8">
        <v>70</v>
      </c>
      <c r="E8" t="s">
        <v>3</v>
      </c>
      <c r="F8" t="s">
        <v>19</v>
      </c>
      <c r="G8" t="s">
        <v>5</v>
      </c>
      <c r="H8" t="s">
        <v>6</v>
      </c>
      <c r="I8" t="s">
        <v>7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4"/>
        <v>0</v>
      </c>
      <c r="P8">
        <f t="shared" si="4"/>
        <v>0</v>
      </c>
      <c r="Q8" t="s">
        <v>19</v>
      </c>
    </row>
    <row r="9" spans="1:17" x14ac:dyDescent="0.25">
      <c r="A9" t="s">
        <v>0</v>
      </c>
      <c r="B9" t="s">
        <v>20</v>
      </c>
      <c r="C9" t="s">
        <v>2</v>
      </c>
      <c r="D9">
        <v>80</v>
      </c>
      <c r="E9" t="s">
        <v>3</v>
      </c>
      <c r="F9" t="s">
        <v>21</v>
      </c>
      <c r="G9" t="s">
        <v>5</v>
      </c>
      <c r="H9" t="s">
        <v>6</v>
      </c>
      <c r="I9" t="s">
        <v>7</v>
      </c>
      <c r="K9">
        <f t="shared" si="1"/>
        <v>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4"/>
        <v>0</v>
      </c>
      <c r="P9">
        <f t="shared" si="4"/>
        <v>0</v>
      </c>
      <c r="Q9" t="s">
        <v>21</v>
      </c>
    </row>
    <row r="10" spans="1:17" x14ac:dyDescent="0.25">
      <c r="A10" t="s">
        <v>0</v>
      </c>
      <c r="B10" t="s">
        <v>22</v>
      </c>
      <c r="C10" t="s">
        <v>2</v>
      </c>
      <c r="D10">
        <v>90</v>
      </c>
      <c r="E10" t="s">
        <v>3</v>
      </c>
      <c r="F10" t="s">
        <v>23</v>
      </c>
      <c r="G10" t="s">
        <v>5</v>
      </c>
      <c r="H10" t="s">
        <v>6</v>
      </c>
      <c r="I10" t="s">
        <v>7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4"/>
        <v>0</v>
      </c>
      <c r="P10">
        <f t="shared" si="4"/>
        <v>0</v>
      </c>
      <c r="Q10" t="s">
        <v>23</v>
      </c>
    </row>
    <row r="11" spans="1:17" x14ac:dyDescent="0.25">
      <c r="A11" t="s">
        <v>0</v>
      </c>
      <c r="B11" t="s">
        <v>24</v>
      </c>
      <c r="C11" t="s">
        <v>2</v>
      </c>
      <c r="D11">
        <v>100</v>
      </c>
      <c r="E11" t="s">
        <v>3</v>
      </c>
      <c r="F11" t="s">
        <v>25</v>
      </c>
      <c r="G11" t="s">
        <v>5</v>
      </c>
      <c r="H11" t="s">
        <v>6</v>
      </c>
      <c r="I11" t="s">
        <v>7</v>
      </c>
      <c r="K11">
        <f t="shared" si="1"/>
        <v>1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4"/>
        <v>0</v>
      </c>
      <c r="P11">
        <f t="shared" si="4"/>
        <v>0</v>
      </c>
      <c r="Q11" t="s">
        <v>25</v>
      </c>
    </row>
    <row r="12" spans="1:17" x14ac:dyDescent="0.25">
      <c r="A12" t="s">
        <v>0</v>
      </c>
      <c r="B12" t="s">
        <v>26</v>
      </c>
      <c r="C12" t="s">
        <v>2</v>
      </c>
      <c r="D12">
        <v>110</v>
      </c>
      <c r="E12" t="s">
        <v>3</v>
      </c>
      <c r="F12" t="s">
        <v>27</v>
      </c>
      <c r="G12" t="s">
        <v>5</v>
      </c>
      <c r="H12" t="s">
        <v>6</v>
      </c>
      <c r="I12" t="s">
        <v>7</v>
      </c>
      <c r="K12">
        <f t="shared" si="1"/>
        <v>1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4"/>
        <v>0</v>
      </c>
      <c r="P12">
        <f t="shared" si="4"/>
        <v>0</v>
      </c>
      <c r="Q12" t="s">
        <v>27</v>
      </c>
    </row>
    <row r="13" spans="1:17" x14ac:dyDescent="0.25">
      <c r="A13" t="s">
        <v>0</v>
      </c>
      <c r="B13" t="s">
        <v>28</v>
      </c>
      <c r="C13" t="s">
        <v>2</v>
      </c>
      <c r="D13">
        <v>120</v>
      </c>
      <c r="E13" t="s">
        <v>3</v>
      </c>
      <c r="F13" t="s">
        <v>29</v>
      </c>
      <c r="G13" t="s">
        <v>5</v>
      </c>
      <c r="H13" t="s">
        <v>6</v>
      </c>
      <c r="I13" t="s">
        <v>7</v>
      </c>
      <c r="K13">
        <f t="shared" si="1"/>
        <v>1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4"/>
        <v>0</v>
      </c>
      <c r="P13">
        <f t="shared" si="4"/>
        <v>0</v>
      </c>
      <c r="Q13" t="s">
        <v>29</v>
      </c>
    </row>
    <row r="14" spans="1:17" x14ac:dyDescent="0.25">
      <c r="A14" t="s">
        <v>0</v>
      </c>
      <c r="B14" t="s">
        <v>30</v>
      </c>
      <c r="C14" t="s">
        <v>2</v>
      </c>
      <c r="D14">
        <v>130</v>
      </c>
      <c r="E14" t="s">
        <v>3</v>
      </c>
      <c r="F14" t="s">
        <v>31</v>
      </c>
      <c r="G14" t="s">
        <v>5</v>
      </c>
      <c r="H14" t="s">
        <v>6</v>
      </c>
      <c r="I14" t="s">
        <v>7</v>
      </c>
      <c r="K14" t="e">
        <f>COUNTIF($F$2:$F$25,Q14)&gt;0</f>
        <v>#VALUE!</v>
      </c>
      <c r="L14" t="e">
        <f t="shared" si="2"/>
        <v>#VALUE!</v>
      </c>
      <c r="M14" t="e">
        <f t="shared" si="3"/>
        <v>#VALUE!</v>
      </c>
      <c r="N14" t="b">
        <f t="shared" ref="L14:P14" si="5">COUNTIF($F$2:$F$25,T14)&gt;0</f>
        <v>0</v>
      </c>
      <c r="O14" t="b">
        <f t="shared" si="5"/>
        <v>0</v>
      </c>
      <c r="P14" t="b">
        <f t="shared" si="5"/>
        <v>0</v>
      </c>
      <c r="Q14" t="s">
        <v>31</v>
      </c>
    </row>
    <row r="15" spans="1:17" x14ac:dyDescent="0.25">
      <c r="A15" t="s">
        <v>0</v>
      </c>
      <c r="B15" t="s">
        <v>32</v>
      </c>
      <c r="C15" t="s">
        <v>2</v>
      </c>
      <c r="D15">
        <v>140</v>
      </c>
      <c r="E15" t="s">
        <v>3</v>
      </c>
      <c r="F15" t="s">
        <v>33</v>
      </c>
      <c r="G15" t="s">
        <v>5</v>
      </c>
      <c r="H15" t="s">
        <v>6</v>
      </c>
      <c r="I15" t="s">
        <v>7</v>
      </c>
      <c r="K15">
        <f t="shared" si="1"/>
        <v>1</v>
      </c>
      <c r="L15">
        <f t="shared" si="2"/>
        <v>0</v>
      </c>
      <c r="M15">
        <f t="shared" si="3"/>
        <v>0</v>
      </c>
      <c r="N15">
        <f t="shared" ref="N15:N73" si="6">COUNTIF($F$2:$F$25,T15)</f>
        <v>0</v>
      </c>
      <c r="O15">
        <f t="shared" ref="O15:O73" si="7">COUNTIF($F$2:$F$25,U15)</f>
        <v>0</v>
      </c>
      <c r="P15">
        <f t="shared" ref="P15:P73" si="8">COUNTIF($F$2:$F$25,V15)</f>
        <v>0</v>
      </c>
      <c r="Q15" t="s">
        <v>33</v>
      </c>
    </row>
    <row r="16" spans="1:17" x14ac:dyDescent="0.25">
      <c r="A16" t="s">
        <v>0</v>
      </c>
      <c r="B16" t="s">
        <v>34</v>
      </c>
      <c r="C16" t="s">
        <v>2</v>
      </c>
      <c r="D16">
        <v>150</v>
      </c>
      <c r="E16" t="s">
        <v>3</v>
      </c>
      <c r="F16" t="s">
        <v>35</v>
      </c>
      <c r="G16" t="s">
        <v>5</v>
      </c>
      <c r="H16" t="s">
        <v>6</v>
      </c>
      <c r="I16" t="s">
        <v>7</v>
      </c>
      <c r="K16">
        <f t="shared" si="1"/>
        <v>1</v>
      </c>
      <c r="L16">
        <f t="shared" si="2"/>
        <v>1</v>
      </c>
      <c r="M16">
        <f t="shared" si="3"/>
        <v>0</v>
      </c>
      <c r="N16">
        <f t="shared" si="6"/>
        <v>0</v>
      </c>
      <c r="O16">
        <f t="shared" si="7"/>
        <v>0</v>
      </c>
      <c r="P16">
        <f t="shared" si="8"/>
        <v>0</v>
      </c>
      <c r="Q16" t="s">
        <v>35</v>
      </c>
    </row>
    <row r="17" spans="1:17" x14ac:dyDescent="0.25">
      <c r="A17" t="s">
        <v>0</v>
      </c>
      <c r="B17" t="s">
        <v>36</v>
      </c>
      <c r="C17" t="s">
        <v>2</v>
      </c>
      <c r="D17">
        <v>160</v>
      </c>
      <c r="E17" t="s">
        <v>3</v>
      </c>
      <c r="F17" t="s">
        <v>37</v>
      </c>
      <c r="G17" t="s">
        <v>5</v>
      </c>
      <c r="H17" t="s">
        <v>6</v>
      </c>
      <c r="I17" t="s">
        <v>7</v>
      </c>
      <c r="K17">
        <f t="shared" si="1"/>
        <v>1</v>
      </c>
      <c r="L17">
        <f t="shared" si="2"/>
        <v>1</v>
      </c>
      <c r="M17">
        <f t="shared" si="3"/>
        <v>0</v>
      </c>
      <c r="N17">
        <f t="shared" si="6"/>
        <v>0</v>
      </c>
      <c r="O17">
        <f t="shared" si="7"/>
        <v>0</v>
      </c>
      <c r="P17">
        <f t="shared" si="8"/>
        <v>0</v>
      </c>
      <c r="Q17" t="s">
        <v>37</v>
      </c>
    </row>
    <row r="18" spans="1:17" x14ac:dyDescent="0.25">
      <c r="A18" t="s">
        <v>0</v>
      </c>
      <c r="B18" t="s">
        <v>38</v>
      </c>
      <c r="C18" t="s">
        <v>2</v>
      </c>
      <c r="D18">
        <v>170</v>
      </c>
      <c r="E18" t="s">
        <v>3</v>
      </c>
      <c r="F18" t="s">
        <v>39</v>
      </c>
      <c r="G18" t="s">
        <v>5</v>
      </c>
      <c r="H18" t="s">
        <v>6</v>
      </c>
      <c r="I18" t="s">
        <v>7</v>
      </c>
      <c r="K18">
        <f t="shared" si="1"/>
        <v>1</v>
      </c>
      <c r="L18">
        <f t="shared" si="2"/>
        <v>1</v>
      </c>
      <c r="M18">
        <f t="shared" si="3"/>
        <v>0</v>
      </c>
      <c r="N18">
        <f t="shared" si="6"/>
        <v>0</v>
      </c>
      <c r="O18">
        <f t="shared" si="7"/>
        <v>0</v>
      </c>
      <c r="P18">
        <f t="shared" si="8"/>
        <v>0</v>
      </c>
      <c r="Q18" t="s">
        <v>39</v>
      </c>
    </row>
    <row r="19" spans="1:17" x14ac:dyDescent="0.25">
      <c r="A19" t="s">
        <v>0</v>
      </c>
      <c r="B19" t="s">
        <v>40</v>
      </c>
      <c r="C19" t="s">
        <v>2</v>
      </c>
      <c r="D19">
        <v>180</v>
      </c>
      <c r="E19" t="s">
        <v>3</v>
      </c>
      <c r="F19" t="s">
        <v>41</v>
      </c>
      <c r="G19" t="s">
        <v>5</v>
      </c>
      <c r="H19" t="s">
        <v>6</v>
      </c>
      <c r="I19" t="s">
        <v>7</v>
      </c>
      <c r="K19">
        <f t="shared" si="1"/>
        <v>1</v>
      </c>
      <c r="L19">
        <f t="shared" si="2"/>
        <v>1</v>
      </c>
      <c r="M19">
        <f t="shared" si="3"/>
        <v>0</v>
      </c>
      <c r="N19">
        <f t="shared" si="6"/>
        <v>0</v>
      </c>
      <c r="O19">
        <f t="shared" si="7"/>
        <v>0</v>
      </c>
      <c r="P19">
        <f t="shared" si="8"/>
        <v>0</v>
      </c>
      <c r="Q19" t="s">
        <v>41</v>
      </c>
    </row>
    <row r="20" spans="1:17" x14ac:dyDescent="0.25">
      <c r="A20" t="s">
        <v>0</v>
      </c>
      <c r="B20" t="s">
        <v>42</v>
      </c>
      <c r="C20" t="s">
        <v>2</v>
      </c>
      <c r="D20">
        <v>190</v>
      </c>
      <c r="E20" t="s">
        <v>3</v>
      </c>
      <c r="F20" t="s">
        <v>43</v>
      </c>
      <c r="G20" t="s">
        <v>5</v>
      </c>
      <c r="H20" t="s">
        <v>6</v>
      </c>
      <c r="I20" t="s">
        <v>7</v>
      </c>
      <c r="K20">
        <f t="shared" si="1"/>
        <v>1</v>
      </c>
      <c r="L20">
        <f t="shared" si="2"/>
        <v>0</v>
      </c>
      <c r="M20">
        <f t="shared" si="3"/>
        <v>0</v>
      </c>
      <c r="N20">
        <f t="shared" si="6"/>
        <v>0</v>
      </c>
      <c r="O20">
        <f t="shared" si="7"/>
        <v>0</v>
      </c>
      <c r="P20">
        <f t="shared" si="8"/>
        <v>0</v>
      </c>
      <c r="Q20" t="s">
        <v>43</v>
      </c>
    </row>
    <row r="21" spans="1:17" x14ac:dyDescent="0.25">
      <c r="A21" t="s">
        <v>0</v>
      </c>
      <c r="B21" t="s">
        <v>44</v>
      </c>
      <c r="C21" t="s">
        <v>2</v>
      </c>
      <c r="D21">
        <v>200</v>
      </c>
      <c r="E21" t="s">
        <v>3</v>
      </c>
      <c r="F21" t="s">
        <v>45</v>
      </c>
      <c r="G21" t="s">
        <v>5</v>
      </c>
      <c r="H21" t="s">
        <v>6</v>
      </c>
      <c r="I21" t="s">
        <v>7</v>
      </c>
      <c r="K21">
        <f t="shared" si="1"/>
        <v>1</v>
      </c>
      <c r="L21">
        <f t="shared" si="2"/>
        <v>1</v>
      </c>
      <c r="M21">
        <f t="shared" si="3"/>
        <v>0</v>
      </c>
      <c r="N21">
        <f t="shared" si="6"/>
        <v>0</v>
      </c>
      <c r="O21">
        <f t="shared" si="7"/>
        <v>0</v>
      </c>
      <c r="P21">
        <f t="shared" si="8"/>
        <v>0</v>
      </c>
      <c r="Q21" t="s">
        <v>45</v>
      </c>
    </row>
    <row r="22" spans="1:17" x14ac:dyDescent="0.25">
      <c r="A22" t="s">
        <v>0</v>
      </c>
      <c r="B22" t="s">
        <v>46</v>
      </c>
      <c r="C22" t="s">
        <v>2</v>
      </c>
      <c r="D22">
        <v>210</v>
      </c>
      <c r="E22" t="s">
        <v>3</v>
      </c>
      <c r="F22" t="s">
        <v>47</v>
      </c>
      <c r="G22" t="s">
        <v>5</v>
      </c>
      <c r="H22" t="s">
        <v>6</v>
      </c>
      <c r="I22" t="s">
        <v>7</v>
      </c>
      <c r="K22">
        <f t="shared" si="1"/>
        <v>1</v>
      </c>
      <c r="L22">
        <f t="shared" si="2"/>
        <v>1</v>
      </c>
      <c r="M22">
        <f t="shared" si="3"/>
        <v>0</v>
      </c>
      <c r="N22">
        <f t="shared" si="6"/>
        <v>0</v>
      </c>
      <c r="O22">
        <f t="shared" si="7"/>
        <v>0</v>
      </c>
      <c r="P22">
        <f t="shared" si="8"/>
        <v>0</v>
      </c>
      <c r="Q22" t="s">
        <v>47</v>
      </c>
    </row>
    <row r="23" spans="1:17" x14ac:dyDescent="0.25">
      <c r="A23" t="s">
        <v>0</v>
      </c>
      <c r="B23" t="s">
        <v>48</v>
      </c>
      <c r="C23" t="s">
        <v>2</v>
      </c>
      <c r="D23">
        <v>220</v>
      </c>
      <c r="E23" t="s">
        <v>3</v>
      </c>
      <c r="F23" t="s">
        <v>49</v>
      </c>
      <c r="G23" t="s">
        <v>5</v>
      </c>
      <c r="H23" t="s">
        <v>6</v>
      </c>
      <c r="I23" t="s">
        <v>7</v>
      </c>
      <c r="K23">
        <f t="shared" si="1"/>
        <v>1</v>
      </c>
      <c r="L23">
        <f t="shared" si="2"/>
        <v>1</v>
      </c>
      <c r="M23">
        <f t="shared" si="3"/>
        <v>0</v>
      </c>
      <c r="N23">
        <f t="shared" si="6"/>
        <v>0</v>
      </c>
      <c r="O23">
        <f t="shared" si="7"/>
        <v>0</v>
      </c>
      <c r="P23">
        <f t="shared" si="8"/>
        <v>0</v>
      </c>
      <c r="Q23" t="s">
        <v>49</v>
      </c>
    </row>
    <row r="24" spans="1:17" x14ac:dyDescent="0.25">
      <c r="A24" t="s">
        <v>0</v>
      </c>
      <c r="B24" t="s">
        <v>50</v>
      </c>
      <c r="C24" t="s">
        <v>2</v>
      </c>
      <c r="D24">
        <v>230</v>
      </c>
      <c r="E24" t="s">
        <v>3</v>
      </c>
      <c r="F24" t="s">
        <v>51</v>
      </c>
      <c r="G24" t="s">
        <v>5</v>
      </c>
      <c r="H24" t="s">
        <v>6</v>
      </c>
      <c r="I24" t="s">
        <v>7</v>
      </c>
      <c r="K24">
        <f t="shared" si="1"/>
        <v>1</v>
      </c>
      <c r="L24">
        <f t="shared" si="2"/>
        <v>0</v>
      </c>
      <c r="M24">
        <f t="shared" si="3"/>
        <v>0</v>
      </c>
      <c r="N24">
        <f t="shared" si="6"/>
        <v>0</v>
      </c>
      <c r="O24">
        <f t="shared" si="7"/>
        <v>0</v>
      </c>
      <c r="P24">
        <f t="shared" si="8"/>
        <v>0</v>
      </c>
      <c r="Q24" t="s">
        <v>51</v>
      </c>
    </row>
    <row r="25" spans="1:17" x14ac:dyDescent="0.25">
      <c r="A25" t="s">
        <v>0</v>
      </c>
      <c r="B25" t="s">
        <v>52</v>
      </c>
      <c r="C25" t="s">
        <v>2</v>
      </c>
      <c r="D25">
        <v>240</v>
      </c>
      <c r="E25" t="s">
        <v>3</v>
      </c>
      <c r="F25" t="s">
        <v>53</v>
      </c>
      <c r="G25" t="s">
        <v>5</v>
      </c>
      <c r="H25" t="s">
        <v>6</v>
      </c>
      <c r="I25" t="s">
        <v>7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6"/>
        <v>0</v>
      </c>
      <c r="O25">
        <f t="shared" si="7"/>
        <v>0</v>
      </c>
      <c r="P25">
        <f t="shared" si="8"/>
        <v>0</v>
      </c>
      <c r="Q25" t="s">
        <v>53</v>
      </c>
    </row>
    <row r="26" spans="1:17" x14ac:dyDescent="0.25">
      <c r="A26" t="s">
        <v>0</v>
      </c>
      <c r="B26" t="s">
        <v>54</v>
      </c>
      <c r="C26" t="s">
        <v>2</v>
      </c>
      <c r="D26">
        <v>10</v>
      </c>
      <c r="E26" t="s">
        <v>3</v>
      </c>
      <c r="F26" t="s">
        <v>55</v>
      </c>
      <c r="G26" t="s">
        <v>5</v>
      </c>
      <c r="H26" t="s">
        <v>56</v>
      </c>
      <c r="I26" t="s">
        <v>7</v>
      </c>
      <c r="K26">
        <f t="shared" si="1"/>
        <v>0</v>
      </c>
      <c r="L26">
        <f t="shared" si="2"/>
        <v>1</v>
      </c>
      <c r="M26">
        <f t="shared" si="3"/>
        <v>0</v>
      </c>
      <c r="N26">
        <f t="shared" si="6"/>
        <v>0</v>
      </c>
      <c r="O26">
        <f t="shared" si="7"/>
        <v>0</v>
      </c>
      <c r="P26">
        <f t="shared" si="8"/>
        <v>0</v>
      </c>
      <c r="Q26" t="s">
        <v>55</v>
      </c>
    </row>
    <row r="27" spans="1:17" x14ac:dyDescent="0.25">
      <c r="A27" t="s">
        <v>0</v>
      </c>
      <c r="B27" t="s">
        <v>57</v>
      </c>
      <c r="C27" t="s">
        <v>2</v>
      </c>
      <c r="D27">
        <v>20</v>
      </c>
      <c r="E27" t="s">
        <v>3</v>
      </c>
      <c r="F27" t="s">
        <v>58</v>
      </c>
      <c r="G27" t="s">
        <v>5</v>
      </c>
      <c r="H27" t="s">
        <v>56</v>
      </c>
      <c r="I27" t="s">
        <v>7</v>
      </c>
      <c r="K27">
        <f t="shared" si="1"/>
        <v>0</v>
      </c>
      <c r="L27">
        <f t="shared" si="2"/>
        <v>1</v>
      </c>
      <c r="M27">
        <f t="shared" si="3"/>
        <v>0</v>
      </c>
      <c r="N27">
        <f t="shared" si="6"/>
        <v>0</v>
      </c>
      <c r="O27">
        <f t="shared" si="7"/>
        <v>0</v>
      </c>
      <c r="P27">
        <f t="shared" si="8"/>
        <v>0</v>
      </c>
      <c r="Q27" t="s">
        <v>58</v>
      </c>
    </row>
    <row r="28" spans="1:17" x14ac:dyDescent="0.25">
      <c r="A28" t="s">
        <v>0</v>
      </c>
      <c r="B28" t="s">
        <v>59</v>
      </c>
      <c r="C28" t="s">
        <v>2</v>
      </c>
      <c r="D28">
        <v>30</v>
      </c>
      <c r="E28" t="s">
        <v>3</v>
      </c>
      <c r="F28" t="s">
        <v>60</v>
      </c>
      <c r="G28" t="s">
        <v>5</v>
      </c>
      <c r="H28" t="s">
        <v>56</v>
      </c>
      <c r="I28" t="s">
        <v>7</v>
      </c>
      <c r="K28">
        <f t="shared" si="1"/>
        <v>0</v>
      </c>
      <c r="L28">
        <f t="shared" si="2"/>
        <v>1</v>
      </c>
      <c r="M28">
        <f t="shared" si="3"/>
        <v>0</v>
      </c>
      <c r="N28">
        <f t="shared" si="6"/>
        <v>0</v>
      </c>
      <c r="O28">
        <f t="shared" si="7"/>
        <v>0</v>
      </c>
      <c r="P28">
        <f t="shared" si="8"/>
        <v>0</v>
      </c>
      <c r="Q28" t="s">
        <v>60</v>
      </c>
    </row>
    <row r="29" spans="1:17" x14ac:dyDescent="0.25">
      <c r="A29" t="s">
        <v>0</v>
      </c>
      <c r="B29" t="s">
        <v>61</v>
      </c>
      <c r="C29" t="s">
        <v>2</v>
      </c>
      <c r="D29">
        <v>40</v>
      </c>
      <c r="E29" t="s">
        <v>3</v>
      </c>
      <c r="F29" t="s">
        <v>62</v>
      </c>
      <c r="G29" t="s">
        <v>5</v>
      </c>
      <c r="H29" t="s">
        <v>56</v>
      </c>
      <c r="I29" t="s">
        <v>7</v>
      </c>
      <c r="K29">
        <f t="shared" si="1"/>
        <v>0</v>
      </c>
      <c r="L29">
        <f t="shared" si="2"/>
        <v>1</v>
      </c>
      <c r="M29">
        <f t="shared" si="3"/>
        <v>0</v>
      </c>
      <c r="N29">
        <f t="shared" si="6"/>
        <v>0</v>
      </c>
      <c r="O29">
        <f t="shared" si="7"/>
        <v>0</v>
      </c>
      <c r="P29">
        <f t="shared" si="8"/>
        <v>0</v>
      </c>
      <c r="Q29" t="s">
        <v>62</v>
      </c>
    </row>
    <row r="30" spans="1:17" x14ac:dyDescent="0.25">
      <c r="A30" t="s">
        <v>0</v>
      </c>
      <c r="B30" t="s">
        <v>63</v>
      </c>
      <c r="C30" t="s">
        <v>2</v>
      </c>
      <c r="D30">
        <v>50</v>
      </c>
      <c r="E30" t="s">
        <v>3</v>
      </c>
      <c r="F30" t="s">
        <v>64</v>
      </c>
      <c r="G30" t="s">
        <v>5</v>
      </c>
      <c r="H30" t="s">
        <v>56</v>
      </c>
      <c r="I30" t="s">
        <v>7</v>
      </c>
      <c r="K30">
        <f t="shared" si="1"/>
        <v>0</v>
      </c>
      <c r="L30">
        <f t="shared" si="2"/>
        <v>1</v>
      </c>
      <c r="M30">
        <f t="shared" si="3"/>
        <v>0</v>
      </c>
      <c r="N30">
        <f t="shared" si="6"/>
        <v>0</v>
      </c>
      <c r="O30">
        <f t="shared" si="7"/>
        <v>0</v>
      </c>
      <c r="P30">
        <f t="shared" si="8"/>
        <v>0</v>
      </c>
      <c r="Q30" t="s">
        <v>64</v>
      </c>
    </row>
    <row r="31" spans="1:17" x14ac:dyDescent="0.25">
      <c r="A31" t="s">
        <v>0</v>
      </c>
      <c r="B31" t="s">
        <v>65</v>
      </c>
      <c r="C31" t="s">
        <v>2</v>
      </c>
      <c r="D31">
        <v>60</v>
      </c>
      <c r="E31" t="s">
        <v>3</v>
      </c>
      <c r="F31" t="s">
        <v>66</v>
      </c>
      <c r="G31" t="s">
        <v>5</v>
      </c>
      <c r="H31" t="s">
        <v>56</v>
      </c>
      <c r="I31" t="s">
        <v>7</v>
      </c>
      <c r="K31">
        <f t="shared" si="1"/>
        <v>0</v>
      </c>
      <c r="L31">
        <f t="shared" si="2"/>
        <v>1</v>
      </c>
      <c r="M31">
        <f t="shared" si="3"/>
        <v>0</v>
      </c>
      <c r="N31">
        <f t="shared" si="6"/>
        <v>0</v>
      </c>
      <c r="O31">
        <f t="shared" si="7"/>
        <v>0</v>
      </c>
      <c r="P31">
        <f t="shared" si="8"/>
        <v>0</v>
      </c>
      <c r="Q31" t="s">
        <v>66</v>
      </c>
    </row>
    <row r="32" spans="1:17" x14ac:dyDescent="0.25">
      <c r="A32" t="s">
        <v>0</v>
      </c>
      <c r="B32" t="s">
        <v>67</v>
      </c>
      <c r="C32" t="s">
        <v>2</v>
      </c>
      <c r="D32">
        <v>70</v>
      </c>
      <c r="E32" t="s">
        <v>3</v>
      </c>
      <c r="F32" t="s">
        <v>68</v>
      </c>
      <c r="G32" t="s">
        <v>5</v>
      </c>
      <c r="H32" t="s">
        <v>56</v>
      </c>
      <c r="I32" t="s">
        <v>7</v>
      </c>
      <c r="K32">
        <f t="shared" si="1"/>
        <v>0</v>
      </c>
      <c r="L32">
        <f t="shared" si="2"/>
        <v>1</v>
      </c>
      <c r="M32">
        <f t="shared" si="3"/>
        <v>0</v>
      </c>
      <c r="N32">
        <f t="shared" si="6"/>
        <v>0</v>
      </c>
      <c r="O32">
        <f t="shared" si="7"/>
        <v>0</v>
      </c>
      <c r="P32">
        <f t="shared" si="8"/>
        <v>0</v>
      </c>
      <c r="Q32" t="s">
        <v>68</v>
      </c>
    </row>
    <row r="33" spans="1:17" x14ac:dyDescent="0.25">
      <c r="A33" t="s">
        <v>0</v>
      </c>
      <c r="B33" t="s">
        <v>69</v>
      </c>
      <c r="C33" t="s">
        <v>2</v>
      </c>
      <c r="D33">
        <v>80</v>
      </c>
      <c r="E33" t="s">
        <v>3</v>
      </c>
      <c r="F33" t="s">
        <v>70</v>
      </c>
      <c r="G33" t="s">
        <v>5</v>
      </c>
      <c r="H33" t="s">
        <v>56</v>
      </c>
      <c r="I33" t="s">
        <v>7</v>
      </c>
      <c r="K33">
        <f t="shared" si="1"/>
        <v>0</v>
      </c>
      <c r="L33">
        <f t="shared" si="2"/>
        <v>1</v>
      </c>
      <c r="M33">
        <f t="shared" si="3"/>
        <v>0</v>
      </c>
      <c r="N33">
        <f t="shared" si="6"/>
        <v>0</v>
      </c>
      <c r="O33">
        <f t="shared" si="7"/>
        <v>0</v>
      </c>
      <c r="P33">
        <f t="shared" si="8"/>
        <v>0</v>
      </c>
      <c r="Q33" t="s">
        <v>70</v>
      </c>
    </row>
    <row r="34" spans="1:17" x14ac:dyDescent="0.25">
      <c r="A34" t="s">
        <v>0</v>
      </c>
      <c r="B34" t="s">
        <v>71</v>
      </c>
      <c r="C34" t="s">
        <v>2</v>
      </c>
      <c r="D34">
        <v>90</v>
      </c>
      <c r="E34" t="s">
        <v>3</v>
      </c>
      <c r="F34" t="s">
        <v>72</v>
      </c>
      <c r="G34" t="s">
        <v>5</v>
      </c>
      <c r="H34" t="s">
        <v>56</v>
      </c>
      <c r="I34" t="s">
        <v>7</v>
      </c>
      <c r="K34">
        <f t="shared" si="1"/>
        <v>0</v>
      </c>
      <c r="L34">
        <f t="shared" si="2"/>
        <v>1</v>
      </c>
      <c r="M34">
        <f t="shared" si="3"/>
        <v>0</v>
      </c>
      <c r="N34">
        <f t="shared" si="6"/>
        <v>0</v>
      </c>
      <c r="O34">
        <f t="shared" si="7"/>
        <v>0</v>
      </c>
      <c r="P34">
        <f t="shared" si="8"/>
        <v>0</v>
      </c>
      <c r="Q34" t="s">
        <v>72</v>
      </c>
    </row>
    <row r="35" spans="1:17" x14ac:dyDescent="0.25">
      <c r="A35" t="s">
        <v>0</v>
      </c>
      <c r="B35" t="s">
        <v>73</v>
      </c>
      <c r="C35" t="s">
        <v>2</v>
      </c>
      <c r="D35">
        <v>100</v>
      </c>
      <c r="E35" t="s">
        <v>3</v>
      </c>
      <c r="F35" t="s">
        <v>74</v>
      </c>
      <c r="G35" t="s">
        <v>5</v>
      </c>
      <c r="H35" t="s">
        <v>56</v>
      </c>
      <c r="I35" t="s">
        <v>7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6"/>
        <v>0</v>
      </c>
      <c r="O35">
        <f t="shared" si="7"/>
        <v>0</v>
      </c>
      <c r="P35">
        <f t="shared" si="8"/>
        <v>0</v>
      </c>
      <c r="Q35" t="s">
        <v>74</v>
      </c>
    </row>
    <row r="36" spans="1:17" x14ac:dyDescent="0.25">
      <c r="A36" t="s">
        <v>0</v>
      </c>
      <c r="B36" t="s">
        <v>75</v>
      </c>
      <c r="C36" t="s">
        <v>2</v>
      </c>
      <c r="D36">
        <v>110</v>
      </c>
      <c r="E36" t="s">
        <v>3</v>
      </c>
      <c r="F36" t="s">
        <v>76</v>
      </c>
      <c r="G36" t="s">
        <v>5</v>
      </c>
      <c r="H36" t="s">
        <v>56</v>
      </c>
      <c r="I36" t="s">
        <v>7</v>
      </c>
      <c r="K36">
        <f t="shared" si="1"/>
        <v>0</v>
      </c>
      <c r="L36">
        <f t="shared" si="2"/>
        <v>1</v>
      </c>
      <c r="M36">
        <f t="shared" si="3"/>
        <v>0</v>
      </c>
      <c r="N36">
        <f t="shared" si="6"/>
        <v>0</v>
      </c>
      <c r="O36">
        <f t="shared" si="7"/>
        <v>0</v>
      </c>
      <c r="P36">
        <f t="shared" si="8"/>
        <v>0</v>
      </c>
      <c r="Q36" t="s">
        <v>76</v>
      </c>
    </row>
    <row r="37" spans="1:17" x14ac:dyDescent="0.25">
      <c r="A37" t="s">
        <v>0</v>
      </c>
      <c r="B37" t="s">
        <v>77</v>
      </c>
      <c r="C37" t="s">
        <v>2</v>
      </c>
      <c r="D37">
        <v>120</v>
      </c>
      <c r="E37" t="s">
        <v>3</v>
      </c>
      <c r="F37" t="s">
        <v>78</v>
      </c>
      <c r="G37" t="s">
        <v>5</v>
      </c>
      <c r="H37" t="s">
        <v>56</v>
      </c>
      <c r="I37" t="s">
        <v>7</v>
      </c>
      <c r="K37">
        <f t="shared" si="1"/>
        <v>0</v>
      </c>
      <c r="L37">
        <f t="shared" si="2"/>
        <v>1</v>
      </c>
      <c r="M37">
        <f t="shared" si="3"/>
        <v>0</v>
      </c>
      <c r="N37">
        <f t="shared" si="6"/>
        <v>0</v>
      </c>
      <c r="O37">
        <f t="shared" si="7"/>
        <v>0</v>
      </c>
      <c r="P37">
        <f t="shared" si="8"/>
        <v>0</v>
      </c>
      <c r="Q37" t="s">
        <v>78</v>
      </c>
    </row>
    <row r="38" spans="1:17" x14ac:dyDescent="0.25">
      <c r="A38" t="s">
        <v>0</v>
      </c>
      <c r="B38" t="s">
        <v>79</v>
      </c>
      <c r="C38" t="s">
        <v>2</v>
      </c>
      <c r="D38">
        <v>130</v>
      </c>
      <c r="E38" t="s">
        <v>3</v>
      </c>
      <c r="F38" t="s">
        <v>80</v>
      </c>
      <c r="G38" t="s">
        <v>5</v>
      </c>
      <c r="H38" t="s">
        <v>56</v>
      </c>
      <c r="I38" t="s">
        <v>7</v>
      </c>
      <c r="K38">
        <f t="shared" si="1"/>
        <v>0</v>
      </c>
      <c r="L38">
        <f t="shared" si="2"/>
        <v>1</v>
      </c>
      <c r="M38">
        <f t="shared" si="3"/>
        <v>0</v>
      </c>
      <c r="N38">
        <f t="shared" si="6"/>
        <v>0</v>
      </c>
      <c r="O38">
        <f t="shared" si="7"/>
        <v>0</v>
      </c>
      <c r="P38">
        <f t="shared" si="8"/>
        <v>0</v>
      </c>
      <c r="Q38" t="s">
        <v>80</v>
      </c>
    </row>
    <row r="39" spans="1:17" x14ac:dyDescent="0.25">
      <c r="A39" t="s">
        <v>0</v>
      </c>
      <c r="B39" t="s">
        <v>81</v>
      </c>
      <c r="C39" t="s">
        <v>2</v>
      </c>
      <c r="D39">
        <v>140</v>
      </c>
      <c r="E39" t="s">
        <v>3</v>
      </c>
      <c r="F39" t="s">
        <v>82</v>
      </c>
      <c r="G39" t="s">
        <v>5</v>
      </c>
      <c r="H39" t="s">
        <v>56</v>
      </c>
      <c r="I39" t="s">
        <v>7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6"/>
        <v>0</v>
      </c>
      <c r="O39">
        <f t="shared" si="7"/>
        <v>0</v>
      </c>
      <c r="P39">
        <f t="shared" si="8"/>
        <v>0</v>
      </c>
      <c r="Q39" t="s">
        <v>82</v>
      </c>
    </row>
    <row r="40" spans="1:17" x14ac:dyDescent="0.25">
      <c r="A40" t="s">
        <v>0</v>
      </c>
      <c r="B40" t="s">
        <v>83</v>
      </c>
      <c r="C40" t="s">
        <v>2</v>
      </c>
      <c r="D40">
        <v>150</v>
      </c>
      <c r="E40" t="s">
        <v>3</v>
      </c>
      <c r="F40" t="s">
        <v>84</v>
      </c>
      <c r="G40" t="s">
        <v>5</v>
      </c>
      <c r="H40" t="s">
        <v>56</v>
      </c>
      <c r="I40" t="s">
        <v>7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6"/>
        <v>0</v>
      </c>
      <c r="O40">
        <f t="shared" si="7"/>
        <v>0</v>
      </c>
      <c r="P40">
        <f t="shared" si="8"/>
        <v>0</v>
      </c>
      <c r="Q40" t="s">
        <v>84</v>
      </c>
    </row>
    <row r="41" spans="1:17" x14ac:dyDescent="0.25">
      <c r="A41" t="s">
        <v>0</v>
      </c>
      <c r="B41" t="s">
        <v>85</v>
      </c>
      <c r="C41" t="s">
        <v>2</v>
      </c>
      <c r="D41">
        <v>160</v>
      </c>
      <c r="E41" t="s">
        <v>3</v>
      </c>
      <c r="F41" t="s">
        <v>86</v>
      </c>
      <c r="G41" t="s">
        <v>5</v>
      </c>
      <c r="H41" t="s">
        <v>56</v>
      </c>
      <c r="I41" t="s">
        <v>7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6"/>
        <v>0</v>
      </c>
      <c r="O41">
        <f t="shared" si="7"/>
        <v>0</v>
      </c>
      <c r="P41">
        <f t="shared" si="8"/>
        <v>0</v>
      </c>
      <c r="Q41" t="s">
        <v>86</v>
      </c>
    </row>
    <row r="42" spans="1:17" x14ac:dyDescent="0.25">
      <c r="A42" t="s">
        <v>0</v>
      </c>
      <c r="B42" t="s">
        <v>87</v>
      </c>
      <c r="C42" t="s">
        <v>2</v>
      </c>
      <c r="D42">
        <v>170</v>
      </c>
      <c r="E42" t="s">
        <v>3</v>
      </c>
      <c r="F42" t="s">
        <v>45</v>
      </c>
      <c r="G42" t="s">
        <v>5</v>
      </c>
      <c r="H42" t="s">
        <v>56</v>
      </c>
      <c r="I42" t="s">
        <v>7</v>
      </c>
      <c r="K42">
        <f t="shared" si="1"/>
        <v>0</v>
      </c>
      <c r="L42">
        <f t="shared" si="2"/>
        <v>0</v>
      </c>
      <c r="M42">
        <f t="shared" si="3"/>
        <v>1</v>
      </c>
      <c r="N42">
        <f t="shared" si="6"/>
        <v>0</v>
      </c>
      <c r="O42">
        <f t="shared" si="7"/>
        <v>0</v>
      </c>
      <c r="P42">
        <f t="shared" si="8"/>
        <v>0</v>
      </c>
      <c r="Q42" t="s">
        <v>97</v>
      </c>
    </row>
    <row r="43" spans="1:17" x14ac:dyDescent="0.25">
      <c r="A43" t="s">
        <v>0</v>
      </c>
      <c r="B43" t="s">
        <v>88</v>
      </c>
      <c r="C43" t="s">
        <v>2</v>
      </c>
      <c r="D43">
        <v>180</v>
      </c>
      <c r="E43" t="s">
        <v>3</v>
      </c>
      <c r="F43" t="s">
        <v>47</v>
      </c>
      <c r="G43" t="s">
        <v>5</v>
      </c>
      <c r="H43" t="s">
        <v>56</v>
      </c>
      <c r="I43" t="s">
        <v>7</v>
      </c>
      <c r="K43">
        <f t="shared" si="1"/>
        <v>0</v>
      </c>
      <c r="L43">
        <f t="shared" si="2"/>
        <v>0</v>
      </c>
      <c r="M43">
        <f t="shared" si="3"/>
        <v>1</v>
      </c>
      <c r="N43">
        <f t="shared" si="6"/>
        <v>0</v>
      </c>
      <c r="O43">
        <f t="shared" si="7"/>
        <v>0</v>
      </c>
      <c r="P43">
        <f t="shared" si="8"/>
        <v>0</v>
      </c>
      <c r="Q43" t="s">
        <v>100</v>
      </c>
    </row>
    <row r="44" spans="1:17" x14ac:dyDescent="0.25">
      <c r="A44" t="s">
        <v>0</v>
      </c>
      <c r="B44" t="s">
        <v>89</v>
      </c>
      <c r="C44" t="s">
        <v>2</v>
      </c>
      <c r="D44">
        <v>190</v>
      </c>
      <c r="E44" t="s">
        <v>3</v>
      </c>
      <c r="F44" t="s">
        <v>49</v>
      </c>
      <c r="G44" t="s">
        <v>5</v>
      </c>
      <c r="H44" t="s">
        <v>56</v>
      </c>
      <c r="I44" t="s">
        <v>7</v>
      </c>
      <c r="K44">
        <f t="shared" si="1"/>
        <v>0</v>
      </c>
      <c r="L44">
        <f t="shared" si="2"/>
        <v>0</v>
      </c>
      <c r="M44">
        <f t="shared" si="3"/>
        <v>1</v>
      </c>
      <c r="N44">
        <f t="shared" si="6"/>
        <v>0</v>
      </c>
      <c r="O44">
        <f t="shared" si="7"/>
        <v>0</v>
      </c>
      <c r="P44">
        <f t="shared" si="8"/>
        <v>0</v>
      </c>
      <c r="Q44" t="s">
        <v>102</v>
      </c>
    </row>
    <row r="45" spans="1:17" x14ac:dyDescent="0.25">
      <c r="A45" t="s">
        <v>0</v>
      </c>
      <c r="B45" t="s">
        <v>90</v>
      </c>
      <c r="C45" t="s">
        <v>2</v>
      </c>
      <c r="D45">
        <v>200</v>
      </c>
      <c r="E45" t="s">
        <v>3</v>
      </c>
      <c r="F45" t="s">
        <v>53</v>
      </c>
      <c r="G45" t="s">
        <v>5</v>
      </c>
      <c r="H45" t="s">
        <v>56</v>
      </c>
      <c r="I45" t="s">
        <v>7</v>
      </c>
      <c r="K45">
        <f t="shared" si="1"/>
        <v>0</v>
      </c>
      <c r="L45">
        <f t="shared" si="2"/>
        <v>0</v>
      </c>
      <c r="M45">
        <f t="shared" si="3"/>
        <v>1</v>
      </c>
      <c r="N45">
        <f t="shared" si="6"/>
        <v>0</v>
      </c>
      <c r="O45">
        <f t="shared" si="7"/>
        <v>0</v>
      </c>
      <c r="P45">
        <f t="shared" si="8"/>
        <v>0</v>
      </c>
      <c r="Q45" t="s">
        <v>104</v>
      </c>
    </row>
    <row r="46" spans="1:17" x14ac:dyDescent="0.25">
      <c r="A46" t="s">
        <v>0</v>
      </c>
      <c r="B46" t="s">
        <v>91</v>
      </c>
      <c r="C46" t="s">
        <v>2</v>
      </c>
      <c r="D46">
        <v>210</v>
      </c>
      <c r="E46" t="s">
        <v>3</v>
      </c>
      <c r="F46" t="s">
        <v>35</v>
      </c>
      <c r="G46" t="s">
        <v>5</v>
      </c>
      <c r="H46" t="s">
        <v>56</v>
      </c>
      <c r="I46" t="s">
        <v>7</v>
      </c>
      <c r="K46">
        <f t="shared" si="1"/>
        <v>0</v>
      </c>
      <c r="L46">
        <f t="shared" si="2"/>
        <v>0</v>
      </c>
      <c r="M46">
        <f t="shared" si="3"/>
        <v>1</v>
      </c>
      <c r="N46">
        <f t="shared" si="6"/>
        <v>0</v>
      </c>
      <c r="O46">
        <f t="shared" si="7"/>
        <v>0</v>
      </c>
      <c r="P46">
        <f t="shared" si="8"/>
        <v>0</v>
      </c>
      <c r="Q46" t="s">
        <v>106</v>
      </c>
    </row>
    <row r="47" spans="1:17" x14ac:dyDescent="0.25">
      <c r="A47" t="s">
        <v>0</v>
      </c>
      <c r="B47" t="s">
        <v>92</v>
      </c>
      <c r="C47" t="s">
        <v>2</v>
      </c>
      <c r="D47">
        <v>220</v>
      </c>
      <c r="E47" t="s">
        <v>3</v>
      </c>
      <c r="F47" t="s">
        <v>93</v>
      </c>
      <c r="G47" t="s">
        <v>5</v>
      </c>
      <c r="H47" t="s">
        <v>56</v>
      </c>
      <c r="I47" t="s">
        <v>7</v>
      </c>
      <c r="K47">
        <f t="shared" si="1"/>
        <v>0</v>
      </c>
      <c r="L47">
        <f t="shared" si="2"/>
        <v>0</v>
      </c>
      <c r="M47">
        <f t="shared" si="3"/>
        <v>1</v>
      </c>
      <c r="N47">
        <f t="shared" si="6"/>
        <v>0</v>
      </c>
      <c r="O47">
        <f t="shared" si="7"/>
        <v>0</v>
      </c>
      <c r="P47">
        <f t="shared" si="8"/>
        <v>0</v>
      </c>
      <c r="Q47" t="s">
        <v>109</v>
      </c>
    </row>
    <row r="48" spans="1:17" x14ac:dyDescent="0.25">
      <c r="A48" t="s">
        <v>0</v>
      </c>
      <c r="B48" t="s">
        <v>94</v>
      </c>
      <c r="C48" t="s">
        <v>2</v>
      </c>
      <c r="D48">
        <v>230</v>
      </c>
      <c r="E48" t="s">
        <v>3</v>
      </c>
      <c r="F48" t="s">
        <v>39</v>
      </c>
      <c r="G48" t="s">
        <v>5</v>
      </c>
      <c r="H48" t="s">
        <v>56</v>
      </c>
      <c r="I48" t="s">
        <v>7</v>
      </c>
      <c r="K48">
        <f t="shared" si="1"/>
        <v>0</v>
      </c>
      <c r="L48">
        <f t="shared" si="2"/>
        <v>0</v>
      </c>
      <c r="M48">
        <f t="shared" si="3"/>
        <v>1</v>
      </c>
      <c r="N48">
        <f t="shared" si="6"/>
        <v>0</v>
      </c>
      <c r="O48">
        <f t="shared" si="7"/>
        <v>0</v>
      </c>
      <c r="P48">
        <f t="shared" si="8"/>
        <v>0</v>
      </c>
      <c r="Q48" t="s">
        <v>111</v>
      </c>
    </row>
    <row r="49" spans="1:17" x14ac:dyDescent="0.25">
      <c r="A49" t="s">
        <v>0</v>
      </c>
      <c r="B49" t="s">
        <v>95</v>
      </c>
      <c r="C49" t="s">
        <v>2</v>
      </c>
      <c r="D49">
        <v>240</v>
      </c>
      <c r="E49" t="s">
        <v>3</v>
      </c>
      <c r="F49" t="s">
        <v>41</v>
      </c>
      <c r="G49" t="s">
        <v>5</v>
      </c>
      <c r="H49" t="s">
        <v>56</v>
      </c>
      <c r="I49" t="s">
        <v>7</v>
      </c>
      <c r="K49">
        <f t="shared" si="1"/>
        <v>0</v>
      </c>
      <c r="L49">
        <f t="shared" si="2"/>
        <v>0</v>
      </c>
      <c r="M49">
        <f t="shared" si="3"/>
        <v>1</v>
      </c>
      <c r="N49">
        <f t="shared" si="6"/>
        <v>0</v>
      </c>
      <c r="O49">
        <f t="shared" si="7"/>
        <v>0</v>
      </c>
      <c r="P49">
        <f t="shared" si="8"/>
        <v>0</v>
      </c>
      <c r="Q49" t="s">
        <v>113</v>
      </c>
    </row>
    <row r="50" spans="1:17" x14ac:dyDescent="0.25">
      <c r="A50" t="s">
        <v>0</v>
      </c>
      <c r="B50" t="s">
        <v>96</v>
      </c>
      <c r="C50" t="s">
        <v>2</v>
      </c>
      <c r="D50">
        <v>10</v>
      </c>
      <c r="E50" t="s">
        <v>3</v>
      </c>
      <c r="F50" t="s">
        <v>97</v>
      </c>
      <c r="G50" t="s">
        <v>5</v>
      </c>
      <c r="H50" t="s">
        <v>98</v>
      </c>
      <c r="I50" t="s">
        <v>7</v>
      </c>
      <c r="K50">
        <f t="shared" si="1"/>
        <v>0</v>
      </c>
      <c r="L50">
        <f t="shared" si="2"/>
        <v>0</v>
      </c>
      <c r="M50">
        <f t="shared" si="3"/>
        <v>1</v>
      </c>
      <c r="N50">
        <f t="shared" si="6"/>
        <v>0</v>
      </c>
      <c r="O50">
        <f t="shared" si="7"/>
        <v>0</v>
      </c>
      <c r="P50">
        <f t="shared" si="8"/>
        <v>0</v>
      </c>
      <c r="Q50" t="s">
        <v>115</v>
      </c>
    </row>
    <row r="51" spans="1:17" x14ac:dyDescent="0.25">
      <c r="A51" t="s">
        <v>0</v>
      </c>
      <c r="B51" t="s">
        <v>99</v>
      </c>
      <c r="C51" t="s">
        <v>2</v>
      </c>
      <c r="D51">
        <v>20</v>
      </c>
      <c r="E51" t="s">
        <v>3</v>
      </c>
      <c r="F51" t="s">
        <v>100</v>
      </c>
      <c r="G51" t="s">
        <v>5</v>
      </c>
      <c r="H51" t="s">
        <v>98</v>
      </c>
      <c r="I51" t="s">
        <v>7</v>
      </c>
      <c r="K51">
        <f t="shared" si="1"/>
        <v>0</v>
      </c>
      <c r="L51">
        <f t="shared" si="2"/>
        <v>0</v>
      </c>
      <c r="M51">
        <f t="shared" si="3"/>
        <v>1</v>
      </c>
      <c r="N51">
        <f t="shared" si="6"/>
        <v>0</v>
      </c>
      <c r="O51">
        <f t="shared" si="7"/>
        <v>0</v>
      </c>
      <c r="P51">
        <f t="shared" si="8"/>
        <v>0</v>
      </c>
      <c r="Q51" t="s">
        <v>117</v>
      </c>
    </row>
    <row r="52" spans="1:17" x14ac:dyDescent="0.25">
      <c r="A52" t="s">
        <v>0</v>
      </c>
      <c r="B52" t="s">
        <v>101</v>
      </c>
      <c r="C52" t="s">
        <v>2</v>
      </c>
      <c r="D52">
        <v>30</v>
      </c>
      <c r="E52" t="s">
        <v>3</v>
      </c>
      <c r="F52" t="s">
        <v>102</v>
      </c>
      <c r="G52" t="s">
        <v>5</v>
      </c>
      <c r="H52" t="s">
        <v>98</v>
      </c>
      <c r="I52" t="s">
        <v>7</v>
      </c>
      <c r="K52">
        <f t="shared" si="1"/>
        <v>0</v>
      </c>
      <c r="L52">
        <f t="shared" si="2"/>
        <v>0</v>
      </c>
      <c r="M52">
        <f t="shared" si="3"/>
        <v>1</v>
      </c>
      <c r="N52">
        <f t="shared" si="6"/>
        <v>0</v>
      </c>
      <c r="O52">
        <f t="shared" si="7"/>
        <v>0</v>
      </c>
      <c r="P52">
        <f t="shared" si="8"/>
        <v>0</v>
      </c>
      <c r="Q52" t="s">
        <v>119</v>
      </c>
    </row>
    <row r="53" spans="1:17" x14ac:dyDescent="0.25">
      <c r="A53" t="s">
        <v>0</v>
      </c>
      <c r="B53" t="s">
        <v>103</v>
      </c>
      <c r="C53" t="s">
        <v>2</v>
      </c>
      <c r="D53">
        <v>40</v>
      </c>
      <c r="E53" t="s">
        <v>3</v>
      </c>
      <c r="F53" t="s">
        <v>104</v>
      </c>
      <c r="G53" t="s">
        <v>5</v>
      </c>
      <c r="H53" t="s">
        <v>98</v>
      </c>
      <c r="I53" t="s">
        <v>7</v>
      </c>
      <c r="K53">
        <f t="shared" si="1"/>
        <v>0</v>
      </c>
      <c r="L53">
        <f t="shared" si="2"/>
        <v>0</v>
      </c>
      <c r="M53">
        <f t="shared" si="3"/>
        <v>1</v>
      </c>
      <c r="N53">
        <f t="shared" si="6"/>
        <v>0</v>
      </c>
      <c r="O53">
        <f t="shared" si="7"/>
        <v>0</v>
      </c>
      <c r="P53">
        <f t="shared" si="8"/>
        <v>0</v>
      </c>
      <c r="Q53" t="s">
        <v>121</v>
      </c>
    </row>
    <row r="54" spans="1:17" x14ac:dyDescent="0.25">
      <c r="A54" t="s">
        <v>0</v>
      </c>
      <c r="B54" t="s">
        <v>105</v>
      </c>
      <c r="C54" t="s">
        <v>2</v>
      </c>
      <c r="D54">
        <v>50</v>
      </c>
      <c r="E54" t="s">
        <v>3</v>
      </c>
      <c r="F54" t="s">
        <v>106</v>
      </c>
      <c r="G54" t="s">
        <v>5</v>
      </c>
      <c r="H54" t="s">
        <v>98</v>
      </c>
      <c r="I54" t="s">
        <v>7</v>
      </c>
      <c r="K54">
        <f t="shared" si="1"/>
        <v>0</v>
      </c>
      <c r="L54">
        <f t="shared" si="2"/>
        <v>0</v>
      </c>
      <c r="M54">
        <f t="shared" si="3"/>
        <v>1</v>
      </c>
      <c r="N54">
        <f t="shared" si="6"/>
        <v>0</v>
      </c>
      <c r="O54">
        <f t="shared" si="7"/>
        <v>0</v>
      </c>
      <c r="P54">
        <f t="shared" si="8"/>
        <v>0</v>
      </c>
      <c r="Q54" t="s">
        <v>123</v>
      </c>
    </row>
    <row r="55" spans="1:17" x14ac:dyDescent="0.25">
      <c r="A55" t="s">
        <v>0</v>
      </c>
      <c r="B55" t="s">
        <v>107</v>
      </c>
      <c r="C55" t="s">
        <v>2</v>
      </c>
      <c r="D55">
        <v>60</v>
      </c>
      <c r="E55" t="s">
        <v>3</v>
      </c>
      <c r="F55" t="s">
        <v>53</v>
      </c>
      <c r="G55" t="s">
        <v>5</v>
      </c>
      <c r="H55" t="s">
        <v>98</v>
      </c>
      <c r="I55" t="s">
        <v>7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6"/>
        <v>0</v>
      </c>
      <c r="O55">
        <f t="shared" si="7"/>
        <v>0</v>
      </c>
      <c r="P55">
        <f t="shared" si="8"/>
        <v>0</v>
      </c>
      <c r="Q55" t="s">
        <v>125</v>
      </c>
    </row>
    <row r="56" spans="1:17" x14ac:dyDescent="0.25">
      <c r="A56" t="s">
        <v>0</v>
      </c>
      <c r="B56" t="s">
        <v>108</v>
      </c>
      <c r="C56" t="s">
        <v>2</v>
      </c>
      <c r="D56">
        <v>70</v>
      </c>
      <c r="E56" t="s">
        <v>3</v>
      </c>
      <c r="F56" t="s">
        <v>109</v>
      </c>
      <c r="G56" t="s">
        <v>5</v>
      </c>
      <c r="H56" t="s">
        <v>98</v>
      </c>
      <c r="I56" t="s">
        <v>7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6"/>
        <v>0</v>
      </c>
      <c r="O56">
        <f t="shared" si="7"/>
        <v>0</v>
      </c>
      <c r="P56">
        <f t="shared" si="8"/>
        <v>0</v>
      </c>
      <c r="Q56" t="s">
        <v>128</v>
      </c>
    </row>
    <row r="57" spans="1:17" x14ac:dyDescent="0.25">
      <c r="A57" t="s">
        <v>0</v>
      </c>
      <c r="B57" t="s">
        <v>110</v>
      </c>
      <c r="C57" t="s">
        <v>2</v>
      </c>
      <c r="D57">
        <v>80</v>
      </c>
      <c r="E57" t="s">
        <v>3</v>
      </c>
      <c r="F57" t="s">
        <v>111</v>
      </c>
      <c r="G57" t="s">
        <v>5</v>
      </c>
      <c r="H57" t="s">
        <v>98</v>
      </c>
      <c r="I57" t="s">
        <v>7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6"/>
        <v>0</v>
      </c>
      <c r="O57">
        <f t="shared" si="7"/>
        <v>0</v>
      </c>
      <c r="P57">
        <f t="shared" si="8"/>
        <v>0</v>
      </c>
      <c r="Q57" t="s">
        <v>134</v>
      </c>
    </row>
    <row r="58" spans="1:17" x14ac:dyDescent="0.25">
      <c r="A58" t="s">
        <v>0</v>
      </c>
      <c r="B58" t="s">
        <v>112</v>
      </c>
      <c r="C58" t="s">
        <v>2</v>
      </c>
      <c r="D58">
        <v>90</v>
      </c>
      <c r="E58" t="s">
        <v>3</v>
      </c>
      <c r="F58" t="s">
        <v>113</v>
      </c>
      <c r="G58" t="s">
        <v>5</v>
      </c>
      <c r="H58" t="s">
        <v>98</v>
      </c>
      <c r="I58" t="s">
        <v>7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6"/>
        <v>0</v>
      </c>
      <c r="O58">
        <f t="shared" si="7"/>
        <v>0</v>
      </c>
      <c r="P58">
        <f t="shared" si="8"/>
        <v>0</v>
      </c>
      <c r="Q58" t="s">
        <v>136</v>
      </c>
    </row>
    <row r="59" spans="1:17" x14ac:dyDescent="0.25">
      <c r="A59" t="s">
        <v>0</v>
      </c>
      <c r="B59" t="s">
        <v>114</v>
      </c>
      <c r="C59" t="s">
        <v>2</v>
      </c>
      <c r="D59">
        <v>100</v>
      </c>
      <c r="E59" t="s">
        <v>3</v>
      </c>
      <c r="F59" t="s">
        <v>115</v>
      </c>
      <c r="G59" t="s">
        <v>5</v>
      </c>
      <c r="H59" t="s">
        <v>98</v>
      </c>
      <c r="I59" t="s">
        <v>7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6"/>
        <v>0</v>
      </c>
      <c r="O59">
        <f t="shared" si="7"/>
        <v>0</v>
      </c>
      <c r="P59">
        <f t="shared" si="8"/>
        <v>0</v>
      </c>
      <c r="Q59" t="s">
        <v>138</v>
      </c>
    </row>
    <row r="60" spans="1:17" x14ac:dyDescent="0.25">
      <c r="A60" t="s">
        <v>0</v>
      </c>
      <c r="B60" t="s">
        <v>116</v>
      </c>
      <c r="C60" t="s">
        <v>2</v>
      </c>
      <c r="D60">
        <v>110</v>
      </c>
      <c r="E60" t="s">
        <v>3</v>
      </c>
      <c r="F60" t="s">
        <v>117</v>
      </c>
      <c r="G60" t="s">
        <v>5</v>
      </c>
      <c r="H60" t="s">
        <v>98</v>
      </c>
      <c r="I60" t="s">
        <v>7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6"/>
        <v>0</v>
      </c>
      <c r="O60">
        <f t="shared" si="7"/>
        <v>0</v>
      </c>
      <c r="P60">
        <f t="shared" si="8"/>
        <v>0</v>
      </c>
      <c r="Q60" t="s">
        <v>141</v>
      </c>
    </row>
    <row r="61" spans="1:17" x14ac:dyDescent="0.25">
      <c r="A61" t="s">
        <v>0</v>
      </c>
      <c r="B61" t="s">
        <v>118</v>
      </c>
      <c r="C61" t="s">
        <v>2</v>
      </c>
      <c r="D61">
        <v>120</v>
      </c>
      <c r="E61" t="s">
        <v>3</v>
      </c>
      <c r="F61" t="s">
        <v>119</v>
      </c>
      <c r="G61" t="s">
        <v>5</v>
      </c>
      <c r="H61" t="s">
        <v>98</v>
      </c>
      <c r="I61" t="s">
        <v>7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6"/>
        <v>0</v>
      </c>
      <c r="O61">
        <f t="shared" si="7"/>
        <v>0</v>
      </c>
      <c r="P61">
        <f t="shared" si="8"/>
        <v>0</v>
      </c>
      <c r="Q61" t="s">
        <v>143</v>
      </c>
    </row>
    <row r="62" spans="1:17" x14ac:dyDescent="0.25">
      <c r="A62" t="s">
        <v>0</v>
      </c>
      <c r="B62" t="s">
        <v>120</v>
      </c>
      <c r="C62" t="s">
        <v>2</v>
      </c>
      <c r="D62">
        <v>130</v>
      </c>
      <c r="E62" t="s">
        <v>3</v>
      </c>
      <c r="F62" t="s">
        <v>121</v>
      </c>
      <c r="G62" t="s">
        <v>5</v>
      </c>
      <c r="H62" t="s">
        <v>98</v>
      </c>
      <c r="I62" t="s">
        <v>7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6"/>
        <v>0</v>
      </c>
      <c r="O62">
        <f t="shared" si="7"/>
        <v>0</v>
      </c>
      <c r="P62">
        <f t="shared" si="8"/>
        <v>0</v>
      </c>
      <c r="Q62" t="s">
        <v>145</v>
      </c>
    </row>
    <row r="63" spans="1:17" x14ac:dyDescent="0.25">
      <c r="A63" t="s">
        <v>0</v>
      </c>
      <c r="B63" t="s">
        <v>122</v>
      </c>
      <c r="C63" t="s">
        <v>2</v>
      </c>
      <c r="D63">
        <v>140</v>
      </c>
      <c r="E63" t="s">
        <v>3</v>
      </c>
      <c r="F63" t="s">
        <v>123</v>
      </c>
      <c r="G63" t="s">
        <v>5</v>
      </c>
      <c r="H63" t="s">
        <v>98</v>
      </c>
      <c r="I63" t="s">
        <v>7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6"/>
        <v>0</v>
      </c>
      <c r="O63">
        <f t="shared" si="7"/>
        <v>0</v>
      </c>
      <c r="P63">
        <f t="shared" si="8"/>
        <v>0</v>
      </c>
      <c r="Q63" t="s">
        <v>147</v>
      </c>
    </row>
    <row r="64" spans="1:17" x14ac:dyDescent="0.25">
      <c r="A64" t="s">
        <v>0</v>
      </c>
      <c r="B64" t="s">
        <v>124</v>
      </c>
      <c r="C64" t="s">
        <v>2</v>
      </c>
      <c r="D64">
        <v>10</v>
      </c>
      <c r="E64" t="s">
        <v>3</v>
      </c>
      <c r="F64" t="s">
        <v>125</v>
      </c>
      <c r="G64" t="s">
        <v>5</v>
      </c>
      <c r="H64" t="s">
        <v>126</v>
      </c>
      <c r="I64" t="s">
        <v>7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6"/>
        <v>0</v>
      </c>
      <c r="O64">
        <f t="shared" si="7"/>
        <v>0</v>
      </c>
      <c r="P64">
        <f t="shared" si="8"/>
        <v>0</v>
      </c>
      <c r="Q64" t="s">
        <v>149</v>
      </c>
    </row>
    <row r="65" spans="1:17" x14ac:dyDescent="0.25">
      <c r="A65" t="s">
        <v>0</v>
      </c>
      <c r="B65" t="s">
        <v>127</v>
      </c>
      <c r="C65" t="s">
        <v>2</v>
      </c>
      <c r="D65">
        <v>20</v>
      </c>
      <c r="E65" t="s">
        <v>3</v>
      </c>
      <c r="F65" t="s">
        <v>128</v>
      </c>
      <c r="G65" t="s">
        <v>5</v>
      </c>
      <c r="H65" t="s">
        <v>126</v>
      </c>
      <c r="I65" t="s">
        <v>7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6"/>
        <v>0</v>
      </c>
      <c r="O65">
        <f t="shared" si="7"/>
        <v>0</v>
      </c>
      <c r="P65">
        <f t="shared" si="8"/>
        <v>0</v>
      </c>
      <c r="Q65" t="s">
        <v>151</v>
      </c>
    </row>
    <row r="66" spans="1:17" x14ac:dyDescent="0.25">
      <c r="A66" t="s">
        <v>0</v>
      </c>
      <c r="B66" t="s">
        <v>129</v>
      </c>
      <c r="C66" t="s">
        <v>2</v>
      </c>
      <c r="D66">
        <v>30</v>
      </c>
      <c r="E66" t="s">
        <v>3</v>
      </c>
      <c r="F66" t="s">
        <v>43</v>
      </c>
      <c r="G66" t="s">
        <v>5</v>
      </c>
      <c r="H66" t="s">
        <v>126</v>
      </c>
      <c r="I66" t="s">
        <v>7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6"/>
        <v>0</v>
      </c>
      <c r="O66">
        <f t="shared" si="7"/>
        <v>0</v>
      </c>
      <c r="P66">
        <f t="shared" si="8"/>
        <v>0</v>
      </c>
      <c r="Q66" t="s">
        <v>153</v>
      </c>
    </row>
    <row r="67" spans="1:17" x14ac:dyDescent="0.25">
      <c r="A67" t="s">
        <v>0</v>
      </c>
      <c r="B67" t="s">
        <v>130</v>
      </c>
      <c r="C67" t="s">
        <v>2</v>
      </c>
      <c r="D67">
        <v>40</v>
      </c>
      <c r="E67" t="s">
        <v>3</v>
      </c>
      <c r="F67" t="s">
        <v>45</v>
      </c>
      <c r="G67" t="s">
        <v>5</v>
      </c>
      <c r="H67" t="s">
        <v>126</v>
      </c>
      <c r="I67" t="s">
        <v>7</v>
      </c>
      <c r="K67">
        <f t="shared" ref="K67:L73" si="9">COUNTIF($F$2:$F$25,Q67)</f>
        <v>0</v>
      </c>
      <c r="L67">
        <f t="shared" ref="L67:L73" si="10">COUNTIF($F$26:$F$49,$Q67)</f>
        <v>0</v>
      </c>
      <c r="M67">
        <f t="shared" ref="M67:M73" si="11">COUNTIF($F$50:$F$63,$Q67)</f>
        <v>0</v>
      </c>
      <c r="N67">
        <f t="shared" si="6"/>
        <v>0</v>
      </c>
      <c r="O67">
        <f t="shared" si="7"/>
        <v>0</v>
      </c>
      <c r="P67">
        <f t="shared" si="8"/>
        <v>0</v>
      </c>
      <c r="Q67" t="s">
        <v>155</v>
      </c>
    </row>
    <row r="68" spans="1:17" x14ac:dyDescent="0.25">
      <c r="A68" t="s">
        <v>0</v>
      </c>
      <c r="B68" t="s">
        <v>131</v>
      </c>
      <c r="C68" t="s">
        <v>2</v>
      </c>
      <c r="D68">
        <v>50</v>
      </c>
      <c r="E68" t="s">
        <v>3</v>
      </c>
      <c r="F68" t="s">
        <v>47</v>
      </c>
      <c r="G68" t="s">
        <v>5</v>
      </c>
      <c r="H68" t="s">
        <v>126</v>
      </c>
      <c r="I68" t="s">
        <v>7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6"/>
        <v>0</v>
      </c>
      <c r="O68">
        <f t="shared" si="7"/>
        <v>0</v>
      </c>
      <c r="P68">
        <f t="shared" si="8"/>
        <v>0</v>
      </c>
      <c r="Q68" t="s">
        <v>159</v>
      </c>
    </row>
    <row r="69" spans="1:17" x14ac:dyDescent="0.25">
      <c r="A69" t="s">
        <v>0</v>
      </c>
      <c r="B69" t="s">
        <v>132</v>
      </c>
      <c r="C69" t="s">
        <v>2</v>
      </c>
      <c r="D69">
        <v>60</v>
      </c>
      <c r="E69" t="s">
        <v>3</v>
      </c>
      <c r="F69" t="s">
        <v>49</v>
      </c>
      <c r="G69" t="s">
        <v>5</v>
      </c>
      <c r="H69" t="s">
        <v>126</v>
      </c>
      <c r="I69" t="s">
        <v>7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6"/>
        <v>0</v>
      </c>
      <c r="O69">
        <f t="shared" si="7"/>
        <v>0</v>
      </c>
      <c r="P69">
        <f t="shared" si="8"/>
        <v>0</v>
      </c>
      <c r="Q69" t="s">
        <v>169</v>
      </c>
    </row>
    <row r="70" spans="1:17" x14ac:dyDescent="0.25">
      <c r="A70" t="s">
        <v>0</v>
      </c>
      <c r="B70" t="s">
        <v>133</v>
      </c>
      <c r="C70" t="s">
        <v>2</v>
      </c>
      <c r="D70">
        <v>70</v>
      </c>
      <c r="E70" t="s">
        <v>3</v>
      </c>
      <c r="F70" t="s">
        <v>134</v>
      </c>
      <c r="G70" t="s">
        <v>5</v>
      </c>
      <c r="H70" t="s">
        <v>126</v>
      </c>
      <c r="I70" t="s">
        <v>7</v>
      </c>
      <c r="K70">
        <f t="shared" si="9"/>
        <v>0</v>
      </c>
      <c r="L70">
        <f t="shared" si="10"/>
        <v>0</v>
      </c>
      <c r="M70">
        <f t="shared" si="11"/>
        <v>0</v>
      </c>
      <c r="N70">
        <f t="shared" si="6"/>
        <v>0</v>
      </c>
      <c r="O70">
        <f t="shared" si="7"/>
        <v>0</v>
      </c>
      <c r="P70">
        <f t="shared" si="8"/>
        <v>0</v>
      </c>
      <c r="Q70" t="s">
        <v>171</v>
      </c>
    </row>
    <row r="71" spans="1:17" x14ac:dyDescent="0.25">
      <c r="A71" t="s">
        <v>0</v>
      </c>
      <c r="B71" t="s">
        <v>135</v>
      </c>
      <c r="C71" t="s">
        <v>2</v>
      </c>
      <c r="D71">
        <v>80</v>
      </c>
      <c r="E71" t="s">
        <v>3</v>
      </c>
      <c r="F71" t="s">
        <v>136</v>
      </c>
      <c r="G71" t="s">
        <v>5</v>
      </c>
      <c r="H71" t="s">
        <v>126</v>
      </c>
      <c r="I71" t="s">
        <v>7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6"/>
        <v>0</v>
      </c>
      <c r="O71">
        <f t="shared" si="7"/>
        <v>0</v>
      </c>
      <c r="P71">
        <f t="shared" si="8"/>
        <v>0</v>
      </c>
      <c r="Q71" t="s">
        <v>173</v>
      </c>
    </row>
    <row r="72" spans="1:17" x14ac:dyDescent="0.25">
      <c r="A72" t="s">
        <v>0</v>
      </c>
      <c r="B72" t="s">
        <v>137</v>
      </c>
      <c r="C72" t="s">
        <v>2</v>
      </c>
      <c r="D72">
        <v>90</v>
      </c>
      <c r="E72" t="s">
        <v>3</v>
      </c>
      <c r="F72" t="s">
        <v>138</v>
      </c>
      <c r="G72" t="s">
        <v>5</v>
      </c>
      <c r="H72" t="s">
        <v>126</v>
      </c>
      <c r="I72" t="s">
        <v>7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6"/>
        <v>0</v>
      </c>
      <c r="O72">
        <f t="shared" si="7"/>
        <v>0</v>
      </c>
      <c r="P72">
        <f t="shared" si="8"/>
        <v>0</v>
      </c>
      <c r="Q72" t="s">
        <v>175</v>
      </c>
    </row>
    <row r="73" spans="1:17" x14ac:dyDescent="0.25">
      <c r="A73" t="s">
        <v>0</v>
      </c>
      <c r="B73" t="s">
        <v>139</v>
      </c>
      <c r="C73" t="s">
        <v>2</v>
      </c>
      <c r="D73">
        <v>100</v>
      </c>
      <c r="E73" t="s">
        <v>3</v>
      </c>
      <c r="F73" t="s">
        <v>115</v>
      </c>
      <c r="G73" t="s">
        <v>5</v>
      </c>
      <c r="H73" t="s">
        <v>126</v>
      </c>
      <c r="I73" t="s">
        <v>7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6"/>
        <v>0</v>
      </c>
      <c r="O73">
        <f t="shared" si="7"/>
        <v>0</v>
      </c>
      <c r="P73">
        <f t="shared" si="8"/>
        <v>0</v>
      </c>
      <c r="Q73" t="s">
        <v>177</v>
      </c>
    </row>
    <row r="74" spans="1:17" x14ac:dyDescent="0.25">
      <c r="A74" t="s">
        <v>0</v>
      </c>
      <c r="B74" t="s">
        <v>140</v>
      </c>
      <c r="C74" t="s">
        <v>2</v>
      </c>
      <c r="D74">
        <v>110</v>
      </c>
      <c r="E74" t="s">
        <v>3</v>
      </c>
      <c r="F74" t="s">
        <v>141</v>
      </c>
      <c r="G74" t="s">
        <v>5</v>
      </c>
      <c r="H74" t="s">
        <v>126</v>
      </c>
      <c r="I74" t="s">
        <v>7</v>
      </c>
    </row>
    <row r="75" spans="1:17" x14ac:dyDescent="0.25">
      <c r="A75" t="s">
        <v>0</v>
      </c>
      <c r="B75" t="s">
        <v>142</v>
      </c>
      <c r="C75" t="s">
        <v>2</v>
      </c>
      <c r="D75">
        <v>120</v>
      </c>
      <c r="E75" t="s">
        <v>3</v>
      </c>
      <c r="F75" t="s">
        <v>143</v>
      </c>
      <c r="G75" t="s">
        <v>5</v>
      </c>
      <c r="H75" t="s">
        <v>126</v>
      </c>
      <c r="I75" t="s">
        <v>7</v>
      </c>
    </row>
    <row r="76" spans="1:17" x14ac:dyDescent="0.25">
      <c r="A76" t="s">
        <v>0</v>
      </c>
      <c r="B76" t="s">
        <v>144</v>
      </c>
      <c r="C76" t="s">
        <v>2</v>
      </c>
      <c r="D76">
        <v>130</v>
      </c>
      <c r="E76" t="s">
        <v>3</v>
      </c>
      <c r="F76" t="s">
        <v>145</v>
      </c>
      <c r="G76" t="s">
        <v>5</v>
      </c>
      <c r="H76" t="s">
        <v>126</v>
      </c>
      <c r="I76" t="s">
        <v>7</v>
      </c>
    </row>
    <row r="77" spans="1:17" x14ac:dyDescent="0.25">
      <c r="A77" t="s">
        <v>0</v>
      </c>
      <c r="B77" t="s">
        <v>146</v>
      </c>
      <c r="C77" t="s">
        <v>2</v>
      </c>
      <c r="D77">
        <v>140</v>
      </c>
      <c r="E77" t="s">
        <v>3</v>
      </c>
      <c r="F77" t="s">
        <v>147</v>
      </c>
      <c r="G77" t="s">
        <v>5</v>
      </c>
      <c r="H77" t="s">
        <v>126</v>
      </c>
      <c r="I77" t="s">
        <v>7</v>
      </c>
    </row>
    <row r="78" spans="1:17" x14ac:dyDescent="0.25">
      <c r="A78" t="s">
        <v>0</v>
      </c>
      <c r="B78" t="s">
        <v>148</v>
      </c>
      <c r="C78" t="s">
        <v>2</v>
      </c>
      <c r="D78">
        <v>150</v>
      </c>
      <c r="E78" t="s">
        <v>3</v>
      </c>
      <c r="F78" t="s">
        <v>149</v>
      </c>
      <c r="G78" t="s">
        <v>5</v>
      </c>
      <c r="H78" t="s">
        <v>126</v>
      </c>
      <c r="I78" t="s">
        <v>7</v>
      </c>
    </row>
    <row r="79" spans="1:17" x14ac:dyDescent="0.25">
      <c r="A79" t="s">
        <v>0</v>
      </c>
      <c r="B79" t="s">
        <v>150</v>
      </c>
      <c r="C79" t="s">
        <v>2</v>
      </c>
      <c r="D79">
        <v>160</v>
      </c>
      <c r="E79" t="s">
        <v>3</v>
      </c>
      <c r="F79" t="s">
        <v>151</v>
      </c>
      <c r="G79" t="s">
        <v>5</v>
      </c>
      <c r="H79" t="s">
        <v>126</v>
      </c>
      <c r="I79" t="s">
        <v>7</v>
      </c>
    </row>
    <row r="80" spans="1:17" x14ac:dyDescent="0.25">
      <c r="A80" t="s">
        <v>0</v>
      </c>
      <c r="B80" t="s">
        <v>152</v>
      </c>
      <c r="C80" t="s">
        <v>2</v>
      </c>
      <c r="D80">
        <v>170</v>
      </c>
      <c r="E80" t="s">
        <v>3</v>
      </c>
      <c r="F80" t="s">
        <v>153</v>
      </c>
      <c r="G80" t="s">
        <v>5</v>
      </c>
      <c r="H80" t="s">
        <v>126</v>
      </c>
      <c r="I80" t="s">
        <v>7</v>
      </c>
    </row>
    <row r="81" spans="1:9" x14ac:dyDescent="0.25">
      <c r="A81" t="s">
        <v>0</v>
      </c>
      <c r="B81" t="s">
        <v>154</v>
      </c>
      <c r="C81" t="s">
        <v>2</v>
      </c>
      <c r="D81">
        <v>10</v>
      </c>
      <c r="E81" t="s">
        <v>3</v>
      </c>
      <c r="F81" t="s">
        <v>155</v>
      </c>
      <c r="G81" t="s">
        <v>5</v>
      </c>
      <c r="H81" t="s">
        <v>156</v>
      </c>
      <c r="I81" t="s">
        <v>7</v>
      </c>
    </row>
    <row r="82" spans="1:9" x14ac:dyDescent="0.25">
      <c r="A82" t="s">
        <v>0</v>
      </c>
      <c r="B82" t="s">
        <v>157</v>
      </c>
      <c r="C82" t="s">
        <v>2</v>
      </c>
      <c r="D82">
        <v>20</v>
      </c>
      <c r="E82" t="s">
        <v>3</v>
      </c>
      <c r="F82" t="s">
        <v>153</v>
      </c>
      <c r="G82" t="s">
        <v>5</v>
      </c>
      <c r="H82" t="s">
        <v>156</v>
      </c>
      <c r="I82" t="s">
        <v>7</v>
      </c>
    </row>
    <row r="83" spans="1:9" x14ac:dyDescent="0.25">
      <c r="A83" t="s">
        <v>0</v>
      </c>
      <c r="B83" t="s">
        <v>158</v>
      </c>
      <c r="C83" t="s">
        <v>2</v>
      </c>
      <c r="D83">
        <v>10</v>
      </c>
      <c r="E83" t="s">
        <v>3</v>
      </c>
      <c r="F83" t="s">
        <v>159</v>
      </c>
      <c r="G83" t="s">
        <v>5</v>
      </c>
      <c r="H83" t="s">
        <v>160</v>
      </c>
      <c r="I83" t="s">
        <v>7</v>
      </c>
    </row>
    <row r="84" spans="1:9" x14ac:dyDescent="0.25">
      <c r="A84" t="s">
        <v>0</v>
      </c>
      <c r="B84" t="s">
        <v>161</v>
      </c>
      <c r="C84" t="s">
        <v>2</v>
      </c>
      <c r="D84">
        <v>20</v>
      </c>
      <c r="E84" t="s">
        <v>3</v>
      </c>
      <c r="F84" t="s">
        <v>153</v>
      </c>
      <c r="G84" t="s">
        <v>5</v>
      </c>
      <c r="H84" t="s">
        <v>160</v>
      </c>
      <c r="I84" t="s">
        <v>7</v>
      </c>
    </row>
    <row r="85" spans="1:9" x14ac:dyDescent="0.25">
      <c r="A85" t="s">
        <v>0</v>
      </c>
      <c r="B85" t="s">
        <v>162</v>
      </c>
      <c r="C85" t="s">
        <v>2</v>
      </c>
      <c r="D85">
        <v>10</v>
      </c>
      <c r="E85" t="s">
        <v>3</v>
      </c>
      <c r="F85" t="s">
        <v>125</v>
      </c>
      <c r="G85" t="s">
        <v>5</v>
      </c>
      <c r="H85" t="s">
        <v>163</v>
      </c>
      <c r="I85" t="s">
        <v>7</v>
      </c>
    </row>
    <row r="86" spans="1:9" x14ac:dyDescent="0.25">
      <c r="A86" t="s">
        <v>0</v>
      </c>
      <c r="B86" t="s">
        <v>164</v>
      </c>
      <c r="C86" t="s">
        <v>2</v>
      </c>
      <c r="D86">
        <v>20</v>
      </c>
      <c r="E86" t="s">
        <v>3</v>
      </c>
      <c r="F86" t="s">
        <v>43</v>
      </c>
      <c r="G86" t="s">
        <v>5</v>
      </c>
      <c r="H86" t="s">
        <v>163</v>
      </c>
      <c r="I86" t="s">
        <v>7</v>
      </c>
    </row>
    <row r="87" spans="1:9" x14ac:dyDescent="0.25">
      <c r="A87" t="s">
        <v>0</v>
      </c>
      <c r="B87" t="s">
        <v>165</v>
      </c>
      <c r="C87" t="s">
        <v>2</v>
      </c>
      <c r="D87">
        <v>30</v>
      </c>
      <c r="E87" t="s">
        <v>3</v>
      </c>
      <c r="F87" t="s">
        <v>45</v>
      </c>
      <c r="G87" t="s">
        <v>5</v>
      </c>
      <c r="H87" t="s">
        <v>163</v>
      </c>
      <c r="I87" t="s">
        <v>7</v>
      </c>
    </row>
    <row r="88" spans="1:9" x14ac:dyDescent="0.25">
      <c r="A88" t="s">
        <v>0</v>
      </c>
      <c r="B88" t="s">
        <v>166</v>
      </c>
      <c r="C88" t="s">
        <v>2</v>
      </c>
      <c r="D88">
        <v>40</v>
      </c>
      <c r="E88" t="s">
        <v>3</v>
      </c>
      <c r="F88" t="s">
        <v>47</v>
      </c>
      <c r="G88" t="s">
        <v>5</v>
      </c>
      <c r="H88" t="s">
        <v>163</v>
      </c>
      <c r="I88" t="s">
        <v>7</v>
      </c>
    </row>
    <row r="89" spans="1:9" x14ac:dyDescent="0.25">
      <c r="A89" t="s">
        <v>0</v>
      </c>
      <c r="B89" t="s">
        <v>167</v>
      </c>
      <c r="C89" t="s">
        <v>2</v>
      </c>
      <c r="D89">
        <v>50</v>
      </c>
      <c r="E89" t="s">
        <v>3</v>
      </c>
      <c r="F89" t="s">
        <v>49</v>
      </c>
      <c r="G89" t="s">
        <v>5</v>
      </c>
      <c r="H89" t="s">
        <v>163</v>
      </c>
      <c r="I89" t="s">
        <v>7</v>
      </c>
    </row>
    <row r="90" spans="1:9" x14ac:dyDescent="0.25">
      <c r="A90" t="s">
        <v>0</v>
      </c>
      <c r="B90" t="s">
        <v>168</v>
      </c>
      <c r="C90" t="s">
        <v>2</v>
      </c>
      <c r="D90">
        <v>60</v>
      </c>
      <c r="E90" t="s">
        <v>3</v>
      </c>
      <c r="F90" t="s">
        <v>169</v>
      </c>
      <c r="G90" t="s">
        <v>5</v>
      </c>
      <c r="H90" t="s">
        <v>163</v>
      </c>
      <c r="I90" t="s">
        <v>7</v>
      </c>
    </row>
    <row r="91" spans="1:9" x14ac:dyDescent="0.25">
      <c r="A91" t="s">
        <v>0</v>
      </c>
      <c r="B91" t="s">
        <v>170</v>
      </c>
      <c r="C91" t="s">
        <v>2</v>
      </c>
      <c r="D91">
        <v>70</v>
      </c>
      <c r="E91" t="s">
        <v>3</v>
      </c>
      <c r="F91" t="s">
        <v>171</v>
      </c>
      <c r="G91" t="s">
        <v>5</v>
      </c>
      <c r="H91" t="s">
        <v>163</v>
      </c>
      <c r="I91" t="s">
        <v>7</v>
      </c>
    </row>
    <row r="92" spans="1:9" x14ac:dyDescent="0.25">
      <c r="A92" t="s">
        <v>0</v>
      </c>
      <c r="B92" t="s">
        <v>172</v>
      </c>
      <c r="C92" t="s">
        <v>2</v>
      </c>
      <c r="D92">
        <v>80</v>
      </c>
      <c r="E92" t="s">
        <v>3</v>
      </c>
      <c r="F92" t="s">
        <v>173</v>
      </c>
      <c r="G92" t="s">
        <v>5</v>
      </c>
      <c r="H92" t="s">
        <v>163</v>
      </c>
      <c r="I92" t="s">
        <v>7</v>
      </c>
    </row>
    <row r="93" spans="1:9" x14ac:dyDescent="0.25">
      <c r="A93" t="s">
        <v>0</v>
      </c>
      <c r="B93" t="s">
        <v>174</v>
      </c>
      <c r="C93" t="s">
        <v>2</v>
      </c>
      <c r="D93">
        <v>90</v>
      </c>
      <c r="E93" t="s">
        <v>3</v>
      </c>
      <c r="F93" t="s">
        <v>175</v>
      </c>
      <c r="G93" t="s">
        <v>5</v>
      </c>
      <c r="H93" t="s">
        <v>163</v>
      </c>
      <c r="I93" t="s">
        <v>7</v>
      </c>
    </row>
    <row r="94" spans="1:9" x14ac:dyDescent="0.25">
      <c r="A94" t="s">
        <v>0</v>
      </c>
      <c r="B94" t="s">
        <v>176</v>
      </c>
      <c r="C94" t="s">
        <v>2</v>
      </c>
      <c r="D94">
        <v>100</v>
      </c>
      <c r="E94" t="s">
        <v>3</v>
      </c>
      <c r="F94" t="s">
        <v>177</v>
      </c>
      <c r="G94" t="s">
        <v>5</v>
      </c>
      <c r="H94" t="s">
        <v>163</v>
      </c>
      <c r="I94" t="s">
        <v>7</v>
      </c>
    </row>
    <row r="95" spans="1:9" x14ac:dyDescent="0.25">
      <c r="A95" t="s">
        <v>0</v>
      </c>
      <c r="B95" t="s">
        <v>178</v>
      </c>
      <c r="C95" t="s">
        <v>2</v>
      </c>
      <c r="D95">
        <v>110</v>
      </c>
      <c r="E95" t="s">
        <v>3</v>
      </c>
      <c r="F95" t="s">
        <v>153</v>
      </c>
      <c r="G95" t="s">
        <v>5</v>
      </c>
      <c r="H95" t="s">
        <v>163</v>
      </c>
      <c r="I9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topLeftCell="A13" workbookViewId="0">
      <selection activeCell="A103" sqref="A103"/>
    </sheetView>
  </sheetViews>
  <sheetFormatPr defaultRowHeight="15" x14ac:dyDescent="0.25"/>
  <cols>
    <col min="1" max="1" width="249.85546875" customWidth="1"/>
    <col min="2" max="2" width="172.42578125" customWidth="1"/>
    <col min="3" max="3" width="62" customWidth="1"/>
  </cols>
  <sheetData>
    <row r="1" spans="1:3" x14ac:dyDescent="0.25">
      <c r="A1" t="s">
        <v>185</v>
      </c>
      <c r="B1" t="str">
        <f>RIGHT(A1,LEN(A1)-SEARCH("""",A1))</f>
        <v>Seznanitev nosečnice o normalnem poteku nosečnosti in o spremembah na telesu.", Service = ac1 };</v>
      </c>
      <c r="C1" t="str">
        <f>LEFT(B1,SEARCH("""",B1)-1)</f>
        <v>Seznanitev nosečnice o normalnem poteku nosečnosti in o spremembah na telesu.</v>
      </c>
    </row>
    <row r="2" spans="1:3" x14ac:dyDescent="0.25">
      <c r="A2" t="s">
        <v>186</v>
      </c>
      <c r="B2" t="str">
        <f t="shared" ref="B2:B65" si="0">RIGHT(A2,LEN(A2)-SEARCH("""",A2))</f>
        <v>Povabilo v šolo za starše.", Service = ac1 };</v>
      </c>
      <c r="C2" t="str">
        <f t="shared" ref="C2:C65" si="1">LEFT(B2,SEARCH("""",B2)-1)</f>
        <v>Povabilo v šolo za starše.</v>
      </c>
    </row>
    <row r="3" spans="1:3" x14ac:dyDescent="0.25">
      <c r="A3" t="s">
        <v>187</v>
      </c>
      <c r="B3" t="str">
        <f t="shared" si="0"/>
        <v>Seznanitev o rednih ginekoloških pregledih.", Service = ac1 };</v>
      </c>
      <c r="C3" t="str">
        <f t="shared" si="1"/>
        <v>Seznanitev o rednih ginekoloških pregledih.</v>
      </c>
    </row>
    <row r="4" spans="1:3" x14ac:dyDescent="0.25">
      <c r="A4" t="s">
        <v>188</v>
      </c>
      <c r="B4" t="str">
        <f t="shared" si="0"/>
        <v>Seznanitev z bližajočim se porodom in pravočasnim odhodom v porodnišnico. ", Service = ac1 };</v>
      </c>
      <c r="C4" t="str">
        <f t="shared" si="1"/>
        <v xml:space="preserve">Seznanitev z bližajočim se porodom in pravočasnim odhodom v porodnišnico. </v>
      </c>
    </row>
    <row r="5" spans="1:3" x14ac:dyDescent="0.25">
      <c r="A5" t="s">
        <v>189</v>
      </c>
      <c r="B5" t="str">
        <f t="shared" si="0"/>
        <v>Pogovor in vključevanje partnerja v nosečnost in porod ter po prihodu domov. ", Service = ac1 };</v>
      </c>
      <c r="C5" t="str">
        <f t="shared" si="1"/>
        <v xml:space="preserve">Pogovor in vključevanje partnerja v nosečnost in porod ter po prihodu domov. </v>
      </c>
    </row>
    <row r="6" spans="1:3" x14ac:dyDescent="0.25">
      <c r="A6" t="s">
        <v>190</v>
      </c>
      <c r="B6" t="str">
        <f t="shared" si="0"/>
        <v>Svetovanje o pripomočkih, ki jih bo potrebovala v porodnišnici. ", Service = ac1 };</v>
      </c>
      <c r="C6" t="str">
        <f t="shared" si="1"/>
        <v xml:space="preserve">Svetovanje o pripomočkih, ki jih bo potrebovala v porodnišnici. </v>
      </c>
    </row>
    <row r="7" spans="1:3" x14ac:dyDescent="0.25">
      <c r="A7" t="s">
        <v>191</v>
      </c>
      <c r="B7" t="str">
        <f t="shared" si="0"/>
        <v>Seznanitev nosečnice o štetju in beleženju plodovih gibov. ", Service = ac1 };</v>
      </c>
      <c r="C7" t="str">
        <f t="shared" si="1"/>
        <v xml:space="preserve">Seznanitev nosečnice o štetju in beleženju plodovih gibov. </v>
      </c>
    </row>
    <row r="8" spans="1:3" x14ac:dyDescent="0.25">
      <c r="A8" t="s">
        <v>192</v>
      </c>
      <c r="B8" t="str">
        <f t="shared" si="0"/>
        <v>Svetovanje glede opreme za novorojenca in primerno ležišče. ", Service = ac1 };</v>
      </c>
      <c r="C8" t="str">
        <f t="shared" si="1"/>
        <v xml:space="preserve">Svetovanje glede opreme za novorojenca in primerno ležišče. </v>
      </c>
    </row>
    <row r="9" spans="1:3" x14ac:dyDescent="0.25">
      <c r="A9" t="s">
        <v>193</v>
      </c>
      <c r="B9" t="str">
        <f t="shared" si="0"/>
        <v>Svetovanje o pravilni prehrani, ustrezni izbiri obleke in obutve.", Service = ac1 };</v>
      </c>
      <c r="C9" t="str">
        <f t="shared" si="1"/>
        <v>Svetovanje o pravilni prehrani, ustrezni izbiri obleke in obutve.</v>
      </c>
    </row>
    <row r="10" spans="1:3" x14ac:dyDescent="0.25">
      <c r="A10" t="s">
        <v>194</v>
      </c>
      <c r="B10" t="str">
        <f t="shared" si="0"/>
        <v>Svetovanje o primernem režim življenja, telesne vaje, gibanje na svežem zraku.", Service = ac1 };</v>
      </c>
      <c r="C10" t="str">
        <f t="shared" si="1"/>
        <v>Svetovanje o primernem režim življenja, telesne vaje, gibanje na svežem zraku.</v>
      </c>
    </row>
    <row r="11" spans="1:3" x14ac:dyDescent="0.25">
      <c r="A11" t="s">
        <v>195</v>
      </c>
      <c r="B11" t="str">
        <f t="shared" si="0"/>
        <v>Odsvetovanje razvad kot so uživanje alkohola, kajenje, uživanje zdravil in drog. ", Service = ac1 };</v>
      </c>
      <c r="C11" t="str">
        <f t="shared" si="1"/>
        <v xml:space="preserve">Odsvetovanje razvad kot so uživanje alkohola, kajenje, uživanje zdravil in drog. </v>
      </c>
    </row>
    <row r="12" spans="1:3" x14ac:dyDescent="0.25">
      <c r="A12" t="s">
        <v>196</v>
      </c>
      <c r="B12" t="str">
        <f t="shared" si="0"/>
        <v>Seznanitev nosočnice z nevšečnostmi in svetovanje glede lajšanja težav zaradi nevšečnosti (slabosti, bruhanja, zaprtja, pogostih mikcij, nespečnosti, zgage, ...).", Service = ac1 };</v>
      </c>
      <c r="C12" t="str">
        <f t="shared" si="1"/>
        <v>Seznanitev nosočnice z nevšečnostmi in svetovanje glede lajšanja težav zaradi nevšečnosti (slabosti, bruhanja, zaprtja, pogostih mikcij, nespečnosti, zgage, ...).</v>
      </c>
    </row>
    <row r="13" spans="1:3" x14ac:dyDescent="0.25">
      <c r="A13" t="s">
        <v>197</v>
      </c>
      <c r="B13" t="str">
        <f t="shared" si="0"/>
        <v>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očetovstva).", Service = ac1 };</v>
      </c>
      <c r="C13" t="str">
        <f t="shared" si="1"/>
        <v>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</v>
      </c>
    </row>
    <row r="14" spans="1:3" x14ac:dyDescent="0.25">
      <c r="A14" t="s">
        <v>198</v>
      </c>
      <c r="B14" t="str">
        <f t="shared" si="0"/>
        <v>Pričakovan datum poroda", Service = ac1 };</v>
      </c>
      <c r="C14" t="str">
        <f t="shared" si="1"/>
        <v>Pričakovan datum poroda</v>
      </c>
    </row>
    <row r="15" spans="1:3" x14ac:dyDescent="0.25">
      <c r="A15" t="s">
        <v>199</v>
      </c>
      <c r="B15" t="str">
        <f t="shared" si="0"/>
        <v>Anamneza: počutje, telesni znaki nosečnosti.", Service = ac1 };</v>
      </c>
      <c r="C15" t="str">
        <f t="shared" si="1"/>
        <v>Anamneza: počutje, telesni znaki nosečnosti.</v>
      </c>
    </row>
    <row r="16" spans="1:3" x14ac:dyDescent="0.25">
      <c r="A16" t="s">
        <v>200</v>
      </c>
      <c r="B16" t="str">
        <f t="shared" si="0"/>
        <v>Družinska anamneza: Odnosi v družini, odnos družine do okolja, bivalni pogoji, ekonomske razmere, zdravstveno stanje družinskih članov, zdravstvena prosvetljenost in vzgojenost.", Service = ac1 };</v>
      </c>
      <c r="C16" t="str">
        <f t="shared" si="1"/>
        <v>Družinska anamneza: Odnosi v družini, odnos družine do okolja, bivalni pogoji, ekonomske razmere, zdravstveno stanje družinskih članov, zdravstvena prosvetljenost in vzgojenost.</v>
      </c>
    </row>
    <row r="17" spans="1:3" x14ac:dyDescent="0.25">
      <c r="A17" t="s">
        <v>201</v>
      </c>
      <c r="B17" t="str">
        <f t="shared" si="0"/>
        <v>Izražanje čustev", Service = ac1 };</v>
      </c>
      <c r="C17" t="str">
        <f t="shared" si="1"/>
        <v>Izražanje čustev</v>
      </c>
    </row>
    <row r="18" spans="1:3" x14ac:dyDescent="0.25">
      <c r="A18" t="s">
        <v>202</v>
      </c>
      <c r="B18" t="str">
        <f t="shared" si="0"/>
        <v>Fizična obremenjenost", Service = ac1 };</v>
      </c>
      <c r="C18" t="str">
        <f t="shared" si="1"/>
        <v>Fizična obremenjenost</v>
      </c>
    </row>
    <row r="19" spans="1:3" x14ac:dyDescent="0.25">
      <c r="A19" t="s">
        <v>203</v>
      </c>
      <c r="B19" t="str">
        <f t="shared" si="0"/>
        <v>Krvni pritisk: sistolični, diastolični", Service = ac1 };</v>
      </c>
      <c r="C19" t="str">
        <f t="shared" si="1"/>
        <v>Krvni pritisk: sistolični, diastolični</v>
      </c>
    </row>
    <row r="20" spans="1:3" x14ac:dyDescent="0.25">
      <c r="A20" t="s">
        <v>204</v>
      </c>
      <c r="B20" t="str">
        <f t="shared" si="0"/>
        <v>Srčni utrip", Service = ac1 };</v>
      </c>
      <c r="C20" t="str">
        <f t="shared" si="1"/>
        <v>Srčni utrip</v>
      </c>
    </row>
    <row r="21" spans="1:3" x14ac:dyDescent="0.25">
      <c r="A21" t="s">
        <v>205</v>
      </c>
      <c r="B21" t="str">
        <f t="shared" si="0"/>
        <v>Dihanje", Service = ac1 };</v>
      </c>
      <c r="C21" t="str">
        <f t="shared" si="1"/>
        <v>Dihanje</v>
      </c>
    </row>
    <row r="22" spans="1:3" x14ac:dyDescent="0.25">
      <c r="A22" t="s">
        <v>206</v>
      </c>
      <c r="B22" t="str">
        <f t="shared" si="0"/>
        <v>Telesna temperatura", Service = ac1 };</v>
      </c>
      <c r="C22" t="str">
        <f t="shared" si="1"/>
        <v>Telesna temperatura</v>
      </c>
    </row>
    <row r="23" spans="1:3" x14ac:dyDescent="0.25">
      <c r="A23" t="s">
        <v>207</v>
      </c>
      <c r="B23" t="str">
        <f t="shared" si="0"/>
        <v>Telesna teža pred nosečnostjo", Service = ac1 };</v>
      </c>
      <c r="C23" t="str">
        <f t="shared" si="1"/>
        <v>Telesna teža pred nosečnostjo</v>
      </c>
    </row>
    <row r="24" spans="1:3" x14ac:dyDescent="0.25">
      <c r="A24" t="s">
        <v>208</v>
      </c>
      <c r="B24" t="str">
        <f t="shared" si="0"/>
        <v>Trenutna telesna teža", Service = ac1 };</v>
      </c>
      <c r="C24" t="str">
        <f t="shared" si="1"/>
        <v>Trenutna telesna teža</v>
      </c>
    </row>
    <row r="25" spans="1:3" x14ac:dyDescent="0.25">
      <c r="A25" t="s">
        <v>209</v>
      </c>
      <c r="B25" t="str">
        <f t="shared" si="0"/>
        <v>Pregled materinske knjižice in odpustnice iz porodnišnice. ", Service = ac2 };</v>
      </c>
      <c r="C25" t="str">
        <f t="shared" si="1"/>
        <v xml:space="preserve">Pregled materinske knjižice in odpustnice iz porodnišnice. </v>
      </c>
    </row>
    <row r="26" spans="1:3" x14ac:dyDescent="0.25">
      <c r="A26" t="s">
        <v>210</v>
      </c>
      <c r="B26" t="str">
        <f t="shared" si="0"/>
        <v>Kontrola vitalnih funkcij.", Service = ac2 };</v>
      </c>
      <c r="C26" t="str">
        <f t="shared" si="1"/>
        <v>Kontrola vitalnih funkcij.</v>
      </c>
    </row>
    <row r="27" spans="1:3" x14ac:dyDescent="0.25">
      <c r="A27" t="s">
        <v>211</v>
      </c>
      <c r="B27" t="str">
        <f t="shared" si="0"/>
        <v>Opazovanje čišče. ", Service = ac2 };</v>
      </c>
      <c r="C27" t="str">
        <f t="shared" si="1"/>
        <v xml:space="preserve">Opazovanje čišče. </v>
      </c>
    </row>
    <row r="28" spans="1:3" x14ac:dyDescent="0.25">
      <c r="A28" t="s">
        <v>212</v>
      </c>
      <c r="B28" t="str">
        <f t="shared" si="0"/>
        <v>Nadzor nad izločanjem blata in urina. ", Service = ac2 };</v>
      </c>
      <c r="C28" t="str">
        <f t="shared" si="1"/>
        <v xml:space="preserve">Nadzor nad izločanjem blata in urina. </v>
      </c>
    </row>
    <row r="29" spans="1:3" x14ac:dyDescent="0.25">
      <c r="A29" t="s">
        <v>213</v>
      </c>
      <c r="B29" t="str">
        <f t="shared" si="0"/>
        <v>Zdravstveno vzgojno delo glede pravilnega rokovanja z novorojenčkom, učenje tehnike nege novorojenčka", Service = ac2 };</v>
      </c>
      <c r="C29" t="str">
        <f t="shared" si="1"/>
        <v>Zdravstveno vzgojno delo glede pravilnega rokovanja z novorojenčkom, učenje tehnike nege novorojenčka</v>
      </c>
    </row>
    <row r="30" spans="1:3" x14ac:dyDescent="0.25">
      <c r="A30" t="s">
        <v>214</v>
      </c>
      <c r="B30" t="str">
        <f t="shared" si="0"/>
        <v>Motivacija za dojenje. Nadzor in pomoč pri dojenju. ", Service = ac2 };</v>
      </c>
      <c r="C30" t="str">
        <f t="shared" si="1"/>
        <v xml:space="preserve">Motivacija za dojenje. Nadzor in pomoč pri dojenju. </v>
      </c>
    </row>
    <row r="31" spans="1:3" x14ac:dyDescent="0.25">
      <c r="A31" t="s">
        <v>215</v>
      </c>
      <c r="B31" t="str">
        <f t="shared" si="0"/>
        <v>Svetovanje o čustveni podpori s strani partnerja.", Service = ac2 };</v>
      </c>
      <c r="C31" t="str">
        <f t="shared" si="1"/>
        <v>Svetovanje o čustveni podpori s strani partnerja.</v>
      </c>
    </row>
    <row r="32" spans="1:3" x14ac:dyDescent="0.25">
      <c r="A32" t="s">
        <v>216</v>
      </c>
      <c r="B32" t="str">
        <f t="shared" si="0"/>
        <v>Seznanitev o otrokovih potrebah po toplini, nežnosti in varnosti.", Service = ac2 };</v>
      </c>
      <c r="C32" t="str">
        <f t="shared" si="1"/>
        <v>Seznanitev o otrokovih potrebah po toplini, nežnosti in varnosti.</v>
      </c>
    </row>
    <row r="33" spans="1:3" x14ac:dyDescent="0.25">
      <c r="A33" t="s">
        <v>217</v>
      </c>
      <c r="B33" t="str">
        <f t="shared" si="0"/>
        <v>Svetovanje o spalnih potrebah otročnice, pravilni negi in higienskem režimu v poporodnem obdobju. ", Service = ac2 };</v>
      </c>
      <c r="C33" t="str">
        <f t="shared" si="1"/>
        <v xml:space="preserve">Svetovanje o spalnih potrebah otročnice, pravilni negi in higienskem režimu v poporodnem obdobju. </v>
      </c>
    </row>
    <row r="34" spans="1:3" x14ac:dyDescent="0.25">
      <c r="A34" t="s">
        <v>218</v>
      </c>
      <c r="B34" t="str">
        <f t="shared" si="0"/>
        <v>Svetovanje o pravilni prehrani, pitju ustreznih količin tekočin", Service = ac2 };</v>
      </c>
      <c r="C34" t="str">
        <f t="shared" si="1"/>
        <v>Svetovanje o pravilni prehrani, pitju ustreznih količin tekočin</v>
      </c>
    </row>
    <row r="35" spans="1:3" x14ac:dyDescent="0.25">
      <c r="A35" t="s">
        <v>219</v>
      </c>
      <c r="B35" t="str">
        <f t="shared" si="0"/>
        <v>Poučitev o poporodni telovadbi.", Service = ac2 };</v>
      </c>
      <c r="C35" t="str">
        <f t="shared" si="1"/>
        <v>Poučitev o poporodni telovadbi.</v>
      </c>
    </row>
    <row r="36" spans="1:3" x14ac:dyDescent="0.25">
      <c r="A36" t="s">
        <v>220</v>
      </c>
      <c r="B36" t="str">
        <f t="shared" si="0"/>
        <v>Sezananitev z nekaterimi obolenji.", Service = ac2 };</v>
      </c>
      <c r="C36" t="str">
        <f t="shared" si="1"/>
        <v>Sezananitev z nekaterimi obolenji.</v>
      </c>
    </row>
    <row r="37" spans="1:3" x14ac:dyDescent="0.25">
      <c r="A37" t="s">
        <v>221</v>
      </c>
      <c r="B37" t="str">
        <f t="shared" si="0"/>
        <v>Napotitev na poporodni pregled.", Service = ac2 };</v>
      </c>
      <c r="C37" t="str">
        <f t="shared" si="1"/>
        <v>Napotitev na poporodni pregled.</v>
      </c>
    </row>
    <row r="38" spans="1:3" x14ac:dyDescent="0.25">
      <c r="A38" t="s">
        <v>222</v>
      </c>
      <c r="B38" t="str">
        <f t="shared" si="0"/>
        <v>Seznanitev z metodami zaščite pred nezaželjno nosečnostjo.", Service = ac2 };</v>
      </c>
      <c r="C38" t="str">
        <f t="shared" si="1"/>
        <v>Seznanitev z metodami zaščite pred nezaželjno nosečnostjo.</v>
      </c>
    </row>
    <row r="39" spans="1:3" x14ac:dyDescent="0.25">
      <c r="A39" t="s">
        <v>223</v>
      </c>
      <c r="B39" t="str">
        <f t="shared" si="0"/>
        <v>Svetovanje o normalnem delu, življenju in spolnih odnosih. ", Service = ac2 };</v>
      </c>
      <c r="C39" t="str">
        <f t="shared" si="1"/>
        <v xml:space="preserve">Svetovanje o normalnem delu, življenju in spolnih odnosih. </v>
      </c>
    </row>
    <row r="40" spans="1:3" x14ac:dyDescent="0.25">
      <c r="A40" t="s">
        <v>224</v>
      </c>
      <c r="B40" t="str">
        <f t="shared" si="0"/>
        <v>Krvni pritisk", Service = ac2 };</v>
      </c>
      <c r="C40" t="str">
        <f t="shared" si="1"/>
        <v>Krvni pritisk</v>
      </c>
    </row>
    <row r="41" spans="1:3" x14ac:dyDescent="0.25">
      <c r="A41" t="s">
        <v>225</v>
      </c>
      <c r="B41" t="str">
        <f t="shared" si="0"/>
        <v>Srčni utrip", Service = ac2 };</v>
      </c>
      <c r="C41" t="str">
        <f t="shared" si="1"/>
        <v>Srčni utrip</v>
      </c>
    </row>
    <row r="42" spans="1:3" x14ac:dyDescent="0.25">
      <c r="A42" t="s">
        <v>226</v>
      </c>
      <c r="B42" t="str">
        <f t="shared" si="0"/>
        <v>Dihanje", Service = ac2 };</v>
      </c>
      <c r="C42" t="str">
        <f t="shared" si="1"/>
        <v>Dihanje</v>
      </c>
    </row>
    <row r="43" spans="1:3" x14ac:dyDescent="0.25">
      <c r="A43" t="s">
        <v>227</v>
      </c>
      <c r="B43" t="str">
        <f t="shared" si="0"/>
        <v>Telesna temperatura", Service = ac2 };</v>
      </c>
      <c r="C43" t="str">
        <f t="shared" si="1"/>
        <v>Telesna temperatura</v>
      </c>
    </row>
    <row r="44" spans="1:3" x14ac:dyDescent="0.25">
      <c r="A44" t="s">
        <v>228</v>
      </c>
      <c r="B44" t="str">
        <f t="shared" si="0"/>
        <v>Trenutna telesna teža", Service = ac2 };</v>
      </c>
      <c r="C44" t="str">
        <f t="shared" si="1"/>
        <v>Trenutna telesna teža</v>
      </c>
    </row>
    <row r="45" spans="1:3" x14ac:dyDescent="0.25">
      <c r="A45" t="s">
        <v>229</v>
      </c>
      <c r="B45" t="str">
        <f t="shared" si="0"/>
        <v>Anamneza: počutje, telesni znaki nosečnosti.", Service = ac2 };</v>
      </c>
      <c r="C45" t="str">
        <f t="shared" si="1"/>
        <v>Anamneza: počutje, telesni znaki nosečnosti.</v>
      </c>
    </row>
    <row r="46" spans="1:3" x14ac:dyDescent="0.25">
      <c r="A46" t="s">
        <v>230</v>
      </c>
      <c r="B46" t="str">
        <f t="shared" si="0"/>
        <v>Družinska anamneza: odnosi v družini, odnos družine do okolja, bivalni pogoji, ekonomske razmere, zdravstveno stanje družinskih članov, zdravstvena prosvetljenost in vzgojenost.", Service = ac2 };</v>
      </c>
      <c r="C46" t="str">
        <f t="shared" si="1"/>
        <v>Družinska anamneza: odnosi v družini, odnos družine do okolja, bivalni pogoji, ekonomske razmere, zdravstveno stanje družinskih članov, zdravstvena prosvetljenost in vzgojenost.</v>
      </c>
    </row>
    <row r="47" spans="1:3" x14ac:dyDescent="0.25">
      <c r="A47" t="s">
        <v>231</v>
      </c>
      <c r="B47" t="str">
        <f t="shared" si="0"/>
        <v>Izražanje čustev", Service = ac2 };</v>
      </c>
      <c r="C47" t="str">
        <f t="shared" si="1"/>
        <v>Izražanje čustev</v>
      </c>
    </row>
    <row r="48" spans="1:3" x14ac:dyDescent="0.25">
      <c r="A48" t="s">
        <v>232</v>
      </c>
      <c r="B48" t="str">
        <f t="shared" si="0"/>
        <v>Fizična obremenjenost", Service = ac2 };</v>
      </c>
      <c r="C48" t="str">
        <f t="shared" si="1"/>
        <v>Fizična obremenjenost</v>
      </c>
    </row>
    <row r="49" spans="1:3" x14ac:dyDescent="0.25">
      <c r="A49" t="s">
        <v>233</v>
      </c>
      <c r="B49" t="str">
        <f t="shared" si="0"/>
        <v>Prikaz nege dojenčka", Service = ac2 };</v>
      </c>
      <c r="C49" t="str">
        <f t="shared" si="1"/>
        <v>Prikaz nege dojenčka</v>
      </c>
    </row>
    <row r="50" spans="1:3" x14ac:dyDescent="0.25">
      <c r="A50" t="s">
        <v>234</v>
      </c>
      <c r="B50" t="str">
        <f t="shared" si="0"/>
        <v>Nega popokovne rane", Service = ac2 };</v>
      </c>
      <c r="C50" t="str">
        <f t="shared" si="1"/>
        <v>Nega popokovne rane</v>
      </c>
    </row>
    <row r="51" spans="1:3" x14ac:dyDescent="0.25">
      <c r="A51" t="s">
        <v>235</v>
      </c>
      <c r="B51" t="str">
        <f t="shared" si="0"/>
        <v>Nudenje pomoči pri dojenju in seznanitev s tehnikami dojenja.", Service = ac2 };</v>
      </c>
      <c r="C51" t="str">
        <f t="shared" si="1"/>
        <v>Nudenje pomoči pri dojenju in seznanitev s tehnikami dojenja.</v>
      </c>
    </row>
    <row r="52" spans="1:3" x14ac:dyDescent="0.25">
      <c r="A52" t="s">
        <v>236</v>
      </c>
      <c r="B52" t="str">
        <f t="shared" si="0"/>
        <v>Ureditev ležišča.", Service = ac2 };</v>
      </c>
      <c r="C52" t="str">
        <f t="shared" si="1"/>
        <v>Ureditev ležišča.</v>
      </c>
    </row>
    <row r="53" spans="1:3" x14ac:dyDescent="0.25">
      <c r="A53" t="s">
        <v>237</v>
      </c>
      <c r="B53" t="str">
        <f t="shared" si="0"/>
        <v>Svetovanje o povijanju, oblačenju, slačenju", Service = ac2 };</v>
      </c>
      <c r="C53" t="str">
        <f t="shared" si="1"/>
        <v>Svetovanje o povijanju, oblačenju, slačenju</v>
      </c>
    </row>
    <row r="54" spans="1:3" x14ac:dyDescent="0.25">
      <c r="A54" t="s">
        <v>238</v>
      </c>
      <c r="B54" t="str">
        <f t="shared" si="0"/>
        <v>Trenutna telesna teža", Service = ac2 };</v>
      </c>
      <c r="C54" t="str">
        <f t="shared" si="1"/>
        <v>Trenutna telesna teža</v>
      </c>
    </row>
    <row r="55" spans="1:3" x14ac:dyDescent="0.25">
      <c r="A55" t="s">
        <v>239</v>
      </c>
      <c r="B55" t="str">
        <f t="shared" si="0"/>
        <v>Trenutna telesna višina", Service = ac2 };</v>
      </c>
      <c r="C55" t="str">
        <f t="shared" si="1"/>
        <v>Trenutna telesna višina</v>
      </c>
    </row>
    <row r="56" spans="1:3" x14ac:dyDescent="0.25">
      <c r="A56" t="s">
        <v>240</v>
      </c>
      <c r="B56" t="str">
        <f t="shared" si="0"/>
        <v>Dojenje", Service = ac2 };</v>
      </c>
      <c r="C56" t="str">
        <f t="shared" si="1"/>
        <v>Dojenje</v>
      </c>
    </row>
    <row r="57" spans="1:3" x14ac:dyDescent="0.25">
      <c r="A57" t="s">
        <v>241</v>
      </c>
      <c r="B57" t="str">
        <f t="shared" si="0"/>
        <v>Dodajanje adaptiranega mleka", Service = ac2 };</v>
      </c>
      <c r="C57" t="str">
        <f t="shared" si="1"/>
        <v>Dodajanje adaptiranega mleka</v>
      </c>
    </row>
    <row r="58" spans="1:3" x14ac:dyDescent="0.25">
      <c r="A58" t="s">
        <v>242</v>
      </c>
      <c r="B58" t="str">
        <f t="shared" si="0"/>
        <v>Izločanje in odvajanje", Service = ac2 };</v>
      </c>
      <c r="C58" t="str">
        <f t="shared" si="1"/>
        <v>Izločanje in odvajanje</v>
      </c>
    </row>
    <row r="59" spans="1:3" x14ac:dyDescent="0.25">
      <c r="A59" t="s">
        <v>243</v>
      </c>
      <c r="B59" t="str">
        <f t="shared" si="0"/>
        <v>Ritem spanja", Service = ac2 };</v>
      </c>
      <c r="C59" t="str">
        <f t="shared" si="1"/>
        <v>Ritem spanja</v>
      </c>
    </row>
    <row r="60" spans="1:3" x14ac:dyDescent="0.25">
      <c r="A60" t="s">
        <v>244</v>
      </c>
      <c r="B60" t="str">
        <f t="shared" si="0"/>
        <v>Povišanje bilirubina (zlatenica)", Service = ac2 };</v>
      </c>
      <c r="C60" t="str">
        <f t="shared" si="1"/>
        <v>Povišanje bilirubina (zlatenica)</v>
      </c>
    </row>
    <row r="61" spans="1:3" x14ac:dyDescent="0.25">
      <c r="A61" t="s">
        <v>245</v>
      </c>
      <c r="B61" t="str">
        <f t="shared" si="0"/>
        <v>Kolki", Service = ac2 };</v>
      </c>
      <c r="C61" t="str">
        <f t="shared" si="1"/>
        <v>Kolki</v>
      </c>
    </row>
    <row r="62" spans="1:3" x14ac:dyDescent="0.25">
      <c r="A62" t="s">
        <v>246</v>
      </c>
      <c r="B62" t="str">
        <f t="shared" si="0"/>
        <v>Posebnosti", Service = ac2 };</v>
      </c>
      <c r="C62" t="str">
        <f t="shared" si="1"/>
        <v>Posebnosti</v>
      </c>
    </row>
    <row r="63" spans="1:3" x14ac:dyDescent="0.25">
      <c r="B63" t="e">
        <f t="shared" si="0"/>
        <v>#VALUE!</v>
      </c>
      <c r="C63" t="e">
        <f t="shared" si="1"/>
        <v>#VALUE!</v>
      </c>
    </row>
    <row r="64" spans="1:3" x14ac:dyDescent="0.25">
      <c r="A64" t="s">
        <v>247</v>
      </c>
      <c r="B64" t="str">
        <f t="shared" si="0"/>
        <v>Anamneza", Service = ac4 };</v>
      </c>
      <c r="C64" t="str">
        <f t="shared" si="1"/>
        <v>Anamneza</v>
      </c>
    </row>
    <row r="65" spans="1:3" x14ac:dyDescent="0.25">
      <c r="A65" t="s">
        <v>248</v>
      </c>
      <c r="B65" t="str">
        <f t="shared" si="0"/>
        <v>Družinska anamneza", Service = ac4 };</v>
      </c>
      <c r="C65" t="str">
        <f t="shared" si="1"/>
        <v>Družinska anamneza</v>
      </c>
    </row>
    <row r="66" spans="1:3" x14ac:dyDescent="0.25">
      <c r="A66" t="s">
        <v>249</v>
      </c>
      <c r="B66" t="str">
        <f t="shared" ref="B66:B129" si="2">RIGHT(A66,LEN(A66)-SEARCH("""",A66))</f>
        <v>Krvni pritisk: sistolični, diastolični", Service = ac4 };</v>
      </c>
      <c r="C66" t="str">
        <f t="shared" ref="C66:C129" si="3">LEFT(B66,SEARCH("""",B66)-1)</f>
        <v>Krvni pritisk: sistolični, diastolični</v>
      </c>
    </row>
    <row r="67" spans="1:3" x14ac:dyDescent="0.25">
      <c r="A67" t="s">
        <v>250</v>
      </c>
      <c r="B67" t="str">
        <f t="shared" si="2"/>
        <v>Srčni utrip", Service = ac4 };</v>
      </c>
      <c r="C67" t="str">
        <f t="shared" si="3"/>
        <v>Srčni utrip</v>
      </c>
    </row>
    <row r="68" spans="1:3" x14ac:dyDescent="0.25">
      <c r="A68" t="s">
        <v>251</v>
      </c>
      <c r="B68" t="str">
        <f t="shared" si="2"/>
        <v>Dihanje", Service = ac4 };</v>
      </c>
      <c r="C68" t="str">
        <f t="shared" si="3"/>
        <v>Dihanje</v>
      </c>
    </row>
    <row r="69" spans="1:3" x14ac:dyDescent="0.25">
      <c r="A69" t="s">
        <v>252</v>
      </c>
      <c r="B69" t="str">
        <f t="shared" si="2"/>
        <v>Telesna temperatura", Service = ac4 };</v>
      </c>
      <c r="C69" t="str">
        <f t="shared" si="3"/>
        <v>Telesna temperatura</v>
      </c>
    </row>
    <row r="70" spans="1:3" x14ac:dyDescent="0.25">
      <c r="A70" t="s">
        <v>253</v>
      </c>
      <c r="B70" t="str">
        <f t="shared" si="2"/>
        <v>Telesna teža", Service = ac4 };</v>
      </c>
      <c r="C70" t="str">
        <f t="shared" si="3"/>
        <v>Telesna teža</v>
      </c>
    </row>
    <row r="71" spans="1:3" x14ac:dyDescent="0.25">
      <c r="A71" t="s">
        <v>254</v>
      </c>
      <c r="B71" t="str">
        <f t="shared" si="2"/>
        <v>Osebna higiena", Service = ac4 };</v>
      </c>
      <c r="C71" t="str">
        <f t="shared" si="3"/>
        <v>Osebna higiena</v>
      </c>
    </row>
    <row r="72" spans="1:3" x14ac:dyDescent="0.25">
      <c r="A72" t="s">
        <v>255</v>
      </c>
      <c r="B72" t="str">
        <f t="shared" si="2"/>
        <v>Prehranjevanje in pitje", Service = ac4 };</v>
      </c>
      <c r="C72" t="str">
        <f t="shared" si="3"/>
        <v>Prehranjevanje in pitje</v>
      </c>
    </row>
    <row r="73" spans="1:3" x14ac:dyDescent="0.25">
      <c r="A73" t="s">
        <v>256</v>
      </c>
      <c r="B73" t="str">
        <f t="shared" si="2"/>
        <v>Izločanje in odvajanje", Service = ac4 };</v>
      </c>
      <c r="C73" t="str">
        <f t="shared" si="3"/>
        <v>Izločanje in odvajanje</v>
      </c>
    </row>
    <row r="74" spans="1:3" x14ac:dyDescent="0.25">
      <c r="A74" t="s">
        <v>257</v>
      </c>
      <c r="B74" t="str">
        <f t="shared" si="2"/>
        <v>Gibanje", Service = ac4 };</v>
      </c>
      <c r="C74" t="str">
        <f t="shared" si="3"/>
        <v>Gibanje</v>
      </c>
    </row>
    <row r="75" spans="1:3" x14ac:dyDescent="0.25">
      <c r="A75" t="s">
        <v>258</v>
      </c>
      <c r="B75" t="str">
        <f t="shared" si="2"/>
        <v>Čutila in občutki", Service = ac4 };</v>
      </c>
      <c r="C75" t="str">
        <f t="shared" si="3"/>
        <v>Čutila in občutki</v>
      </c>
    </row>
    <row r="76" spans="1:3" x14ac:dyDescent="0.25">
      <c r="A76" t="s">
        <v>259</v>
      </c>
      <c r="B76" t="str">
        <f t="shared" si="2"/>
        <v>Spanje in počitek", Service = ac4 };</v>
      </c>
      <c r="C76" t="str">
        <f t="shared" si="3"/>
        <v>Spanje in počitek</v>
      </c>
    </row>
    <row r="77" spans="1:3" x14ac:dyDescent="0.25">
      <c r="A77" t="s">
        <v>260</v>
      </c>
      <c r="B77" t="str">
        <f t="shared" si="2"/>
        <v>Duševno stanje: izražanje čustev in potreb, komunikacija", Service = ac4 };</v>
      </c>
      <c r="C77" t="str">
        <f t="shared" si="3"/>
        <v>Duševno stanje: izražanje čustev in potreb, komunikacija</v>
      </c>
    </row>
    <row r="78" spans="1:3" x14ac:dyDescent="0.25">
      <c r="A78" t="s">
        <v>261</v>
      </c>
      <c r="B78" t="str">
        <f t="shared" si="2"/>
        <v>Stanje neodvisnosti", Service = ac4 };</v>
      </c>
      <c r="C78" t="str">
        <f t="shared" si="3"/>
        <v>Stanje neodvisnosti</v>
      </c>
    </row>
    <row r="79" spans="1:3" x14ac:dyDescent="0.25">
      <c r="A79" t="s">
        <v>262</v>
      </c>
      <c r="B79" t="str">
        <f t="shared" si="2"/>
        <v>Pregled predpisanih terapij", Service = ac4 };</v>
      </c>
      <c r="C79" t="str">
        <f t="shared" si="3"/>
        <v>Pregled predpisanih terapij</v>
      </c>
    </row>
    <row r="80" spans="1:3" x14ac:dyDescent="0.25">
      <c r="A80" t="s">
        <v>263</v>
      </c>
      <c r="B80" t="str">
        <f t="shared" si="2"/>
        <v>Pogovor, nasvet in vzpodbuda.", Service = ac4 };</v>
      </c>
      <c r="C80" t="str">
        <f t="shared" si="3"/>
        <v>Pogovor, nasvet in vzpodbuda.</v>
      </c>
    </row>
    <row r="81" spans="1:3" x14ac:dyDescent="0.25">
      <c r="A81" t="s">
        <v>264</v>
      </c>
      <c r="B81" t="str">
        <f t="shared" si="2"/>
        <v>Aplikacija injekcije", Service = ac5 };</v>
      </c>
      <c r="C81" t="str">
        <f t="shared" si="3"/>
        <v>Aplikacija injekcije</v>
      </c>
    </row>
    <row r="82" spans="1:3" x14ac:dyDescent="0.25">
      <c r="A82" t="s">
        <v>265</v>
      </c>
      <c r="B82" t="str">
        <f t="shared" si="2"/>
        <v>Pogovor, nasvet in vzpodbuda.", Service = ac5 };</v>
      </c>
      <c r="C82" t="str">
        <f t="shared" si="3"/>
        <v>Pogovor, nasvet in vzpodbuda.</v>
      </c>
    </row>
    <row r="83" spans="1:3" x14ac:dyDescent="0.25">
      <c r="A83" t="s">
        <v>266</v>
      </c>
      <c r="B83" t="str">
        <f t="shared" si="2"/>
        <v>Odvzem krvi", Service = ac6 };</v>
      </c>
      <c r="C83" t="str">
        <f t="shared" si="3"/>
        <v>Odvzem krvi</v>
      </c>
    </row>
    <row r="84" spans="1:3" x14ac:dyDescent="0.25">
      <c r="A84" t="s">
        <v>267</v>
      </c>
      <c r="B84" t="str">
        <f t="shared" si="2"/>
        <v>Pogovor, nasvet in vzpodbuda.", Service = ac6 };</v>
      </c>
      <c r="C84" t="str">
        <f t="shared" si="3"/>
        <v>Pogovor, nasvet in vzpodbuda.</v>
      </c>
    </row>
    <row r="85" spans="1:3" x14ac:dyDescent="0.25">
      <c r="A85" t="s">
        <v>268</v>
      </c>
      <c r="B85" t="str">
        <f t="shared" si="2"/>
        <v>Anamneza", Service = ac7 };</v>
      </c>
      <c r="C85" t="str">
        <f t="shared" si="3"/>
        <v>Anamneza</v>
      </c>
    </row>
    <row r="86" spans="1:3" x14ac:dyDescent="0.25">
      <c r="A86" t="s">
        <v>269</v>
      </c>
      <c r="B86" t="str">
        <f t="shared" si="2"/>
        <v>Krvni pritisk: sistolični, diastolični", Service = ac7 };</v>
      </c>
      <c r="C86" t="str">
        <f t="shared" si="3"/>
        <v>Krvni pritisk: sistolični, diastolični</v>
      </c>
    </row>
    <row r="87" spans="1:3" x14ac:dyDescent="0.25">
      <c r="A87" t="s">
        <v>270</v>
      </c>
      <c r="B87" t="str">
        <f t="shared" si="2"/>
        <v>Srčni utrip", Service = ac7 };</v>
      </c>
      <c r="C87" t="str">
        <f t="shared" si="3"/>
        <v>Srčni utrip</v>
      </c>
    </row>
    <row r="88" spans="1:3" x14ac:dyDescent="0.25">
      <c r="A88" t="s">
        <v>271</v>
      </c>
      <c r="B88" t="str">
        <f t="shared" si="2"/>
        <v>Dihanje", Service = ac7 };</v>
      </c>
      <c r="C88" t="str">
        <f t="shared" si="3"/>
        <v>Dihanje</v>
      </c>
    </row>
    <row r="89" spans="1:3" x14ac:dyDescent="0.25">
      <c r="A89" t="s">
        <v>272</v>
      </c>
      <c r="B89" t="str">
        <f t="shared" si="2"/>
        <v>Telesna temperatura", Service = ac7 };</v>
      </c>
      <c r="C89" t="str">
        <f t="shared" si="3"/>
        <v>Telesna temperatura</v>
      </c>
    </row>
    <row r="90" spans="1:3" x14ac:dyDescent="0.25">
      <c r="A90" t="s">
        <v>273</v>
      </c>
      <c r="B90" t="str">
        <f t="shared" si="2"/>
        <v>Krvni sladkor", Service = ac7 };</v>
      </c>
      <c r="C90" t="str">
        <f t="shared" si="3"/>
        <v>Krvni sladkor</v>
      </c>
    </row>
    <row r="91" spans="1:3" x14ac:dyDescent="0.25">
      <c r="A91" t="s">
        <v>274</v>
      </c>
      <c r="B91" t="str">
        <f t="shared" si="2"/>
        <v>Oksigenacija SpO2", Service = ac7 };</v>
      </c>
      <c r="C91" t="str">
        <f t="shared" si="3"/>
        <v>Oksigenacija SpO2</v>
      </c>
    </row>
    <row r="92" spans="1:3" x14ac:dyDescent="0.25">
      <c r="A92" t="s">
        <v>275</v>
      </c>
      <c r="B92" t="str">
        <f t="shared" si="2"/>
        <v>Upoštevanje terapije", Service = ac7 };</v>
      </c>
      <c r="C92" t="str">
        <f t="shared" si="3"/>
        <v>Upoštevanje terapije</v>
      </c>
    </row>
    <row r="93" spans="1:3" x14ac:dyDescent="0.25">
      <c r="A93" t="s">
        <v>276</v>
      </c>
      <c r="B93" t="str">
        <f t="shared" si="2"/>
        <v>Pregled terapije", Service = ac7 };</v>
      </c>
      <c r="C93" t="str">
        <f t="shared" si="3"/>
        <v>Pregled terapije</v>
      </c>
    </row>
    <row r="94" spans="1:3" x14ac:dyDescent="0.25">
      <c r="A94" t="s">
        <v>277</v>
      </c>
      <c r="B94" t="str">
        <f t="shared" si="2"/>
        <v>Navodila za terapijo do naslednjega obiska", Service = ac7 };</v>
      </c>
      <c r="C94" t="str">
        <f t="shared" si="3"/>
        <v>Navodila za terapijo do naslednjega obiska</v>
      </c>
    </row>
    <row r="95" spans="1:3" x14ac:dyDescent="0.25">
      <c r="A95" t="s">
        <v>278</v>
      </c>
      <c r="B95" t="str">
        <f t="shared" si="2"/>
        <v>Pogovor, nasvet in vzpodbuda.", Service = ac7 };</v>
      </c>
      <c r="C95" t="str">
        <f t="shared" si="3"/>
        <v>Pogovor, nasvet in vzpodbuda.</v>
      </c>
    </row>
    <row r="96" spans="1:3" x14ac:dyDescent="0.25">
      <c r="B96" t="e">
        <f t="shared" si="2"/>
        <v>#VALUE!</v>
      </c>
      <c r="C96" t="e">
        <f t="shared" si="3"/>
        <v>#VALUE!</v>
      </c>
    </row>
    <row r="97" spans="2:3" x14ac:dyDescent="0.25">
      <c r="B97" t="e">
        <f t="shared" si="2"/>
        <v>#VALUE!</v>
      </c>
      <c r="C97" t="e">
        <f t="shared" si="3"/>
        <v>#VALUE!</v>
      </c>
    </row>
    <row r="98" spans="2:3" x14ac:dyDescent="0.25">
      <c r="B98" t="e">
        <f t="shared" si="2"/>
        <v>#VALUE!</v>
      </c>
      <c r="C98" t="e">
        <f t="shared" si="3"/>
        <v>#VALUE!</v>
      </c>
    </row>
    <row r="99" spans="2:3" x14ac:dyDescent="0.25">
      <c r="B99" t="e">
        <f t="shared" si="2"/>
        <v>#VALUE!</v>
      </c>
      <c r="C99" t="e">
        <f t="shared" si="3"/>
        <v>#VALUE!</v>
      </c>
    </row>
    <row r="100" spans="2:3" x14ac:dyDescent="0.25">
      <c r="B100" t="e">
        <f t="shared" si="2"/>
        <v>#VALUE!</v>
      </c>
      <c r="C100" t="e">
        <f t="shared" si="3"/>
        <v>#VALUE!</v>
      </c>
    </row>
    <row r="101" spans="2:3" x14ac:dyDescent="0.25">
      <c r="B101" t="e">
        <f t="shared" si="2"/>
        <v>#VALUE!</v>
      </c>
      <c r="C101" t="e">
        <f t="shared" si="3"/>
        <v>#VALUE!</v>
      </c>
    </row>
    <row r="102" spans="2:3" x14ac:dyDescent="0.25">
      <c r="B102" t="e">
        <f t="shared" si="2"/>
        <v>#VALUE!</v>
      </c>
      <c r="C102" t="e">
        <f t="shared" si="3"/>
        <v>#VALUE!</v>
      </c>
    </row>
    <row r="103" spans="2:3" x14ac:dyDescent="0.25">
      <c r="B103" t="e">
        <f t="shared" si="2"/>
        <v>#VALUE!</v>
      </c>
      <c r="C103" t="e">
        <f t="shared" si="3"/>
        <v>#VALUE!</v>
      </c>
    </row>
    <row r="104" spans="2:3" x14ac:dyDescent="0.25">
      <c r="B104" t="e">
        <f t="shared" si="2"/>
        <v>#VALUE!</v>
      </c>
      <c r="C104" t="e">
        <f t="shared" si="3"/>
        <v>#VALUE!</v>
      </c>
    </row>
    <row r="105" spans="2:3" x14ac:dyDescent="0.25">
      <c r="B105" t="e">
        <f t="shared" si="2"/>
        <v>#VALUE!</v>
      </c>
      <c r="C105" t="e">
        <f t="shared" si="3"/>
        <v>#VALUE!</v>
      </c>
    </row>
    <row r="106" spans="2:3" x14ac:dyDescent="0.25">
      <c r="B106" t="e">
        <f t="shared" si="2"/>
        <v>#VALUE!</v>
      </c>
      <c r="C106" t="e">
        <f t="shared" si="3"/>
        <v>#VALUE!</v>
      </c>
    </row>
    <row r="107" spans="2:3" x14ac:dyDescent="0.25">
      <c r="B107" t="e">
        <f t="shared" si="2"/>
        <v>#VALUE!</v>
      </c>
      <c r="C107" t="e">
        <f t="shared" si="3"/>
        <v>#VALUE!</v>
      </c>
    </row>
    <row r="108" spans="2:3" x14ac:dyDescent="0.25">
      <c r="B108" t="e">
        <f t="shared" si="2"/>
        <v>#VALUE!</v>
      </c>
      <c r="C108" t="e">
        <f t="shared" si="3"/>
        <v>#VALUE!</v>
      </c>
    </row>
    <row r="109" spans="2:3" x14ac:dyDescent="0.25">
      <c r="B109" t="e">
        <f t="shared" si="2"/>
        <v>#VALUE!</v>
      </c>
      <c r="C109" t="e">
        <f t="shared" si="3"/>
        <v>#VALUE!</v>
      </c>
    </row>
    <row r="110" spans="2:3" x14ac:dyDescent="0.25">
      <c r="B110" t="e">
        <f t="shared" si="2"/>
        <v>#VALUE!</v>
      </c>
      <c r="C110" t="e">
        <f t="shared" si="3"/>
        <v>#VALUE!</v>
      </c>
    </row>
    <row r="111" spans="2:3" x14ac:dyDescent="0.25">
      <c r="B111" t="e">
        <f t="shared" si="2"/>
        <v>#VALUE!</v>
      </c>
      <c r="C111" t="e">
        <f t="shared" si="3"/>
        <v>#VALUE!</v>
      </c>
    </row>
    <row r="112" spans="2:3" x14ac:dyDescent="0.25">
      <c r="B112" t="e">
        <f t="shared" si="2"/>
        <v>#VALUE!</v>
      </c>
      <c r="C112" t="e">
        <f t="shared" si="3"/>
        <v>#VALUE!</v>
      </c>
    </row>
    <row r="113" spans="2:3" x14ac:dyDescent="0.25">
      <c r="B113" t="e">
        <f t="shared" si="2"/>
        <v>#VALUE!</v>
      </c>
      <c r="C113" t="e">
        <f t="shared" si="3"/>
        <v>#VALUE!</v>
      </c>
    </row>
    <row r="114" spans="2:3" x14ac:dyDescent="0.25">
      <c r="B114" t="e">
        <f t="shared" si="2"/>
        <v>#VALUE!</v>
      </c>
      <c r="C114" t="e">
        <f t="shared" si="3"/>
        <v>#VALUE!</v>
      </c>
    </row>
    <row r="115" spans="2:3" x14ac:dyDescent="0.25">
      <c r="B115" t="e">
        <f t="shared" si="2"/>
        <v>#VALUE!</v>
      </c>
      <c r="C115" t="e">
        <f t="shared" si="3"/>
        <v>#VALUE!</v>
      </c>
    </row>
    <row r="116" spans="2:3" x14ac:dyDescent="0.25">
      <c r="B116" t="e">
        <f t="shared" si="2"/>
        <v>#VALUE!</v>
      </c>
      <c r="C116" t="e">
        <f t="shared" si="3"/>
        <v>#VALUE!</v>
      </c>
    </row>
    <row r="117" spans="2:3" x14ac:dyDescent="0.25">
      <c r="B117" t="e">
        <f t="shared" si="2"/>
        <v>#VALUE!</v>
      </c>
      <c r="C117" t="e">
        <f t="shared" si="3"/>
        <v>#VALUE!</v>
      </c>
    </row>
    <row r="118" spans="2:3" x14ac:dyDescent="0.25">
      <c r="B118" t="e">
        <f t="shared" si="2"/>
        <v>#VALUE!</v>
      </c>
      <c r="C118" t="e">
        <f t="shared" si="3"/>
        <v>#VALUE!</v>
      </c>
    </row>
    <row r="119" spans="2:3" x14ac:dyDescent="0.25">
      <c r="B119" t="e">
        <f t="shared" si="2"/>
        <v>#VALUE!</v>
      </c>
      <c r="C119" t="e">
        <f t="shared" si="3"/>
        <v>#VALUE!</v>
      </c>
    </row>
    <row r="120" spans="2:3" x14ac:dyDescent="0.25">
      <c r="B120" t="e">
        <f t="shared" si="2"/>
        <v>#VALUE!</v>
      </c>
      <c r="C120" t="e">
        <f t="shared" si="3"/>
        <v>#VALUE!</v>
      </c>
    </row>
    <row r="121" spans="2:3" x14ac:dyDescent="0.25">
      <c r="B121" t="e">
        <f t="shared" si="2"/>
        <v>#VALUE!</v>
      </c>
      <c r="C121" t="e">
        <f t="shared" si="3"/>
        <v>#VALUE!</v>
      </c>
    </row>
    <row r="122" spans="2:3" x14ac:dyDescent="0.25">
      <c r="B122" t="e">
        <f t="shared" si="2"/>
        <v>#VALUE!</v>
      </c>
      <c r="C122" t="e">
        <f t="shared" si="3"/>
        <v>#VALUE!</v>
      </c>
    </row>
    <row r="123" spans="2:3" x14ac:dyDescent="0.25">
      <c r="B123" t="e">
        <f t="shared" si="2"/>
        <v>#VALUE!</v>
      </c>
      <c r="C123" t="e">
        <f t="shared" si="3"/>
        <v>#VALUE!</v>
      </c>
    </row>
    <row r="124" spans="2:3" x14ac:dyDescent="0.25">
      <c r="B124" t="e">
        <f t="shared" si="2"/>
        <v>#VALUE!</v>
      </c>
      <c r="C124" t="e">
        <f t="shared" si="3"/>
        <v>#VALUE!</v>
      </c>
    </row>
    <row r="125" spans="2:3" x14ac:dyDescent="0.25">
      <c r="B125" t="e">
        <f t="shared" si="2"/>
        <v>#VALUE!</v>
      </c>
      <c r="C125" t="e">
        <f t="shared" si="3"/>
        <v>#VALUE!</v>
      </c>
    </row>
    <row r="126" spans="2:3" x14ac:dyDescent="0.25">
      <c r="B126" t="e">
        <f t="shared" si="2"/>
        <v>#VALUE!</v>
      </c>
      <c r="C126" t="e">
        <f t="shared" si="3"/>
        <v>#VALUE!</v>
      </c>
    </row>
    <row r="127" spans="2:3" x14ac:dyDescent="0.25">
      <c r="B127" t="e">
        <f t="shared" si="2"/>
        <v>#VALUE!</v>
      </c>
      <c r="C127" t="e">
        <f t="shared" si="3"/>
        <v>#VALUE!</v>
      </c>
    </row>
    <row r="128" spans="2:3" x14ac:dyDescent="0.25">
      <c r="B128" t="e">
        <f t="shared" si="2"/>
        <v>#VALUE!</v>
      </c>
      <c r="C128" t="e">
        <f t="shared" si="3"/>
        <v>#VALUE!</v>
      </c>
    </row>
    <row r="129" spans="2:3" x14ac:dyDescent="0.25">
      <c r="B129" t="e">
        <f t="shared" si="2"/>
        <v>#VALUE!</v>
      </c>
      <c r="C129" t="e">
        <f t="shared" si="3"/>
        <v>#VALUE!</v>
      </c>
    </row>
    <row r="130" spans="2:3" x14ac:dyDescent="0.25">
      <c r="B130" t="e">
        <f t="shared" ref="B130:B193" si="4">RIGHT(A130,LEN(A130)-SEARCH("""",A130))</f>
        <v>#VALUE!</v>
      </c>
      <c r="C130" t="e">
        <f t="shared" ref="C130:C193" si="5">LEFT(B130,SEARCH("""",B130)-1)</f>
        <v>#VALUE!</v>
      </c>
    </row>
    <row r="131" spans="2:3" x14ac:dyDescent="0.25">
      <c r="B131" t="e">
        <f t="shared" si="4"/>
        <v>#VALUE!</v>
      </c>
      <c r="C131" t="e">
        <f t="shared" si="5"/>
        <v>#VALUE!</v>
      </c>
    </row>
    <row r="132" spans="2:3" x14ac:dyDescent="0.25">
      <c r="B132" t="e">
        <f t="shared" si="4"/>
        <v>#VALUE!</v>
      </c>
      <c r="C132" t="e">
        <f t="shared" si="5"/>
        <v>#VALUE!</v>
      </c>
    </row>
    <row r="133" spans="2:3" x14ac:dyDescent="0.25">
      <c r="B133" t="e">
        <f t="shared" si="4"/>
        <v>#VALUE!</v>
      </c>
      <c r="C133" t="e">
        <f t="shared" si="5"/>
        <v>#VALUE!</v>
      </c>
    </row>
    <row r="134" spans="2:3" x14ac:dyDescent="0.25">
      <c r="B134" t="e">
        <f t="shared" si="4"/>
        <v>#VALUE!</v>
      </c>
      <c r="C134" t="e">
        <f t="shared" si="5"/>
        <v>#VALUE!</v>
      </c>
    </row>
    <row r="135" spans="2:3" x14ac:dyDescent="0.25">
      <c r="B135" t="e">
        <f t="shared" si="4"/>
        <v>#VALUE!</v>
      </c>
      <c r="C135" t="e">
        <f t="shared" si="5"/>
        <v>#VALUE!</v>
      </c>
    </row>
    <row r="136" spans="2:3" x14ac:dyDescent="0.25">
      <c r="B136" t="e">
        <f t="shared" si="4"/>
        <v>#VALUE!</v>
      </c>
      <c r="C136" t="e">
        <f t="shared" si="5"/>
        <v>#VALUE!</v>
      </c>
    </row>
    <row r="137" spans="2:3" x14ac:dyDescent="0.25">
      <c r="B137" t="e">
        <f t="shared" si="4"/>
        <v>#VALUE!</v>
      </c>
      <c r="C137" t="e">
        <f t="shared" si="5"/>
        <v>#VALUE!</v>
      </c>
    </row>
    <row r="138" spans="2:3" x14ac:dyDescent="0.25">
      <c r="B138" t="e">
        <f t="shared" si="4"/>
        <v>#VALUE!</v>
      </c>
      <c r="C138" t="e">
        <f t="shared" si="5"/>
        <v>#VALUE!</v>
      </c>
    </row>
    <row r="139" spans="2:3" x14ac:dyDescent="0.25">
      <c r="B139" t="e">
        <f t="shared" si="4"/>
        <v>#VALUE!</v>
      </c>
      <c r="C139" t="e">
        <f t="shared" si="5"/>
        <v>#VALUE!</v>
      </c>
    </row>
    <row r="140" spans="2:3" x14ac:dyDescent="0.25">
      <c r="B140" t="e">
        <f t="shared" si="4"/>
        <v>#VALUE!</v>
      </c>
      <c r="C140" t="e">
        <f t="shared" si="5"/>
        <v>#VALUE!</v>
      </c>
    </row>
    <row r="141" spans="2:3" x14ac:dyDescent="0.25">
      <c r="B141" t="e">
        <f t="shared" si="4"/>
        <v>#VALUE!</v>
      </c>
      <c r="C141" t="e">
        <f t="shared" si="5"/>
        <v>#VALUE!</v>
      </c>
    </row>
    <row r="142" spans="2:3" x14ac:dyDescent="0.25">
      <c r="B142" t="e">
        <f t="shared" si="4"/>
        <v>#VALUE!</v>
      </c>
      <c r="C142" t="e">
        <f t="shared" si="5"/>
        <v>#VALUE!</v>
      </c>
    </row>
    <row r="143" spans="2:3" x14ac:dyDescent="0.25">
      <c r="B143" t="e">
        <f t="shared" si="4"/>
        <v>#VALUE!</v>
      </c>
      <c r="C143" t="e">
        <f t="shared" si="5"/>
        <v>#VALUE!</v>
      </c>
    </row>
    <row r="144" spans="2:3" x14ac:dyDescent="0.25">
      <c r="B144" t="e">
        <f t="shared" si="4"/>
        <v>#VALUE!</v>
      </c>
      <c r="C144" t="e">
        <f t="shared" si="5"/>
        <v>#VALUE!</v>
      </c>
    </row>
    <row r="145" spans="2:3" x14ac:dyDescent="0.25">
      <c r="B145" t="e">
        <f t="shared" si="4"/>
        <v>#VALUE!</v>
      </c>
      <c r="C145" t="e">
        <f t="shared" si="5"/>
        <v>#VALUE!</v>
      </c>
    </row>
    <row r="146" spans="2:3" x14ac:dyDescent="0.25">
      <c r="B146" t="e">
        <f t="shared" si="4"/>
        <v>#VALUE!</v>
      </c>
      <c r="C146" t="e">
        <f t="shared" si="5"/>
        <v>#VALUE!</v>
      </c>
    </row>
    <row r="147" spans="2:3" x14ac:dyDescent="0.25">
      <c r="B147" t="e">
        <f t="shared" si="4"/>
        <v>#VALUE!</v>
      </c>
      <c r="C147" t="e">
        <f t="shared" si="5"/>
        <v>#VALUE!</v>
      </c>
    </row>
    <row r="148" spans="2:3" x14ac:dyDescent="0.25">
      <c r="B148" t="e">
        <f t="shared" si="4"/>
        <v>#VALUE!</v>
      </c>
      <c r="C148" t="e">
        <f t="shared" si="5"/>
        <v>#VALUE!</v>
      </c>
    </row>
    <row r="149" spans="2:3" x14ac:dyDescent="0.25">
      <c r="B149" t="e">
        <f t="shared" si="4"/>
        <v>#VALUE!</v>
      </c>
      <c r="C149" t="e">
        <f t="shared" si="5"/>
        <v>#VALUE!</v>
      </c>
    </row>
    <row r="150" spans="2:3" x14ac:dyDescent="0.25">
      <c r="B150" t="e">
        <f t="shared" si="4"/>
        <v>#VALUE!</v>
      </c>
      <c r="C150" t="e">
        <f t="shared" si="5"/>
        <v>#VALUE!</v>
      </c>
    </row>
    <row r="151" spans="2:3" x14ac:dyDescent="0.25">
      <c r="B151" t="e">
        <f t="shared" si="4"/>
        <v>#VALUE!</v>
      </c>
      <c r="C151" t="e">
        <f t="shared" si="5"/>
        <v>#VALUE!</v>
      </c>
    </row>
    <row r="152" spans="2:3" x14ac:dyDescent="0.25">
      <c r="B152" t="e">
        <f t="shared" si="4"/>
        <v>#VALUE!</v>
      </c>
      <c r="C152" t="e">
        <f t="shared" si="5"/>
        <v>#VALUE!</v>
      </c>
    </row>
    <row r="153" spans="2:3" x14ac:dyDescent="0.25">
      <c r="B153" t="e">
        <f t="shared" si="4"/>
        <v>#VALUE!</v>
      </c>
      <c r="C153" t="e">
        <f t="shared" si="5"/>
        <v>#VALUE!</v>
      </c>
    </row>
    <row r="154" spans="2:3" x14ac:dyDescent="0.25">
      <c r="B154" t="e">
        <f t="shared" si="4"/>
        <v>#VALUE!</v>
      </c>
      <c r="C154" t="e">
        <f t="shared" si="5"/>
        <v>#VALUE!</v>
      </c>
    </row>
    <row r="155" spans="2:3" x14ac:dyDescent="0.25">
      <c r="B155" t="e">
        <f t="shared" si="4"/>
        <v>#VALUE!</v>
      </c>
      <c r="C155" t="e">
        <f t="shared" si="5"/>
        <v>#VALUE!</v>
      </c>
    </row>
    <row r="156" spans="2:3" x14ac:dyDescent="0.25">
      <c r="B156" t="e">
        <f t="shared" si="4"/>
        <v>#VALUE!</v>
      </c>
      <c r="C156" t="e">
        <f t="shared" si="5"/>
        <v>#VALUE!</v>
      </c>
    </row>
    <row r="157" spans="2:3" x14ac:dyDescent="0.25">
      <c r="B157" t="e">
        <f t="shared" si="4"/>
        <v>#VALUE!</v>
      </c>
      <c r="C157" t="e">
        <f t="shared" si="5"/>
        <v>#VALUE!</v>
      </c>
    </row>
    <row r="158" spans="2:3" x14ac:dyDescent="0.25">
      <c r="B158" t="e">
        <f t="shared" si="4"/>
        <v>#VALUE!</v>
      </c>
      <c r="C158" t="e">
        <f t="shared" si="5"/>
        <v>#VALUE!</v>
      </c>
    </row>
    <row r="159" spans="2:3" x14ac:dyDescent="0.25">
      <c r="B159" t="e">
        <f t="shared" si="4"/>
        <v>#VALUE!</v>
      </c>
      <c r="C159" t="e">
        <f t="shared" si="5"/>
        <v>#VALUE!</v>
      </c>
    </row>
    <row r="160" spans="2:3" x14ac:dyDescent="0.25">
      <c r="B160" t="e">
        <f t="shared" si="4"/>
        <v>#VALUE!</v>
      </c>
      <c r="C160" t="e">
        <f t="shared" si="5"/>
        <v>#VALUE!</v>
      </c>
    </row>
    <row r="161" spans="2:3" x14ac:dyDescent="0.25">
      <c r="B161" t="e">
        <f t="shared" si="4"/>
        <v>#VALUE!</v>
      </c>
      <c r="C161" t="e">
        <f t="shared" si="5"/>
        <v>#VALUE!</v>
      </c>
    </row>
    <row r="162" spans="2:3" x14ac:dyDescent="0.25">
      <c r="B162" t="e">
        <f t="shared" si="4"/>
        <v>#VALUE!</v>
      </c>
      <c r="C162" t="e">
        <f t="shared" si="5"/>
        <v>#VALUE!</v>
      </c>
    </row>
    <row r="163" spans="2:3" x14ac:dyDescent="0.25">
      <c r="B163" t="e">
        <f t="shared" si="4"/>
        <v>#VALUE!</v>
      </c>
      <c r="C163" t="e">
        <f t="shared" si="5"/>
        <v>#VALUE!</v>
      </c>
    </row>
    <row r="164" spans="2:3" x14ac:dyDescent="0.25">
      <c r="B164" t="e">
        <f t="shared" si="4"/>
        <v>#VALUE!</v>
      </c>
      <c r="C164" t="e">
        <f t="shared" si="5"/>
        <v>#VALUE!</v>
      </c>
    </row>
    <row r="165" spans="2:3" x14ac:dyDescent="0.25">
      <c r="B165" t="e">
        <f t="shared" si="4"/>
        <v>#VALUE!</v>
      </c>
      <c r="C165" t="e">
        <f t="shared" si="5"/>
        <v>#VALUE!</v>
      </c>
    </row>
    <row r="166" spans="2:3" x14ac:dyDescent="0.25">
      <c r="B166" t="e">
        <f t="shared" si="4"/>
        <v>#VALUE!</v>
      </c>
      <c r="C166" t="e">
        <f t="shared" si="5"/>
        <v>#VALUE!</v>
      </c>
    </row>
    <row r="167" spans="2:3" x14ac:dyDescent="0.25">
      <c r="B167" t="e">
        <f t="shared" si="4"/>
        <v>#VALUE!</v>
      </c>
      <c r="C167" t="e">
        <f t="shared" si="5"/>
        <v>#VALUE!</v>
      </c>
    </row>
    <row r="168" spans="2:3" x14ac:dyDescent="0.25">
      <c r="B168" t="e">
        <f t="shared" si="4"/>
        <v>#VALUE!</v>
      </c>
      <c r="C168" t="e">
        <f t="shared" si="5"/>
        <v>#VALUE!</v>
      </c>
    </row>
    <row r="169" spans="2:3" x14ac:dyDescent="0.25">
      <c r="B169" t="e">
        <f t="shared" si="4"/>
        <v>#VALUE!</v>
      </c>
      <c r="C169" t="e">
        <f t="shared" si="5"/>
        <v>#VALUE!</v>
      </c>
    </row>
    <row r="170" spans="2:3" x14ac:dyDescent="0.25">
      <c r="B170" t="e">
        <f t="shared" si="4"/>
        <v>#VALUE!</v>
      </c>
      <c r="C170" t="e">
        <f t="shared" si="5"/>
        <v>#VALUE!</v>
      </c>
    </row>
    <row r="171" spans="2:3" x14ac:dyDescent="0.25">
      <c r="B171" t="e">
        <f t="shared" si="4"/>
        <v>#VALUE!</v>
      </c>
      <c r="C171" t="e">
        <f t="shared" si="5"/>
        <v>#VALUE!</v>
      </c>
    </row>
    <row r="172" spans="2:3" x14ac:dyDescent="0.25">
      <c r="B172" t="e">
        <f t="shared" si="4"/>
        <v>#VALUE!</v>
      </c>
      <c r="C172" t="e">
        <f t="shared" si="5"/>
        <v>#VALUE!</v>
      </c>
    </row>
    <row r="173" spans="2:3" x14ac:dyDescent="0.25">
      <c r="B173" t="e">
        <f t="shared" si="4"/>
        <v>#VALUE!</v>
      </c>
      <c r="C173" t="e">
        <f t="shared" si="5"/>
        <v>#VALUE!</v>
      </c>
    </row>
    <row r="174" spans="2:3" x14ac:dyDescent="0.25">
      <c r="B174" t="e">
        <f t="shared" si="4"/>
        <v>#VALUE!</v>
      </c>
      <c r="C174" t="e">
        <f t="shared" si="5"/>
        <v>#VALUE!</v>
      </c>
    </row>
    <row r="175" spans="2:3" x14ac:dyDescent="0.25">
      <c r="B175" t="e">
        <f t="shared" si="4"/>
        <v>#VALUE!</v>
      </c>
      <c r="C175" t="e">
        <f t="shared" si="5"/>
        <v>#VALUE!</v>
      </c>
    </row>
    <row r="176" spans="2:3" x14ac:dyDescent="0.25">
      <c r="B176" t="e">
        <f t="shared" si="4"/>
        <v>#VALUE!</v>
      </c>
      <c r="C176" t="e">
        <f t="shared" si="5"/>
        <v>#VALUE!</v>
      </c>
    </row>
    <row r="177" spans="2:3" x14ac:dyDescent="0.25">
      <c r="B177" t="e">
        <f t="shared" si="4"/>
        <v>#VALUE!</v>
      </c>
      <c r="C177" t="e">
        <f t="shared" si="5"/>
        <v>#VALUE!</v>
      </c>
    </row>
    <row r="178" spans="2:3" x14ac:dyDescent="0.25">
      <c r="B178" t="e">
        <f t="shared" si="4"/>
        <v>#VALUE!</v>
      </c>
      <c r="C178" t="e">
        <f t="shared" si="5"/>
        <v>#VALUE!</v>
      </c>
    </row>
    <row r="179" spans="2:3" x14ac:dyDescent="0.25">
      <c r="B179" t="e">
        <f t="shared" si="4"/>
        <v>#VALUE!</v>
      </c>
      <c r="C179" t="e">
        <f t="shared" si="5"/>
        <v>#VALUE!</v>
      </c>
    </row>
    <row r="180" spans="2:3" x14ac:dyDescent="0.25">
      <c r="B180" t="e">
        <f t="shared" si="4"/>
        <v>#VALUE!</v>
      </c>
      <c r="C180" t="e">
        <f t="shared" si="5"/>
        <v>#VALUE!</v>
      </c>
    </row>
    <row r="181" spans="2:3" x14ac:dyDescent="0.25">
      <c r="B181" t="e">
        <f t="shared" si="4"/>
        <v>#VALUE!</v>
      </c>
      <c r="C181" t="e">
        <f t="shared" si="5"/>
        <v>#VALUE!</v>
      </c>
    </row>
    <row r="182" spans="2:3" x14ac:dyDescent="0.25">
      <c r="B182" t="e">
        <f t="shared" si="4"/>
        <v>#VALUE!</v>
      </c>
      <c r="C182" t="e">
        <f t="shared" si="5"/>
        <v>#VALUE!</v>
      </c>
    </row>
    <row r="183" spans="2:3" x14ac:dyDescent="0.25">
      <c r="B183" t="e">
        <f t="shared" si="4"/>
        <v>#VALUE!</v>
      </c>
      <c r="C183" t="e">
        <f t="shared" si="5"/>
        <v>#VALUE!</v>
      </c>
    </row>
    <row r="184" spans="2:3" x14ac:dyDescent="0.25">
      <c r="B184" t="e">
        <f t="shared" si="4"/>
        <v>#VALUE!</v>
      </c>
      <c r="C184" t="e">
        <f t="shared" si="5"/>
        <v>#VALUE!</v>
      </c>
    </row>
    <row r="185" spans="2:3" x14ac:dyDescent="0.25">
      <c r="B185" t="e">
        <f t="shared" si="4"/>
        <v>#VALUE!</v>
      </c>
      <c r="C185" t="e">
        <f t="shared" si="5"/>
        <v>#VALUE!</v>
      </c>
    </row>
    <row r="186" spans="2:3" x14ac:dyDescent="0.25">
      <c r="B186" t="e">
        <f t="shared" si="4"/>
        <v>#VALUE!</v>
      </c>
      <c r="C186" t="e">
        <f t="shared" si="5"/>
        <v>#VALUE!</v>
      </c>
    </row>
    <row r="187" spans="2:3" x14ac:dyDescent="0.25">
      <c r="B187" t="e">
        <f t="shared" si="4"/>
        <v>#VALUE!</v>
      </c>
      <c r="C187" t="e">
        <f t="shared" si="5"/>
        <v>#VALUE!</v>
      </c>
    </row>
    <row r="188" spans="2:3" x14ac:dyDescent="0.25">
      <c r="B188" t="e">
        <f t="shared" si="4"/>
        <v>#VALUE!</v>
      </c>
      <c r="C188" t="e">
        <f t="shared" si="5"/>
        <v>#VALUE!</v>
      </c>
    </row>
    <row r="189" spans="2:3" x14ac:dyDescent="0.25">
      <c r="B189" t="e">
        <f t="shared" si="4"/>
        <v>#VALUE!</v>
      </c>
      <c r="C189" t="e">
        <f t="shared" si="5"/>
        <v>#VALUE!</v>
      </c>
    </row>
    <row r="190" spans="2:3" x14ac:dyDescent="0.25">
      <c r="B190" t="e">
        <f t="shared" si="4"/>
        <v>#VALUE!</v>
      </c>
      <c r="C190" t="e">
        <f t="shared" si="5"/>
        <v>#VALUE!</v>
      </c>
    </row>
    <row r="191" spans="2:3" x14ac:dyDescent="0.25">
      <c r="B191" t="e">
        <f t="shared" si="4"/>
        <v>#VALUE!</v>
      </c>
      <c r="C191" t="e">
        <f t="shared" si="5"/>
        <v>#VALUE!</v>
      </c>
    </row>
    <row r="192" spans="2:3" x14ac:dyDescent="0.25">
      <c r="B192" t="e">
        <f t="shared" si="4"/>
        <v>#VALUE!</v>
      </c>
      <c r="C192" t="e">
        <f t="shared" si="5"/>
        <v>#VALUE!</v>
      </c>
    </row>
    <row r="193" spans="2:3" x14ac:dyDescent="0.25">
      <c r="B193" t="e">
        <f t="shared" si="4"/>
        <v>#VALUE!</v>
      </c>
      <c r="C193" t="e">
        <f t="shared" si="5"/>
        <v>#VALUE!</v>
      </c>
    </row>
    <row r="194" spans="2:3" x14ac:dyDescent="0.25">
      <c r="B194" t="e">
        <f t="shared" ref="B194:B257" si="6">RIGHT(A194,LEN(A194)-SEARCH("""",A194))</f>
        <v>#VALUE!</v>
      </c>
      <c r="C194" t="e">
        <f t="shared" ref="C194:C257" si="7">LEFT(B194,SEARCH("""",B194)-1)</f>
        <v>#VALUE!</v>
      </c>
    </row>
    <row r="195" spans="2:3" x14ac:dyDescent="0.25">
      <c r="B195" t="e">
        <f t="shared" si="6"/>
        <v>#VALUE!</v>
      </c>
      <c r="C195" t="e">
        <f t="shared" si="7"/>
        <v>#VALUE!</v>
      </c>
    </row>
    <row r="196" spans="2:3" x14ac:dyDescent="0.25">
      <c r="B196" t="e">
        <f t="shared" si="6"/>
        <v>#VALUE!</v>
      </c>
      <c r="C196" t="e">
        <f t="shared" si="7"/>
        <v>#VALUE!</v>
      </c>
    </row>
    <row r="197" spans="2:3" x14ac:dyDescent="0.25">
      <c r="B197" t="e">
        <f t="shared" si="6"/>
        <v>#VALUE!</v>
      </c>
      <c r="C197" t="e">
        <f t="shared" si="7"/>
        <v>#VALUE!</v>
      </c>
    </row>
    <row r="198" spans="2:3" x14ac:dyDescent="0.25">
      <c r="B198" t="e">
        <f t="shared" si="6"/>
        <v>#VALUE!</v>
      </c>
      <c r="C198" t="e">
        <f t="shared" si="7"/>
        <v>#VALUE!</v>
      </c>
    </row>
    <row r="199" spans="2:3" x14ac:dyDescent="0.25">
      <c r="B199" t="e">
        <f t="shared" si="6"/>
        <v>#VALUE!</v>
      </c>
      <c r="C199" t="e">
        <f t="shared" si="7"/>
        <v>#VALUE!</v>
      </c>
    </row>
    <row r="200" spans="2:3" x14ac:dyDescent="0.25">
      <c r="B200" t="e">
        <f t="shared" si="6"/>
        <v>#VALUE!</v>
      </c>
      <c r="C200" t="e">
        <f t="shared" si="7"/>
        <v>#VALUE!</v>
      </c>
    </row>
    <row r="201" spans="2:3" x14ac:dyDescent="0.25">
      <c r="B201" t="e">
        <f t="shared" si="6"/>
        <v>#VALUE!</v>
      </c>
      <c r="C201" t="e">
        <f t="shared" si="7"/>
        <v>#VALUE!</v>
      </c>
    </row>
    <row r="202" spans="2:3" x14ac:dyDescent="0.25">
      <c r="B202" t="e">
        <f t="shared" si="6"/>
        <v>#VALUE!</v>
      </c>
      <c r="C202" t="e">
        <f t="shared" si="7"/>
        <v>#VALUE!</v>
      </c>
    </row>
    <row r="203" spans="2:3" x14ac:dyDescent="0.25">
      <c r="B203" t="e">
        <f t="shared" si="6"/>
        <v>#VALUE!</v>
      </c>
      <c r="C203" t="e">
        <f t="shared" si="7"/>
        <v>#VALUE!</v>
      </c>
    </row>
    <row r="204" spans="2:3" x14ac:dyDescent="0.25">
      <c r="B204" t="e">
        <f t="shared" si="6"/>
        <v>#VALUE!</v>
      </c>
      <c r="C204" t="e">
        <f t="shared" si="7"/>
        <v>#VALUE!</v>
      </c>
    </row>
    <row r="205" spans="2:3" x14ac:dyDescent="0.25">
      <c r="B205" t="e">
        <f t="shared" si="6"/>
        <v>#VALUE!</v>
      </c>
      <c r="C205" t="e">
        <f t="shared" si="7"/>
        <v>#VALUE!</v>
      </c>
    </row>
    <row r="206" spans="2:3" x14ac:dyDescent="0.25">
      <c r="B206" t="e">
        <f t="shared" si="6"/>
        <v>#VALUE!</v>
      </c>
      <c r="C206" t="e">
        <f t="shared" si="7"/>
        <v>#VALUE!</v>
      </c>
    </row>
    <row r="207" spans="2:3" x14ac:dyDescent="0.25">
      <c r="B207" t="e">
        <f t="shared" si="6"/>
        <v>#VALUE!</v>
      </c>
      <c r="C207" t="e">
        <f t="shared" si="7"/>
        <v>#VALUE!</v>
      </c>
    </row>
    <row r="208" spans="2:3" x14ac:dyDescent="0.25">
      <c r="B208" t="e">
        <f t="shared" si="6"/>
        <v>#VALUE!</v>
      </c>
      <c r="C208" t="e">
        <f t="shared" si="7"/>
        <v>#VALUE!</v>
      </c>
    </row>
    <row r="209" spans="2:3" x14ac:dyDescent="0.25">
      <c r="B209" t="e">
        <f t="shared" si="6"/>
        <v>#VALUE!</v>
      </c>
      <c r="C209" t="e">
        <f t="shared" si="7"/>
        <v>#VALUE!</v>
      </c>
    </row>
    <row r="210" spans="2:3" x14ac:dyDescent="0.25">
      <c r="B210" t="e">
        <f t="shared" si="6"/>
        <v>#VALUE!</v>
      </c>
      <c r="C210" t="e">
        <f t="shared" si="7"/>
        <v>#VALUE!</v>
      </c>
    </row>
    <row r="211" spans="2:3" x14ac:dyDescent="0.25">
      <c r="B211" t="e">
        <f t="shared" si="6"/>
        <v>#VALUE!</v>
      </c>
      <c r="C211" t="e">
        <f t="shared" si="7"/>
        <v>#VALUE!</v>
      </c>
    </row>
    <row r="212" spans="2:3" x14ac:dyDescent="0.25">
      <c r="B212" t="e">
        <f t="shared" si="6"/>
        <v>#VALUE!</v>
      </c>
      <c r="C212" t="e">
        <f t="shared" si="7"/>
        <v>#VALUE!</v>
      </c>
    </row>
    <row r="213" spans="2:3" x14ac:dyDescent="0.25">
      <c r="B213" t="e">
        <f t="shared" si="6"/>
        <v>#VALUE!</v>
      </c>
      <c r="C213" t="e">
        <f t="shared" si="7"/>
        <v>#VALUE!</v>
      </c>
    </row>
    <row r="214" spans="2:3" x14ac:dyDescent="0.25">
      <c r="B214" t="e">
        <f t="shared" si="6"/>
        <v>#VALUE!</v>
      </c>
      <c r="C214" t="e">
        <f t="shared" si="7"/>
        <v>#VALUE!</v>
      </c>
    </row>
    <row r="215" spans="2:3" x14ac:dyDescent="0.25">
      <c r="B215" t="e">
        <f t="shared" si="6"/>
        <v>#VALUE!</v>
      </c>
      <c r="C215" t="e">
        <f t="shared" si="7"/>
        <v>#VALUE!</v>
      </c>
    </row>
    <row r="216" spans="2:3" x14ac:dyDescent="0.25">
      <c r="B216" t="e">
        <f t="shared" si="6"/>
        <v>#VALUE!</v>
      </c>
      <c r="C216" t="e">
        <f t="shared" si="7"/>
        <v>#VALUE!</v>
      </c>
    </row>
    <row r="217" spans="2:3" x14ac:dyDescent="0.25">
      <c r="B217" t="e">
        <f t="shared" si="6"/>
        <v>#VALUE!</v>
      </c>
      <c r="C217" t="e">
        <f t="shared" si="7"/>
        <v>#VALUE!</v>
      </c>
    </row>
    <row r="218" spans="2:3" x14ac:dyDescent="0.25">
      <c r="B218" t="e">
        <f t="shared" si="6"/>
        <v>#VALUE!</v>
      </c>
      <c r="C218" t="e">
        <f t="shared" si="7"/>
        <v>#VALUE!</v>
      </c>
    </row>
    <row r="219" spans="2:3" x14ac:dyDescent="0.25">
      <c r="B219" t="e">
        <f t="shared" si="6"/>
        <v>#VALUE!</v>
      </c>
      <c r="C219" t="e">
        <f t="shared" si="7"/>
        <v>#VALUE!</v>
      </c>
    </row>
    <row r="220" spans="2:3" x14ac:dyDescent="0.25">
      <c r="B220" t="e">
        <f t="shared" si="6"/>
        <v>#VALUE!</v>
      </c>
      <c r="C220" t="e">
        <f t="shared" si="7"/>
        <v>#VALUE!</v>
      </c>
    </row>
    <row r="221" spans="2:3" x14ac:dyDescent="0.25">
      <c r="B221" t="e">
        <f t="shared" si="6"/>
        <v>#VALUE!</v>
      </c>
      <c r="C221" t="e">
        <f t="shared" si="7"/>
        <v>#VALUE!</v>
      </c>
    </row>
    <row r="222" spans="2:3" x14ac:dyDescent="0.25">
      <c r="B222" t="e">
        <f t="shared" si="6"/>
        <v>#VALUE!</v>
      </c>
      <c r="C222" t="e">
        <f t="shared" si="7"/>
        <v>#VALUE!</v>
      </c>
    </row>
    <row r="223" spans="2:3" x14ac:dyDescent="0.25">
      <c r="B223" t="e">
        <f t="shared" si="6"/>
        <v>#VALUE!</v>
      </c>
      <c r="C223" t="e">
        <f t="shared" si="7"/>
        <v>#VALUE!</v>
      </c>
    </row>
    <row r="224" spans="2:3" x14ac:dyDescent="0.25">
      <c r="B224" t="e">
        <f t="shared" si="6"/>
        <v>#VALUE!</v>
      </c>
      <c r="C224" t="e">
        <f t="shared" si="7"/>
        <v>#VALUE!</v>
      </c>
    </row>
    <row r="225" spans="2:3" x14ac:dyDescent="0.25">
      <c r="B225" t="e">
        <f t="shared" si="6"/>
        <v>#VALUE!</v>
      </c>
      <c r="C225" t="e">
        <f t="shared" si="7"/>
        <v>#VALUE!</v>
      </c>
    </row>
    <row r="226" spans="2:3" x14ac:dyDescent="0.25">
      <c r="B226" t="e">
        <f t="shared" si="6"/>
        <v>#VALUE!</v>
      </c>
      <c r="C226" t="e">
        <f t="shared" si="7"/>
        <v>#VALUE!</v>
      </c>
    </row>
    <row r="227" spans="2:3" x14ac:dyDescent="0.25">
      <c r="B227" t="e">
        <f t="shared" si="6"/>
        <v>#VALUE!</v>
      </c>
      <c r="C227" t="e">
        <f t="shared" si="7"/>
        <v>#VALUE!</v>
      </c>
    </row>
    <row r="228" spans="2:3" x14ac:dyDescent="0.25">
      <c r="B228" t="e">
        <f t="shared" si="6"/>
        <v>#VALUE!</v>
      </c>
      <c r="C228" t="e">
        <f t="shared" si="7"/>
        <v>#VALUE!</v>
      </c>
    </row>
    <row r="229" spans="2:3" x14ac:dyDescent="0.25">
      <c r="B229" t="e">
        <f t="shared" si="6"/>
        <v>#VALUE!</v>
      </c>
      <c r="C229" t="e">
        <f t="shared" si="7"/>
        <v>#VALUE!</v>
      </c>
    </row>
    <row r="230" spans="2:3" x14ac:dyDescent="0.25">
      <c r="B230" t="e">
        <f t="shared" si="6"/>
        <v>#VALUE!</v>
      </c>
      <c r="C230" t="e">
        <f t="shared" si="7"/>
        <v>#VALUE!</v>
      </c>
    </row>
    <row r="231" spans="2:3" x14ac:dyDescent="0.25">
      <c r="B231" t="e">
        <f t="shared" si="6"/>
        <v>#VALUE!</v>
      </c>
      <c r="C231" t="e">
        <f t="shared" si="7"/>
        <v>#VALUE!</v>
      </c>
    </row>
    <row r="232" spans="2:3" x14ac:dyDescent="0.25">
      <c r="B232" t="e">
        <f t="shared" si="6"/>
        <v>#VALUE!</v>
      </c>
      <c r="C232" t="e">
        <f t="shared" si="7"/>
        <v>#VALUE!</v>
      </c>
    </row>
    <row r="233" spans="2:3" x14ac:dyDescent="0.25">
      <c r="B233" t="e">
        <f t="shared" si="6"/>
        <v>#VALUE!</v>
      </c>
      <c r="C233" t="e">
        <f t="shared" si="7"/>
        <v>#VALUE!</v>
      </c>
    </row>
    <row r="234" spans="2:3" x14ac:dyDescent="0.25">
      <c r="B234" t="e">
        <f t="shared" si="6"/>
        <v>#VALUE!</v>
      </c>
      <c r="C234" t="e">
        <f t="shared" si="7"/>
        <v>#VALUE!</v>
      </c>
    </row>
    <row r="235" spans="2:3" x14ac:dyDescent="0.25">
      <c r="B235" t="e">
        <f t="shared" si="6"/>
        <v>#VALUE!</v>
      </c>
      <c r="C235" t="e">
        <f t="shared" si="7"/>
        <v>#VALUE!</v>
      </c>
    </row>
    <row r="236" spans="2:3" x14ac:dyDescent="0.25">
      <c r="B236" t="e">
        <f t="shared" si="6"/>
        <v>#VALUE!</v>
      </c>
      <c r="C236" t="e">
        <f t="shared" si="7"/>
        <v>#VALUE!</v>
      </c>
    </row>
    <row r="237" spans="2:3" x14ac:dyDescent="0.25">
      <c r="B237" t="e">
        <f t="shared" si="6"/>
        <v>#VALUE!</v>
      </c>
      <c r="C237" t="e">
        <f t="shared" si="7"/>
        <v>#VALUE!</v>
      </c>
    </row>
    <row r="238" spans="2:3" x14ac:dyDescent="0.25">
      <c r="B238" t="e">
        <f t="shared" si="6"/>
        <v>#VALUE!</v>
      </c>
      <c r="C238" t="e">
        <f t="shared" si="7"/>
        <v>#VALUE!</v>
      </c>
    </row>
    <row r="239" spans="2:3" x14ac:dyDescent="0.25">
      <c r="B239" t="e">
        <f t="shared" si="6"/>
        <v>#VALUE!</v>
      </c>
      <c r="C239" t="e">
        <f t="shared" si="7"/>
        <v>#VALUE!</v>
      </c>
    </row>
    <row r="240" spans="2:3" x14ac:dyDescent="0.25">
      <c r="B240" t="e">
        <f t="shared" si="6"/>
        <v>#VALUE!</v>
      </c>
      <c r="C240" t="e">
        <f t="shared" si="7"/>
        <v>#VALUE!</v>
      </c>
    </row>
    <row r="241" spans="2:3" x14ac:dyDescent="0.25">
      <c r="B241" t="e">
        <f t="shared" si="6"/>
        <v>#VALUE!</v>
      </c>
      <c r="C241" t="e">
        <f t="shared" si="7"/>
        <v>#VALUE!</v>
      </c>
    </row>
    <row r="242" spans="2:3" x14ac:dyDescent="0.25">
      <c r="B242" t="e">
        <f t="shared" si="6"/>
        <v>#VALUE!</v>
      </c>
      <c r="C242" t="e">
        <f t="shared" si="7"/>
        <v>#VALUE!</v>
      </c>
    </row>
    <row r="243" spans="2:3" x14ac:dyDescent="0.25">
      <c r="B243" t="e">
        <f t="shared" si="6"/>
        <v>#VALUE!</v>
      </c>
      <c r="C243" t="e">
        <f t="shared" si="7"/>
        <v>#VALUE!</v>
      </c>
    </row>
    <row r="244" spans="2:3" x14ac:dyDescent="0.25">
      <c r="B244" t="e">
        <f t="shared" si="6"/>
        <v>#VALUE!</v>
      </c>
      <c r="C244" t="e">
        <f t="shared" si="7"/>
        <v>#VALUE!</v>
      </c>
    </row>
    <row r="245" spans="2:3" x14ac:dyDescent="0.25">
      <c r="B245" t="e">
        <f t="shared" si="6"/>
        <v>#VALUE!</v>
      </c>
      <c r="C245" t="e">
        <f t="shared" si="7"/>
        <v>#VALUE!</v>
      </c>
    </row>
    <row r="246" spans="2:3" x14ac:dyDescent="0.25">
      <c r="B246" t="e">
        <f t="shared" si="6"/>
        <v>#VALUE!</v>
      </c>
      <c r="C246" t="e">
        <f t="shared" si="7"/>
        <v>#VALUE!</v>
      </c>
    </row>
    <row r="247" spans="2:3" x14ac:dyDescent="0.25">
      <c r="B247" t="e">
        <f t="shared" si="6"/>
        <v>#VALUE!</v>
      </c>
      <c r="C247" t="e">
        <f t="shared" si="7"/>
        <v>#VALUE!</v>
      </c>
    </row>
    <row r="248" spans="2:3" x14ac:dyDescent="0.25">
      <c r="B248" t="e">
        <f t="shared" si="6"/>
        <v>#VALUE!</v>
      </c>
      <c r="C248" t="e">
        <f t="shared" si="7"/>
        <v>#VALUE!</v>
      </c>
    </row>
    <row r="249" spans="2:3" x14ac:dyDescent="0.25">
      <c r="B249" t="e">
        <f t="shared" si="6"/>
        <v>#VALUE!</v>
      </c>
      <c r="C249" t="e">
        <f t="shared" si="7"/>
        <v>#VALUE!</v>
      </c>
    </row>
    <row r="250" spans="2:3" x14ac:dyDescent="0.25">
      <c r="B250" t="e">
        <f t="shared" si="6"/>
        <v>#VALUE!</v>
      </c>
      <c r="C250" t="e">
        <f t="shared" si="7"/>
        <v>#VALUE!</v>
      </c>
    </row>
    <row r="251" spans="2:3" x14ac:dyDescent="0.25">
      <c r="B251" t="e">
        <f t="shared" si="6"/>
        <v>#VALUE!</v>
      </c>
      <c r="C251" t="e">
        <f t="shared" si="7"/>
        <v>#VALUE!</v>
      </c>
    </row>
    <row r="252" spans="2:3" x14ac:dyDescent="0.25">
      <c r="B252" t="e">
        <f t="shared" si="6"/>
        <v>#VALUE!</v>
      </c>
      <c r="C252" t="e">
        <f t="shared" si="7"/>
        <v>#VALUE!</v>
      </c>
    </row>
    <row r="253" spans="2:3" x14ac:dyDescent="0.25">
      <c r="B253" t="e">
        <f t="shared" si="6"/>
        <v>#VALUE!</v>
      </c>
      <c r="C253" t="e">
        <f t="shared" si="7"/>
        <v>#VALUE!</v>
      </c>
    </row>
    <row r="254" spans="2:3" x14ac:dyDescent="0.25">
      <c r="B254" t="e">
        <f t="shared" si="6"/>
        <v>#VALUE!</v>
      </c>
      <c r="C254" t="e">
        <f t="shared" si="7"/>
        <v>#VALUE!</v>
      </c>
    </row>
    <row r="255" spans="2:3" x14ac:dyDescent="0.25">
      <c r="B255" t="e">
        <f t="shared" si="6"/>
        <v>#VALUE!</v>
      </c>
      <c r="C255" t="e">
        <f t="shared" si="7"/>
        <v>#VALUE!</v>
      </c>
    </row>
    <row r="256" spans="2:3" x14ac:dyDescent="0.25">
      <c r="B256" t="e">
        <f t="shared" si="6"/>
        <v>#VALUE!</v>
      </c>
      <c r="C256" t="e">
        <f t="shared" si="7"/>
        <v>#VALUE!</v>
      </c>
    </row>
    <row r="257" spans="2:3" x14ac:dyDescent="0.25">
      <c r="B257" t="e">
        <f t="shared" si="6"/>
        <v>#VALUE!</v>
      </c>
      <c r="C257" t="e">
        <f t="shared" si="7"/>
        <v>#VALUE!</v>
      </c>
    </row>
    <row r="258" spans="2:3" x14ac:dyDescent="0.25">
      <c r="B258" t="e">
        <f t="shared" ref="B258:B295" si="8">RIGHT(A258,LEN(A258)-SEARCH("""",A258))</f>
        <v>#VALUE!</v>
      </c>
      <c r="C258" t="e">
        <f t="shared" ref="C258:C295" si="9">LEFT(B258,SEARCH("""",B258)-1)</f>
        <v>#VALUE!</v>
      </c>
    </row>
    <row r="259" spans="2:3" x14ac:dyDescent="0.25">
      <c r="B259" t="e">
        <f t="shared" si="8"/>
        <v>#VALUE!</v>
      </c>
      <c r="C259" t="e">
        <f t="shared" si="9"/>
        <v>#VALUE!</v>
      </c>
    </row>
    <row r="260" spans="2:3" x14ac:dyDescent="0.25">
      <c r="B260" t="e">
        <f t="shared" si="8"/>
        <v>#VALUE!</v>
      </c>
      <c r="C260" t="e">
        <f t="shared" si="9"/>
        <v>#VALUE!</v>
      </c>
    </row>
    <row r="261" spans="2:3" x14ac:dyDescent="0.25">
      <c r="B261" t="e">
        <f t="shared" si="8"/>
        <v>#VALUE!</v>
      </c>
      <c r="C261" t="e">
        <f t="shared" si="9"/>
        <v>#VALUE!</v>
      </c>
    </row>
    <row r="262" spans="2:3" x14ac:dyDescent="0.25">
      <c r="B262" t="e">
        <f t="shared" si="8"/>
        <v>#VALUE!</v>
      </c>
      <c r="C262" t="e">
        <f t="shared" si="9"/>
        <v>#VALUE!</v>
      </c>
    </row>
    <row r="263" spans="2:3" x14ac:dyDescent="0.25">
      <c r="B263" t="e">
        <f t="shared" si="8"/>
        <v>#VALUE!</v>
      </c>
      <c r="C263" t="e">
        <f t="shared" si="9"/>
        <v>#VALUE!</v>
      </c>
    </row>
    <row r="264" spans="2:3" x14ac:dyDescent="0.25">
      <c r="B264" t="e">
        <f t="shared" si="8"/>
        <v>#VALUE!</v>
      </c>
      <c r="C264" t="e">
        <f t="shared" si="9"/>
        <v>#VALUE!</v>
      </c>
    </row>
    <row r="265" spans="2:3" x14ac:dyDescent="0.25">
      <c r="B265" t="e">
        <f t="shared" si="8"/>
        <v>#VALUE!</v>
      </c>
      <c r="C265" t="e">
        <f t="shared" si="9"/>
        <v>#VALUE!</v>
      </c>
    </row>
    <row r="266" spans="2:3" x14ac:dyDescent="0.25">
      <c r="B266" t="e">
        <f t="shared" si="8"/>
        <v>#VALUE!</v>
      </c>
      <c r="C266" t="e">
        <f t="shared" si="9"/>
        <v>#VALUE!</v>
      </c>
    </row>
    <row r="267" spans="2:3" x14ac:dyDescent="0.25">
      <c r="B267" t="e">
        <f t="shared" si="8"/>
        <v>#VALUE!</v>
      </c>
      <c r="C267" t="e">
        <f t="shared" si="9"/>
        <v>#VALUE!</v>
      </c>
    </row>
    <row r="268" spans="2:3" x14ac:dyDescent="0.25">
      <c r="B268" t="e">
        <f t="shared" si="8"/>
        <v>#VALUE!</v>
      </c>
      <c r="C268" t="e">
        <f t="shared" si="9"/>
        <v>#VALUE!</v>
      </c>
    </row>
    <row r="269" spans="2:3" x14ac:dyDescent="0.25">
      <c r="B269" t="e">
        <f t="shared" si="8"/>
        <v>#VALUE!</v>
      </c>
      <c r="C269" t="e">
        <f t="shared" si="9"/>
        <v>#VALUE!</v>
      </c>
    </row>
    <row r="270" spans="2:3" x14ac:dyDescent="0.25">
      <c r="B270" t="e">
        <f t="shared" si="8"/>
        <v>#VALUE!</v>
      </c>
      <c r="C270" t="e">
        <f t="shared" si="9"/>
        <v>#VALUE!</v>
      </c>
    </row>
    <row r="271" spans="2:3" x14ac:dyDescent="0.25">
      <c r="B271" t="e">
        <f t="shared" si="8"/>
        <v>#VALUE!</v>
      </c>
      <c r="C271" t="e">
        <f t="shared" si="9"/>
        <v>#VALUE!</v>
      </c>
    </row>
    <row r="272" spans="2:3" x14ac:dyDescent="0.25">
      <c r="B272" t="e">
        <f t="shared" si="8"/>
        <v>#VALUE!</v>
      </c>
      <c r="C272" t="e">
        <f t="shared" si="9"/>
        <v>#VALUE!</v>
      </c>
    </row>
    <row r="273" spans="2:3" x14ac:dyDescent="0.25">
      <c r="B273" t="e">
        <f t="shared" si="8"/>
        <v>#VALUE!</v>
      </c>
      <c r="C273" t="e">
        <f t="shared" si="9"/>
        <v>#VALUE!</v>
      </c>
    </row>
    <row r="274" spans="2:3" x14ac:dyDescent="0.25">
      <c r="B274" t="e">
        <f t="shared" si="8"/>
        <v>#VALUE!</v>
      </c>
      <c r="C274" t="e">
        <f t="shared" si="9"/>
        <v>#VALUE!</v>
      </c>
    </row>
    <row r="275" spans="2:3" x14ac:dyDescent="0.25">
      <c r="B275" t="e">
        <f t="shared" si="8"/>
        <v>#VALUE!</v>
      </c>
      <c r="C275" t="e">
        <f t="shared" si="9"/>
        <v>#VALUE!</v>
      </c>
    </row>
    <row r="276" spans="2:3" x14ac:dyDescent="0.25">
      <c r="B276" t="e">
        <f t="shared" si="8"/>
        <v>#VALUE!</v>
      </c>
      <c r="C276" t="e">
        <f t="shared" si="9"/>
        <v>#VALUE!</v>
      </c>
    </row>
    <row r="277" spans="2:3" x14ac:dyDescent="0.25">
      <c r="B277" t="e">
        <f t="shared" si="8"/>
        <v>#VALUE!</v>
      </c>
      <c r="C277" t="e">
        <f t="shared" si="9"/>
        <v>#VALUE!</v>
      </c>
    </row>
    <row r="278" spans="2:3" x14ac:dyDescent="0.25">
      <c r="B278" t="e">
        <f t="shared" si="8"/>
        <v>#VALUE!</v>
      </c>
      <c r="C278" t="e">
        <f t="shared" si="9"/>
        <v>#VALUE!</v>
      </c>
    </row>
    <row r="279" spans="2:3" x14ac:dyDescent="0.25">
      <c r="B279" t="e">
        <f t="shared" si="8"/>
        <v>#VALUE!</v>
      </c>
      <c r="C279" t="e">
        <f t="shared" si="9"/>
        <v>#VALUE!</v>
      </c>
    </row>
    <row r="280" spans="2:3" x14ac:dyDescent="0.25">
      <c r="B280" t="e">
        <f t="shared" si="8"/>
        <v>#VALUE!</v>
      </c>
      <c r="C280" t="e">
        <f t="shared" si="9"/>
        <v>#VALUE!</v>
      </c>
    </row>
    <row r="281" spans="2:3" x14ac:dyDescent="0.25">
      <c r="B281" t="e">
        <f t="shared" si="8"/>
        <v>#VALUE!</v>
      </c>
      <c r="C281" t="e">
        <f t="shared" si="9"/>
        <v>#VALUE!</v>
      </c>
    </row>
    <row r="282" spans="2:3" x14ac:dyDescent="0.25">
      <c r="B282" t="e">
        <f t="shared" si="8"/>
        <v>#VALUE!</v>
      </c>
      <c r="C282" t="e">
        <f t="shared" si="9"/>
        <v>#VALUE!</v>
      </c>
    </row>
    <row r="283" spans="2:3" x14ac:dyDescent="0.25">
      <c r="B283" t="e">
        <f t="shared" si="8"/>
        <v>#VALUE!</v>
      </c>
      <c r="C283" t="e">
        <f t="shared" si="9"/>
        <v>#VALUE!</v>
      </c>
    </row>
    <row r="284" spans="2:3" x14ac:dyDescent="0.25">
      <c r="B284" t="e">
        <f t="shared" si="8"/>
        <v>#VALUE!</v>
      </c>
      <c r="C284" t="e">
        <f t="shared" si="9"/>
        <v>#VALUE!</v>
      </c>
    </row>
    <row r="285" spans="2:3" x14ac:dyDescent="0.25">
      <c r="B285" t="e">
        <f t="shared" si="8"/>
        <v>#VALUE!</v>
      </c>
      <c r="C285" t="e">
        <f t="shared" si="9"/>
        <v>#VALUE!</v>
      </c>
    </row>
    <row r="286" spans="2:3" x14ac:dyDescent="0.25">
      <c r="B286" t="e">
        <f t="shared" si="8"/>
        <v>#VALUE!</v>
      </c>
      <c r="C286" t="e">
        <f t="shared" si="9"/>
        <v>#VALUE!</v>
      </c>
    </row>
    <row r="287" spans="2:3" x14ac:dyDescent="0.25">
      <c r="B287" t="e">
        <f t="shared" si="8"/>
        <v>#VALUE!</v>
      </c>
      <c r="C287" t="e">
        <f t="shared" si="9"/>
        <v>#VALUE!</v>
      </c>
    </row>
    <row r="288" spans="2:3" x14ac:dyDescent="0.25">
      <c r="B288" t="e">
        <f t="shared" si="8"/>
        <v>#VALUE!</v>
      </c>
      <c r="C288" t="e">
        <f t="shared" si="9"/>
        <v>#VALUE!</v>
      </c>
    </row>
    <row r="289" spans="2:3" x14ac:dyDescent="0.25">
      <c r="B289" t="e">
        <f t="shared" si="8"/>
        <v>#VALUE!</v>
      </c>
      <c r="C289" t="e">
        <f t="shared" si="9"/>
        <v>#VALUE!</v>
      </c>
    </row>
    <row r="290" spans="2:3" x14ac:dyDescent="0.25">
      <c r="B290" t="e">
        <f t="shared" si="8"/>
        <v>#VALUE!</v>
      </c>
      <c r="C290" t="e">
        <f t="shared" si="9"/>
        <v>#VALUE!</v>
      </c>
    </row>
    <row r="291" spans="2:3" x14ac:dyDescent="0.25">
      <c r="B291" t="e">
        <f t="shared" si="8"/>
        <v>#VALUE!</v>
      </c>
      <c r="C291" t="e">
        <f t="shared" si="9"/>
        <v>#VALUE!</v>
      </c>
    </row>
    <row r="292" spans="2:3" x14ac:dyDescent="0.25">
      <c r="B292" t="e">
        <f t="shared" si="8"/>
        <v>#VALUE!</v>
      </c>
      <c r="C292" t="e">
        <f t="shared" si="9"/>
        <v>#VALUE!</v>
      </c>
    </row>
    <row r="293" spans="2:3" x14ac:dyDescent="0.25">
      <c r="B293" t="e">
        <f t="shared" si="8"/>
        <v>#VALUE!</v>
      </c>
      <c r="C293" t="e">
        <f t="shared" si="9"/>
        <v>#VALUE!</v>
      </c>
    </row>
    <row r="294" spans="2:3" x14ac:dyDescent="0.25">
      <c r="B294" t="e">
        <f t="shared" si="8"/>
        <v>#VALUE!</v>
      </c>
      <c r="C294" t="e">
        <f t="shared" si="9"/>
        <v>#VALUE!</v>
      </c>
    </row>
    <row r="295" spans="2:3" x14ac:dyDescent="0.25">
      <c r="B295" t="e">
        <f t="shared" si="8"/>
        <v>#VALUE!</v>
      </c>
      <c r="C295" t="e">
        <f t="shared" si="9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"/>
  <sheetViews>
    <sheetView topLeftCell="A64" workbookViewId="0">
      <selection activeCell="B95" sqref="B74:B95"/>
    </sheetView>
  </sheetViews>
  <sheetFormatPr defaultRowHeight="15" x14ac:dyDescent="0.25"/>
  <cols>
    <col min="1" max="1" width="104.140625" customWidth="1"/>
    <col min="4" max="4" width="57.28515625" customWidth="1"/>
    <col min="17" max="17" width="30.140625" customWidth="1"/>
    <col min="18" max="18" width="67.140625" bestFit="1" customWidth="1"/>
  </cols>
  <sheetData>
    <row r="1" spans="1:23" x14ac:dyDescent="0.25">
      <c r="I1" t="s">
        <v>6</v>
      </c>
      <c r="J1" t="s">
        <v>56</v>
      </c>
      <c r="K1" t="s">
        <v>126</v>
      </c>
      <c r="L1" t="s">
        <v>156</v>
      </c>
      <c r="M1" t="s">
        <v>160</v>
      </c>
      <c r="N1" t="s">
        <v>163</v>
      </c>
    </row>
    <row r="2" spans="1:23" x14ac:dyDescent="0.25">
      <c r="A2" s="1" t="s">
        <v>4</v>
      </c>
      <c r="B2">
        <v>1</v>
      </c>
      <c r="D2" t="s">
        <v>4</v>
      </c>
      <c r="I2">
        <f>COUNTIF($A$2:$A$25,_xlnm.Extract)</f>
        <v>1</v>
      </c>
      <c r="J2">
        <f>COUNTIF($A$26:$A$63,_xlnm.Extract)</f>
        <v>0</v>
      </c>
      <c r="K2">
        <f>COUNTIF($A$64:$A$80,_xlnm.Extract)</f>
        <v>0</v>
      </c>
      <c r="L2">
        <f>COUNTIF($A$81:$A$82,_xlnm.Extract)</f>
        <v>0</v>
      </c>
      <c r="M2">
        <f>COUNTIF($A$83:$A$84,_xlnm.Extract)</f>
        <v>0</v>
      </c>
      <c r="N2">
        <f>COUNTIF($A$85:$A$95,_xlnm.Extract)</f>
        <v>0</v>
      </c>
      <c r="Q2" t="str">
        <f>IF(I2&gt;0,"ServiceActivity sa1 = new ServiceActivity() { Activity =  a" &amp; ROW(I2)-1 &amp;", Service = " &amp; I$1 &amp; "};",)</f>
        <v>ServiceActivity sa1 = new ServiceActivity() { Activity =  a1, Service = ac1};</v>
      </c>
      <c r="R2">
        <f t="shared" ref="R2:W2" si="0">IF(J2&gt;0,"ServiceActivity sa1 = new ServiceActivity() { Activity =  a" &amp; ROW(J2)-1 &amp;", Service = " &amp; J$1 &amp; "};",)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</row>
    <row r="3" spans="1:23" x14ac:dyDescent="0.25">
      <c r="A3" s="1" t="s">
        <v>9</v>
      </c>
      <c r="B3">
        <v>2</v>
      </c>
      <c r="D3" t="s">
        <v>9</v>
      </c>
      <c r="I3">
        <f>COUNTIF($A$2:$A$25,_xlnm.Extract)</f>
        <v>1</v>
      </c>
      <c r="J3">
        <f>COUNTIF($A$26:$A$63,_xlnm.Extract)</f>
        <v>0</v>
      </c>
      <c r="K3">
        <f>COUNTIF($A$64:$A$80,_xlnm.Extract)</f>
        <v>0</v>
      </c>
      <c r="L3">
        <f>COUNTIF($A$81:$A$82,_xlnm.Extract)</f>
        <v>0</v>
      </c>
      <c r="M3">
        <f>COUNTIF($A$83:$A$84,_xlnm.Extract)</f>
        <v>0</v>
      </c>
      <c r="N3">
        <f>COUNTIF($A$85:$A$95,_xlnm.Extract)</f>
        <v>0</v>
      </c>
      <c r="Q3" t="str">
        <f t="shared" ref="Q3:Q25" si="1">IF(I3&gt;0,"ServiceActivity sa1 = new ServiceActivity() { Activity =  a" &amp; ROW(I3)-1 &amp;", Service = " &amp; I$1 &amp; "};",)</f>
        <v>ServiceActivity sa1 = new ServiceActivity() { Activity =  a2, Service = ac1};</v>
      </c>
      <c r="R3">
        <f t="shared" ref="R3:R66" si="2">IF(J3&gt;0,"ServiceActivity sa1 = new ServiceActivity() { Activity =  a" &amp; ROW(J3)-1 &amp;", Service = " &amp; J$1 &amp; "};",)</f>
        <v>0</v>
      </c>
      <c r="S3">
        <f t="shared" ref="S3:S66" si="3">IF(K3&gt;0,"ServiceActivity sa1 = new ServiceActivity() { Activity =  a" &amp; ROW(K3)-1 &amp;", Service = " &amp; K$1 &amp; "};",)</f>
        <v>0</v>
      </c>
      <c r="T3">
        <f t="shared" ref="T3:T66" si="4">IF(L3&gt;0,"ServiceActivity sa1 = new ServiceActivity() { Activity =  a" &amp; ROW(L3)-1 &amp;", Service = " &amp; L$1 &amp; "};",)</f>
        <v>0</v>
      </c>
      <c r="U3">
        <f t="shared" ref="U3:U66" si="5">IF(M3&gt;0,"ServiceActivity sa1 = new ServiceActivity() { Activity =  a" &amp; ROW(M3)-1 &amp;", Service = " &amp; M$1 &amp; "};",)</f>
        <v>0</v>
      </c>
      <c r="V3">
        <f t="shared" ref="V3:V66" si="6">IF(N3&gt;0,"ServiceActivity sa1 = new ServiceActivity() { Activity =  a" &amp; ROW(N3)-1 &amp;", Service = " &amp; N$1 &amp; "};",)</f>
        <v>0</v>
      </c>
      <c r="W3">
        <f t="shared" ref="W3:W66" si="7">IF(O3&gt;0,"ServiceActivity sa1 = new ServiceActivity() { Activity =  a" &amp; ROW(O3)-1 &amp;", Service = " &amp; O$1 &amp; "};",)</f>
        <v>0</v>
      </c>
    </row>
    <row r="4" spans="1:23" x14ac:dyDescent="0.25">
      <c r="A4" s="1" t="s">
        <v>11</v>
      </c>
      <c r="B4">
        <v>3</v>
      </c>
      <c r="D4" t="s">
        <v>11</v>
      </c>
      <c r="I4">
        <f>COUNTIF($A$2:$A$25,_xlnm.Extract)</f>
        <v>1</v>
      </c>
      <c r="J4">
        <f>COUNTIF($A$26:$A$63,_xlnm.Extract)</f>
        <v>0</v>
      </c>
      <c r="K4">
        <f>COUNTIF($A$64:$A$80,_xlnm.Extract)</f>
        <v>0</v>
      </c>
      <c r="L4">
        <f>COUNTIF($A$81:$A$82,_xlnm.Extract)</f>
        <v>0</v>
      </c>
      <c r="M4">
        <f>COUNTIF($A$83:$A$84,_xlnm.Extract)</f>
        <v>0</v>
      </c>
      <c r="N4">
        <f>COUNTIF($A$85:$A$95,_xlnm.Extract)</f>
        <v>0</v>
      </c>
      <c r="Q4" t="str">
        <f t="shared" si="1"/>
        <v>ServiceActivity sa1 = new ServiceActivity() { Activity =  a3, Service = ac1};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</row>
    <row r="5" spans="1:23" x14ac:dyDescent="0.25">
      <c r="A5" s="1" t="s">
        <v>13</v>
      </c>
      <c r="B5">
        <v>4</v>
      </c>
      <c r="D5" t="s">
        <v>13</v>
      </c>
      <c r="I5">
        <f>COUNTIF($A$2:$A$25,_xlnm.Extract)</f>
        <v>1</v>
      </c>
      <c r="J5">
        <f>COUNTIF($A$26:$A$63,_xlnm.Extract)</f>
        <v>0</v>
      </c>
      <c r="K5">
        <f>COUNTIF($A$64:$A$80,_xlnm.Extract)</f>
        <v>0</v>
      </c>
      <c r="L5">
        <f>COUNTIF($A$81:$A$82,_xlnm.Extract)</f>
        <v>0</v>
      </c>
      <c r="M5">
        <f>COUNTIF($A$83:$A$84,_xlnm.Extract)</f>
        <v>0</v>
      </c>
      <c r="N5">
        <f>COUNTIF($A$85:$A$95,_xlnm.Extract)</f>
        <v>0</v>
      </c>
      <c r="Q5" t="str">
        <f t="shared" si="1"/>
        <v>ServiceActivity sa1 = new ServiceActivity() { Activity =  a4, Service = ac1};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</row>
    <row r="6" spans="1:23" x14ac:dyDescent="0.25">
      <c r="A6" s="1" t="s">
        <v>15</v>
      </c>
      <c r="B6">
        <v>5</v>
      </c>
      <c r="D6" t="s">
        <v>15</v>
      </c>
      <c r="I6">
        <f>COUNTIF($A$2:$A$25,_xlnm.Extract)</f>
        <v>1</v>
      </c>
      <c r="J6">
        <f>COUNTIF($A$26:$A$63,_xlnm.Extract)</f>
        <v>0</v>
      </c>
      <c r="K6">
        <f>COUNTIF($A$64:$A$80,_xlnm.Extract)</f>
        <v>0</v>
      </c>
      <c r="L6">
        <f>COUNTIF($A$81:$A$82,_xlnm.Extract)</f>
        <v>0</v>
      </c>
      <c r="M6">
        <f>COUNTIF($A$83:$A$84,_xlnm.Extract)</f>
        <v>0</v>
      </c>
      <c r="N6">
        <f>COUNTIF($A$85:$A$95,_xlnm.Extract)</f>
        <v>0</v>
      </c>
      <c r="Q6" t="str">
        <f t="shared" si="1"/>
        <v>ServiceActivity sa1 = new ServiceActivity() { Activity =  a5, Service = ac1};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</row>
    <row r="7" spans="1:23" x14ac:dyDescent="0.25">
      <c r="A7" s="1" t="s">
        <v>17</v>
      </c>
      <c r="B7">
        <v>6</v>
      </c>
      <c r="D7" t="s">
        <v>17</v>
      </c>
      <c r="I7">
        <f>COUNTIF($A$2:$A$25,_xlnm.Extract)</f>
        <v>1</v>
      </c>
      <c r="J7">
        <f>COUNTIF($A$26:$A$63,_xlnm.Extract)</f>
        <v>0</v>
      </c>
      <c r="K7">
        <f>COUNTIF($A$64:$A$80,_xlnm.Extract)</f>
        <v>0</v>
      </c>
      <c r="L7">
        <f>COUNTIF($A$81:$A$82,_xlnm.Extract)</f>
        <v>0</v>
      </c>
      <c r="M7">
        <f>COUNTIF($A$83:$A$84,_xlnm.Extract)</f>
        <v>0</v>
      </c>
      <c r="N7">
        <f>COUNTIF($A$85:$A$95,_xlnm.Extract)</f>
        <v>0</v>
      </c>
      <c r="Q7" t="str">
        <f t="shared" si="1"/>
        <v>ServiceActivity sa1 = new ServiceActivity() { Activity =  a6, Service = ac1};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</row>
    <row r="8" spans="1:23" x14ac:dyDescent="0.25">
      <c r="A8" s="1" t="s">
        <v>19</v>
      </c>
      <c r="B8">
        <v>7</v>
      </c>
      <c r="D8" t="s">
        <v>19</v>
      </c>
      <c r="I8">
        <f>COUNTIF($A$2:$A$25,_xlnm.Extract)</f>
        <v>1</v>
      </c>
      <c r="J8">
        <f>COUNTIF($A$26:$A$63,_xlnm.Extract)</f>
        <v>0</v>
      </c>
      <c r="K8">
        <f>COUNTIF($A$64:$A$80,_xlnm.Extract)</f>
        <v>0</v>
      </c>
      <c r="L8">
        <f>COUNTIF($A$81:$A$82,_xlnm.Extract)</f>
        <v>0</v>
      </c>
      <c r="M8">
        <f>COUNTIF($A$83:$A$84,_xlnm.Extract)</f>
        <v>0</v>
      </c>
      <c r="N8">
        <f>COUNTIF($A$85:$A$95,_xlnm.Extract)</f>
        <v>0</v>
      </c>
      <c r="Q8" t="str">
        <f t="shared" si="1"/>
        <v>ServiceActivity sa1 = new ServiceActivity() { Activity =  a7, Service = ac1};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</row>
    <row r="9" spans="1:23" x14ac:dyDescent="0.25">
      <c r="A9" s="1" t="s">
        <v>21</v>
      </c>
      <c r="B9">
        <v>8</v>
      </c>
      <c r="D9" t="s">
        <v>21</v>
      </c>
      <c r="I9">
        <f>COUNTIF($A$2:$A$25,_xlnm.Extract)</f>
        <v>1</v>
      </c>
      <c r="J9">
        <f>COUNTIF($A$26:$A$63,_xlnm.Extract)</f>
        <v>0</v>
      </c>
      <c r="K9">
        <f>COUNTIF($A$64:$A$80,_xlnm.Extract)</f>
        <v>0</v>
      </c>
      <c r="L9">
        <f>COUNTIF($A$81:$A$82,_xlnm.Extract)</f>
        <v>0</v>
      </c>
      <c r="M9">
        <f>COUNTIF($A$83:$A$84,_xlnm.Extract)</f>
        <v>0</v>
      </c>
      <c r="N9">
        <f>COUNTIF($A$85:$A$95,_xlnm.Extract)</f>
        <v>0</v>
      </c>
      <c r="Q9" t="str">
        <f t="shared" si="1"/>
        <v>ServiceActivity sa1 = new ServiceActivity() { Activity =  a8, Service = ac1};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</row>
    <row r="10" spans="1:23" x14ac:dyDescent="0.25">
      <c r="A10" s="1" t="s">
        <v>23</v>
      </c>
      <c r="B10">
        <v>9</v>
      </c>
      <c r="D10" t="s">
        <v>23</v>
      </c>
      <c r="I10">
        <f>COUNTIF($A$2:$A$25,_xlnm.Extract)</f>
        <v>1</v>
      </c>
      <c r="J10">
        <f>COUNTIF($A$26:$A$63,_xlnm.Extract)</f>
        <v>0</v>
      </c>
      <c r="K10">
        <f>COUNTIF($A$64:$A$80,_xlnm.Extract)</f>
        <v>0</v>
      </c>
      <c r="L10">
        <f>COUNTIF($A$81:$A$82,_xlnm.Extract)</f>
        <v>0</v>
      </c>
      <c r="M10">
        <f>COUNTIF($A$83:$A$84,_xlnm.Extract)</f>
        <v>0</v>
      </c>
      <c r="N10">
        <f>COUNTIF($A$85:$A$95,_xlnm.Extract)</f>
        <v>0</v>
      </c>
      <c r="Q10" t="str">
        <f t="shared" si="1"/>
        <v>ServiceActivity sa1 = new ServiceActivity() { Activity =  a9, Service = ac1};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</row>
    <row r="11" spans="1:23" x14ac:dyDescent="0.25">
      <c r="A11" s="1" t="s">
        <v>25</v>
      </c>
      <c r="B11">
        <v>10</v>
      </c>
      <c r="D11" t="s">
        <v>25</v>
      </c>
      <c r="I11">
        <f>COUNTIF($A$2:$A$25,_xlnm.Extract)</f>
        <v>1</v>
      </c>
      <c r="J11">
        <f>COUNTIF($A$26:$A$63,_xlnm.Extract)</f>
        <v>0</v>
      </c>
      <c r="K11">
        <f>COUNTIF($A$64:$A$80,_xlnm.Extract)</f>
        <v>0</v>
      </c>
      <c r="L11">
        <f>COUNTIF($A$81:$A$82,_xlnm.Extract)</f>
        <v>0</v>
      </c>
      <c r="M11">
        <f>COUNTIF($A$83:$A$84,_xlnm.Extract)</f>
        <v>0</v>
      </c>
      <c r="N11">
        <f>COUNTIF($A$85:$A$95,_xlnm.Extract)</f>
        <v>0</v>
      </c>
      <c r="Q11" t="str">
        <f t="shared" si="1"/>
        <v>ServiceActivity sa1 = new ServiceActivity() { Activity =  a10, Service = ac1};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</row>
    <row r="12" spans="1:23" x14ac:dyDescent="0.25">
      <c r="A12" s="1" t="s">
        <v>27</v>
      </c>
      <c r="B12">
        <v>11</v>
      </c>
      <c r="D12" t="s">
        <v>27</v>
      </c>
      <c r="I12">
        <f>COUNTIF($A$2:$A$25,_xlnm.Extract)</f>
        <v>1</v>
      </c>
      <c r="J12">
        <f>COUNTIF($A$26:$A$63,_xlnm.Extract)</f>
        <v>0</v>
      </c>
      <c r="K12">
        <f>COUNTIF($A$64:$A$80,_xlnm.Extract)</f>
        <v>0</v>
      </c>
      <c r="L12">
        <f>COUNTIF($A$81:$A$82,_xlnm.Extract)</f>
        <v>0</v>
      </c>
      <c r="M12">
        <f>COUNTIF($A$83:$A$84,_xlnm.Extract)</f>
        <v>0</v>
      </c>
      <c r="N12">
        <f>COUNTIF($A$85:$A$95,_xlnm.Extract)</f>
        <v>0</v>
      </c>
      <c r="Q12" t="str">
        <f t="shared" si="1"/>
        <v>ServiceActivity sa1 = new ServiceActivity() { Activity =  a11, Service = ac1};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</row>
    <row r="13" spans="1:23" x14ac:dyDescent="0.25">
      <c r="A13" s="1" t="s">
        <v>29</v>
      </c>
      <c r="B13">
        <v>12</v>
      </c>
      <c r="D13" t="s">
        <v>29</v>
      </c>
      <c r="I13">
        <f>COUNTIF($A$2:$A$25,_xlnm.Extract)</f>
        <v>1</v>
      </c>
      <c r="J13">
        <f>COUNTIF($A$26:$A$63,_xlnm.Extract)</f>
        <v>0</v>
      </c>
      <c r="K13">
        <f>COUNTIF($A$64:$A$80,_xlnm.Extract)</f>
        <v>0</v>
      </c>
      <c r="L13">
        <f>COUNTIF($A$81:$A$82,_xlnm.Extract)</f>
        <v>0</v>
      </c>
      <c r="M13">
        <f>COUNTIF($A$83:$A$84,_xlnm.Extract)</f>
        <v>0</v>
      </c>
      <c r="N13">
        <f>COUNTIF($A$85:$A$95,_xlnm.Extract)</f>
        <v>0</v>
      </c>
      <c r="Q13" t="str">
        <f t="shared" si="1"/>
        <v>ServiceActivity sa1 = new ServiceActivity() { Activity =  a12, Service = ac1};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</row>
    <row r="14" spans="1:23" x14ac:dyDescent="0.25">
      <c r="A14" s="1" t="s">
        <v>31</v>
      </c>
      <c r="B14">
        <v>13</v>
      </c>
      <c r="D14" t="s">
        <v>31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Q14" t="str">
        <f t="shared" si="1"/>
        <v>ServiceActivity sa1 = new ServiceActivity() { Activity =  a13, Service = ac1};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</row>
    <row r="15" spans="1:23" x14ac:dyDescent="0.25">
      <c r="A15" s="1" t="s">
        <v>33</v>
      </c>
      <c r="B15">
        <v>14</v>
      </c>
      <c r="D15" t="s">
        <v>33</v>
      </c>
      <c r="I15">
        <f>COUNTIF($A$2:$A$25,_xlnm.Extract)</f>
        <v>1</v>
      </c>
      <c r="J15">
        <f>COUNTIF($A$26:$A$63,_xlnm.Extract)</f>
        <v>0</v>
      </c>
      <c r="K15">
        <f>COUNTIF($A$64:$A$80,_xlnm.Extract)</f>
        <v>0</v>
      </c>
      <c r="L15">
        <f>COUNTIF($A$81:$A$82,_xlnm.Extract)</f>
        <v>0</v>
      </c>
      <c r="M15">
        <f>COUNTIF($A$83:$A$84,_xlnm.Extract)</f>
        <v>0</v>
      </c>
      <c r="N15">
        <f>COUNTIF($A$85:$A$95,_xlnm.Extract)</f>
        <v>0</v>
      </c>
      <c r="Q15" t="str">
        <f t="shared" si="1"/>
        <v>ServiceActivity sa1 = new ServiceActivity() { Activity =  a14, Service = ac1};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</row>
    <row r="16" spans="1:23" x14ac:dyDescent="0.25">
      <c r="A16" s="1" t="s">
        <v>35</v>
      </c>
      <c r="B16">
        <v>15</v>
      </c>
      <c r="D16" t="s">
        <v>35</v>
      </c>
      <c r="I16">
        <f>COUNTIF($A$2:$A$25,_xlnm.Extract)</f>
        <v>1</v>
      </c>
      <c r="J16">
        <f>COUNTIF($A$26:$A$63,_xlnm.Extract)</f>
        <v>1</v>
      </c>
      <c r="K16">
        <f>COUNTIF($A$64:$A$80,_xlnm.Extract)</f>
        <v>0</v>
      </c>
      <c r="L16">
        <f>COUNTIF($A$81:$A$82,_xlnm.Extract)</f>
        <v>0</v>
      </c>
      <c r="M16">
        <f>COUNTIF($A$83:$A$84,_xlnm.Extract)</f>
        <v>0</v>
      </c>
      <c r="N16">
        <f>COUNTIF($A$85:$A$95,_xlnm.Extract)</f>
        <v>0</v>
      </c>
      <c r="Q16" t="str">
        <f t="shared" si="1"/>
        <v>ServiceActivity sa1 = new ServiceActivity() { Activity =  a15, Service = ac1};</v>
      </c>
      <c r="R16" t="str">
        <f t="shared" si="2"/>
        <v>ServiceActivity sa1 = new ServiceActivity() { Activity =  a15, Service = ac2};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</row>
    <row r="17" spans="1:23" x14ac:dyDescent="0.25">
      <c r="A17" s="1" t="s">
        <v>37</v>
      </c>
      <c r="B17">
        <v>16</v>
      </c>
      <c r="D17" t="s">
        <v>37</v>
      </c>
      <c r="I17">
        <f>COUNTIF($A$2:$A$25,_xlnm.Extract)</f>
        <v>1</v>
      </c>
      <c r="J17">
        <f>COUNTIF($A$26:$A$63,_xlnm.Extract)</f>
        <v>1</v>
      </c>
      <c r="K17">
        <f>COUNTIF($A$64:$A$80,_xlnm.Extract)</f>
        <v>0</v>
      </c>
      <c r="L17">
        <f>COUNTIF($A$81:$A$82,_xlnm.Extract)</f>
        <v>0</v>
      </c>
      <c r="M17">
        <f>COUNTIF($A$83:$A$84,_xlnm.Extract)</f>
        <v>0</v>
      </c>
      <c r="N17">
        <f>COUNTIF($A$85:$A$95,_xlnm.Extract)</f>
        <v>0</v>
      </c>
      <c r="Q17" t="str">
        <f t="shared" si="1"/>
        <v>ServiceActivity sa1 = new ServiceActivity() { Activity =  a16, Service = ac1};</v>
      </c>
      <c r="R17" t="str">
        <f t="shared" si="2"/>
        <v>ServiceActivity sa1 = new ServiceActivity() { Activity =  a16, Service = ac2};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</row>
    <row r="18" spans="1:23" x14ac:dyDescent="0.25">
      <c r="A18" s="1" t="s">
        <v>39</v>
      </c>
      <c r="B18">
        <v>17</v>
      </c>
      <c r="D18" t="s">
        <v>39</v>
      </c>
      <c r="I18">
        <f>COUNTIF($A$2:$A$25,_xlnm.Extract)</f>
        <v>1</v>
      </c>
      <c r="J18">
        <f>COUNTIF($A$26:$A$63,_xlnm.Extract)</f>
        <v>1</v>
      </c>
      <c r="K18">
        <f>COUNTIF($A$64:$A$80,_xlnm.Extract)</f>
        <v>0</v>
      </c>
      <c r="L18">
        <f>COUNTIF($A$81:$A$82,_xlnm.Extract)</f>
        <v>0</v>
      </c>
      <c r="M18">
        <f>COUNTIF($A$83:$A$84,_xlnm.Extract)</f>
        <v>0</v>
      </c>
      <c r="N18">
        <f>COUNTIF($A$85:$A$95,_xlnm.Extract)</f>
        <v>0</v>
      </c>
      <c r="Q18" t="str">
        <f t="shared" si="1"/>
        <v>ServiceActivity sa1 = new ServiceActivity() { Activity =  a17, Service = ac1};</v>
      </c>
      <c r="R18" t="str">
        <f t="shared" si="2"/>
        <v>ServiceActivity sa1 = new ServiceActivity() { Activity =  a17, Service = ac2};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</row>
    <row r="19" spans="1:23" x14ac:dyDescent="0.25">
      <c r="A19" s="1" t="s">
        <v>41</v>
      </c>
      <c r="B19">
        <v>18</v>
      </c>
      <c r="D19" t="s">
        <v>41</v>
      </c>
      <c r="I19">
        <f>COUNTIF($A$2:$A$25,_xlnm.Extract)</f>
        <v>1</v>
      </c>
      <c r="J19">
        <f>COUNTIF($A$26:$A$63,_xlnm.Extract)</f>
        <v>1</v>
      </c>
      <c r="K19">
        <f>COUNTIF($A$64:$A$80,_xlnm.Extract)</f>
        <v>0</v>
      </c>
      <c r="L19">
        <f>COUNTIF($A$81:$A$82,_xlnm.Extract)</f>
        <v>0</v>
      </c>
      <c r="M19">
        <f>COUNTIF($A$83:$A$84,_xlnm.Extract)</f>
        <v>0</v>
      </c>
      <c r="N19">
        <f>COUNTIF($A$85:$A$95,_xlnm.Extract)</f>
        <v>0</v>
      </c>
      <c r="Q19" t="str">
        <f t="shared" si="1"/>
        <v>ServiceActivity sa1 = new ServiceActivity() { Activity =  a18, Service = ac1};</v>
      </c>
      <c r="R19" t="str">
        <f t="shared" si="2"/>
        <v>ServiceActivity sa1 = new ServiceActivity() { Activity =  a18, Service = ac2};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</row>
    <row r="20" spans="1:23" x14ac:dyDescent="0.25">
      <c r="A20" s="1" t="s">
        <v>43</v>
      </c>
      <c r="B20">
        <v>19</v>
      </c>
      <c r="D20" t="s">
        <v>43</v>
      </c>
      <c r="I20">
        <f>COUNTIF($A$2:$A$25,_xlnm.Extract)</f>
        <v>1</v>
      </c>
      <c r="J20">
        <f>COUNTIF($A$26:$A$63,_xlnm.Extract)</f>
        <v>0</v>
      </c>
      <c r="K20">
        <f>COUNTIF($A$64:$A$80,_xlnm.Extract)</f>
        <v>1</v>
      </c>
      <c r="L20">
        <f>COUNTIF($A$81:$A$82,_xlnm.Extract)</f>
        <v>0</v>
      </c>
      <c r="M20">
        <f>COUNTIF($A$83:$A$84,_xlnm.Extract)</f>
        <v>0</v>
      </c>
      <c r="N20">
        <f>COUNTIF($A$85:$A$95,_xlnm.Extract)</f>
        <v>1</v>
      </c>
      <c r="Q20" t="str">
        <f t="shared" si="1"/>
        <v>ServiceActivity sa1 = new ServiceActivity() { Activity =  a19, Service = ac1};</v>
      </c>
      <c r="R20">
        <f t="shared" si="2"/>
        <v>0</v>
      </c>
      <c r="S20" t="str">
        <f t="shared" si="3"/>
        <v>ServiceActivity sa1 = new ServiceActivity() { Activity =  a19, Service = ac4};</v>
      </c>
      <c r="T20">
        <f t="shared" si="4"/>
        <v>0</v>
      </c>
      <c r="U20">
        <f t="shared" si="5"/>
        <v>0</v>
      </c>
      <c r="V20" t="str">
        <f t="shared" si="6"/>
        <v>ServiceActivity sa1 = new ServiceActivity() { Activity =  a19, Service = ac7};</v>
      </c>
      <c r="W20">
        <f t="shared" si="7"/>
        <v>0</v>
      </c>
    </row>
    <row r="21" spans="1:23" x14ac:dyDescent="0.25">
      <c r="A21" s="1" t="s">
        <v>45</v>
      </c>
      <c r="B21">
        <v>20</v>
      </c>
      <c r="D21" t="s">
        <v>45</v>
      </c>
      <c r="I21">
        <f>COUNTIF($A$2:$A$25,_xlnm.Extract)</f>
        <v>1</v>
      </c>
      <c r="J21">
        <f>COUNTIF($A$26:$A$63,_xlnm.Extract)</f>
        <v>1</v>
      </c>
      <c r="K21">
        <f>COUNTIF($A$64:$A$80,_xlnm.Extract)</f>
        <v>1</v>
      </c>
      <c r="L21">
        <f>COUNTIF($A$81:$A$82,_xlnm.Extract)</f>
        <v>0</v>
      </c>
      <c r="M21">
        <f>COUNTIF($A$83:$A$84,_xlnm.Extract)</f>
        <v>0</v>
      </c>
      <c r="N21">
        <f>COUNTIF($A$85:$A$95,_xlnm.Extract)</f>
        <v>1</v>
      </c>
      <c r="Q21" t="str">
        <f t="shared" si="1"/>
        <v>ServiceActivity sa1 = new ServiceActivity() { Activity =  a20, Service = ac1};</v>
      </c>
      <c r="R21" t="str">
        <f t="shared" si="2"/>
        <v>ServiceActivity sa1 = new ServiceActivity() { Activity =  a20, Service = ac2};</v>
      </c>
      <c r="S21" t="str">
        <f t="shared" si="3"/>
        <v>ServiceActivity sa1 = new ServiceActivity() { Activity =  a20, Service = ac4};</v>
      </c>
      <c r="T21">
        <f t="shared" si="4"/>
        <v>0</v>
      </c>
      <c r="U21">
        <f t="shared" si="5"/>
        <v>0</v>
      </c>
      <c r="V21" t="str">
        <f t="shared" si="6"/>
        <v>ServiceActivity sa1 = new ServiceActivity() { Activity =  a20, Service = ac7};</v>
      </c>
      <c r="W21">
        <f t="shared" si="7"/>
        <v>0</v>
      </c>
    </row>
    <row r="22" spans="1:23" x14ac:dyDescent="0.25">
      <c r="A22" s="1" t="s">
        <v>47</v>
      </c>
      <c r="B22">
        <v>21</v>
      </c>
      <c r="D22" t="s">
        <v>47</v>
      </c>
      <c r="I22">
        <f>COUNTIF($A$2:$A$25,_xlnm.Extract)</f>
        <v>1</v>
      </c>
      <c r="J22">
        <f>COUNTIF($A$26:$A$63,_xlnm.Extract)</f>
        <v>1</v>
      </c>
      <c r="K22">
        <f>COUNTIF($A$64:$A$80,_xlnm.Extract)</f>
        <v>1</v>
      </c>
      <c r="L22">
        <f>COUNTIF($A$81:$A$82,_xlnm.Extract)</f>
        <v>0</v>
      </c>
      <c r="M22">
        <f>COUNTIF($A$83:$A$84,_xlnm.Extract)</f>
        <v>0</v>
      </c>
      <c r="N22">
        <f>COUNTIF($A$85:$A$95,_xlnm.Extract)</f>
        <v>1</v>
      </c>
      <c r="Q22" t="str">
        <f t="shared" si="1"/>
        <v>ServiceActivity sa1 = new ServiceActivity() { Activity =  a21, Service = ac1};</v>
      </c>
      <c r="R22" t="str">
        <f t="shared" si="2"/>
        <v>ServiceActivity sa1 = new ServiceActivity() { Activity =  a21, Service = ac2};</v>
      </c>
      <c r="S22" t="str">
        <f t="shared" si="3"/>
        <v>ServiceActivity sa1 = new ServiceActivity() { Activity =  a21, Service = ac4};</v>
      </c>
      <c r="T22">
        <f t="shared" si="4"/>
        <v>0</v>
      </c>
      <c r="U22">
        <f t="shared" si="5"/>
        <v>0</v>
      </c>
      <c r="V22" t="str">
        <f t="shared" si="6"/>
        <v>ServiceActivity sa1 = new ServiceActivity() { Activity =  a21, Service = ac7};</v>
      </c>
      <c r="W22">
        <f t="shared" si="7"/>
        <v>0</v>
      </c>
    </row>
    <row r="23" spans="1:23" x14ac:dyDescent="0.25">
      <c r="A23" s="1" t="s">
        <v>49</v>
      </c>
      <c r="B23">
        <v>22</v>
      </c>
      <c r="D23" t="s">
        <v>49</v>
      </c>
      <c r="I23">
        <f>COUNTIF($A$2:$A$25,_xlnm.Extract)</f>
        <v>1</v>
      </c>
      <c r="J23">
        <f>COUNTIF($A$26:$A$63,_xlnm.Extract)</f>
        <v>1</v>
      </c>
      <c r="K23">
        <f>COUNTIF($A$64:$A$80,_xlnm.Extract)</f>
        <v>1</v>
      </c>
      <c r="L23">
        <f>COUNTIF($A$81:$A$82,_xlnm.Extract)</f>
        <v>0</v>
      </c>
      <c r="M23">
        <f>COUNTIF($A$83:$A$84,_xlnm.Extract)</f>
        <v>0</v>
      </c>
      <c r="N23">
        <f>COUNTIF($A$85:$A$95,_xlnm.Extract)</f>
        <v>1</v>
      </c>
      <c r="Q23" t="str">
        <f t="shared" si="1"/>
        <v>ServiceActivity sa1 = new ServiceActivity() { Activity =  a22, Service = ac1};</v>
      </c>
      <c r="R23" t="str">
        <f t="shared" si="2"/>
        <v>ServiceActivity sa1 = new ServiceActivity() { Activity =  a22, Service = ac2};</v>
      </c>
      <c r="S23" t="str">
        <f t="shared" si="3"/>
        <v>ServiceActivity sa1 = new ServiceActivity() { Activity =  a22, Service = ac4};</v>
      </c>
      <c r="T23">
        <f t="shared" si="4"/>
        <v>0</v>
      </c>
      <c r="U23">
        <f t="shared" si="5"/>
        <v>0</v>
      </c>
      <c r="V23" t="str">
        <f t="shared" si="6"/>
        <v>ServiceActivity sa1 = new ServiceActivity() { Activity =  a22, Service = ac7};</v>
      </c>
      <c r="W23">
        <f t="shared" si="7"/>
        <v>0</v>
      </c>
    </row>
    <row r="24" spans="1:23" x14ac:dyDescent="0.25">
      <c r="A24" s="1" t="s">
        <v>51</v>
      </c>
      <c r="B24">
        <v>23</v>
      </c>
      <c r="D24" t="s">
        <v>51</v>
      </c>
      <c r="I24">
        <f>COUNTIF($A$2:$A$25,_xlnm.Extract)</f>
        <v>1</v>
      </c>
      <c r="J24">
        <f>COUNTIF($A$26:$A$63,_xlnm.Extract)</f>
        <v>0</v>
      </c>
      <c r="K24">
        <f>COUNTIF($A$64:$A$80,_xlnm.Extract)</f>
        <v>0</v>
      </c>
      <c r="L24">
        <f>COUNTIF($A$81:$A$82,_xlnm.Extract)</f>
        <v>0</v>
      </c>
      <c r="M24">
        <f>COUNTIF($A$83:$A$84,_xlnm.Extract)</f>
        <v>0</v>
      </c>
      <c r="N24">
        <f>COUNTIF($A$85:$A$95,_xlnm.Extract)</f>
        <v>0</v>
      </c>
      <c r="Q24" t="str">
        <f t="shared" si="1"/>
        <v>ServiceActivity sa1 = new ServiceActivity() { Activity =  a23, Service = ac1};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</row>
    <row r="25" spans="1:23" x14ac:dyDescent="0.25">
      <c r="A25" s="1" t="s">
        <v>53</v>
      </c>
      <c r="B25">
        <v>24</v>
      </c>
      <c r="D25" t="s">
        <v>53</v>
      </c>
      <c r="I25">
        <f>COUNTIF($A$2:$A$25,_xlnm.Extract)</f>
        <v>1</v>
      </c>
      <c r="J25">
        <f>COUNTIF($A$26:$A$63,_xlnm.Extract)</f>
        <v>2</v>
      </c>
      <c r="K25">
        <f>COUNTIF($A$64:$A$80,_xlnm.Extract)</f>
        <v>0</v>
      </c>
      <c r="L25">
        <f>COUNTIF($A$81:$A$82,_xlnm.Extract)</f>
        <v>0</v>
      </c>
      <c r="M25">
        <f>COUNTIF($A$83:$A$84,_xlnm.Extract)</f>
        <v>0</v>
      </c>
      <c r="N25">
        <f>COUNTIF($A$85:$A$95,_xlnm.Extract)</f>
        <v>0</v>
      </c>
      <c r="Q25" t="str">
        <f t="shared" si="1"/>
        <v>ServiceActivity sa1 = new ServiceActivity() { Activity =  a24, Service = ac1};</v>
      </c>
      <c r="R25" t="str">
        <f t="shared" si="2"/>
        <v>ServiceActivity sa1 = new ServiceActivity() { Activity =  a24, Service = ac2};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</row>
    <row r="26" spans="1:23" x14ac:dyDescent="0.25">
      <c r="A26" s="2" t="s">
        <v>55</v>
      </c>
      <c r="B26">
        <v>25</v>
      </c>
      <c r="D26" t="s">
        <v>55</v>
      </c>
      <c r="I26">
        <f>COUNTIF($A$2:$A$25,_xlnm.Extract)</f>
        <v>0</v>
      </c>
      <c r="J26">
        <f>COUNTIF($A$26:$A$63,_xlnm.Extract)</f>
        <v>1</v>
      </c>
      <c r="K26">
        <f>COUNTIF($A$64:$A$80,_xlnm.Extract)</f>
        <v>0</v>
      </c>
      <c r="L26">
        <f>COUNTIF($A$81:$A$82,_xlnm.Extract)</f>
        <v>0</v>
      </c>
      <c r="M26">
        <f>COUNTIF($A$83:$A$84,_xlnm.Extract)</f>
        <v>0</v>
      </c>
      <c r="N26">
        <f>COUNTIF($A$85:$A$95,_xlnm.Extract)</f>
        <v>0</v>
      </c>
      <c r="Q26">
        <f>IF(I26&gt;0,"ServiceActivity sa1 = new ServiceActivity() { Activity =  a" &amp; ROW(I26)-1 &amp;", Service = ac1 };",)</f>
        <v>0</v>
      </c>
      <c r="R26" t="str">
        <f t="shared" si="2"/>
        <v>ServiceActivity sa1 = new ServiceActivity() { Activity =  a25, Service = ac2};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</row>
    <row r="27" spans="1:23" x14ac:dyDescent="0.25">
      <c r="A27" s="2" t="s">
        <v>58</v>
      </c>
      <c r="B27">
        <v>26</v>
      </c>
      <c r="D27" t="s">
        <v>58</v>
      </c>
      <c r="I27">
        <f>COUNTIF($A$2:$A$25,_xlnm.Extract)</f>
        <v>0</v>
      </c>
      <c r="J27">
        <f>COUNTIF($A$26:$A$63,_xlnm.Extract)</f>
        <v>1</v>
      </c>
      <c r="K27">
        <f>COUNTIF($A$64:$A$80,_xlnm.Extract)</f>
        <v>0</v>
      </c>
      <c r="L27">
        <f>COUNTIF($A$81:$A$82,_xlnm.Extract)</f>
        <v>0</v>
      </c>
      <c r="M27">
        <f>COUNTIF($A$83:$A$84,_xlnm.Extract)</f>
        <v>0</v>
      </c>
      <c r="N27">
        <f>COUNTIF($A$85:$A$95,_xlnm.Extract)</f>
        <v>0</v>
      </c>
      <c r="Q27">
        <f t="shared" ref="Q3:Q66" si="8">IF(I27&gt;0,"ServiceActivity sa1 = new ServiceActivity() { Activity =  a" &amp; ROW(I27)-1 &amp;", Service = ac1 };",)</f>
        <v>0</v>
      </c>
      <c r="R27" t="str">
        <f t="shared" si="2"/>
        <v>ServiceActivity sa1 = new ServiceActivity() { Activity =  a26, Service = ac2};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</row>
    <row r="28" spans="1:23" x14ac:dyDescent="0.25">
      <c r="A28" s="2" t="s">
        <v>60</v>
      </c>
      <c r="B28">
        <v>27</v>
      </c>
      <c r="D28" t="s">
        <v>60</v>
      </c>
      <c r="I28">
        <f>COUNTIF($A$2:$A$25,_xlnm.Extract)</f>
        <v>0</v>
      </c>
      <c r="J28">
        <f>COUNTIF($A$26:$A$63,_xlnm.Extract)</f>
        <v>1</v>
      </c>
      <c r="K28">
        <f>COUNTIF($A$64:$A$80,_xlnm.Extract)</f>
        <v>0</v>
      </c>
      <c r="L28">
        <f>COUNTIF($A$81:$A$82,_xlnm.Extract)</f>
        <v>0</v>
      </c>
      <c r="M28">
        <f>COUNTIF($A$83:$A$84,_xlnm.Extract)</f>
        <v>0</v>
      </c>
      <c r="N28">
        <f>COUNTIF($A$85:$A$95,_xlnm.Extract)</f>
        <v>0</v>
      </c>
      <c r="Q28">
        <f t="shared" si="8"/>
        <v>0</v>
      </c>
      <c r="R28" t="str">
        <f t="shared" si="2"/>
        <v>ServiceActivity sa1 = new ServiceActivity() { Activity =  a27, Service = ac2};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</row>
    <row r="29" spans="1:23" x14ac:dyDescent="0.25">
      <c r="A29" s="2" t="s">
        <v>62</v>
      </c>
      <c r="B29">
        <v>28</v>
      </c>
      <c r="D29" t="s">
        <v>62</v>
      </c>
      <c r="I29">
        <f>COUNTIF($A$2:$A$25,_xlnm.Extract)</f>
        <v>0</v>
      </c>
      <c r="J29">
        <f>COUNTIF($A$26:$A$63,_xlnm.Extract)</f>
        <v>1</v>
      </c>
      <c r="K29">
        <f>COUNTIF($A$64:$A$80,_xlnm.Extract)</f>
        <v>0</v>
      </c>
      <c r="L29">
        <f>COUNTIF($A$81:$A$82,_xlnm.Extract)</f>
        <v>0</v>
      </c>
      <c r="M29">
        <f>COUNTIF($A$83:$A$84,_xlnm.Extract)</f>
        <v>0</v>
      </c>
      <c r="N29">
        <f>COUNTIF($A$85:$A$95,_xlnm.Extract)</f>
        <v>0</v>
      </c>
      <c r="Q29">
        <f t="shared" si="8"/>
        <v>0</v>
      </c>
      <c r="R29" t="str">
        <f t="shared" si="2"/>
        <v>ServiceActivity sa1 = new ServiceActivity() { Activity =  a28, Service = ac2};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</row>
    <row r="30" spans="1:23" x14ac:dyDescent="0.25">
      <c r="A30" s="2" t="s">
        <v>64</v>
      </c>
      <c r="B30">
        <v>29</v>
      </c>
      <c r="D30" t="s">
        <v>64</v>
      </c>
      <c r="I30">
        <f>COUNTIF($A$2:$A$25,_xlnm.Extract)</f>
        <v>0</v>
      </c>
      <c r="J30">
        <f>COUNTIF($A$26:$A$63,_xlnm.Extract)</f>
        <v>1</v>
      </c>
      <c r="K30">
        <f>COUNTIF($A$64:$A$80,_xlnm.Extract)</f>
        <v>0</v>
      </c>
      <c r="L30">
        <f>COUNTIF($A$81:$A$82,_xlnm.Extract)</f>
        <v>0</v>
      </c>
      <c r="M30">
        <f>COUNTIF($A$83:$A$84,_xlnm.Extract)</f>
        <v>0</v>
      </c>
      <c r="N30">
        <f>COUNTIF($A$85:$A$95,_xlnm.Extract)</f>
        <v>0</v>
      </c>
      <c r="Q30">
        <f t="shared" si="8"/>
        <v>0</v>
      </c>
      <c r="R30" t="str">
        <f t="shared" si="2"/>
        <v>ServiceActivity sa1 = new ServiceActivity() { Activity =  a29, Service = ac2};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</row>
    <row r="31" spans="1:23" x14ac:dyDescent="0.25">
      <c r="A31" s="2" t="s">
        <v>66</v>
      </c>
      <c r="B31">
        <v>30</v>
      </c>
      <c r="D31" t="s">
        <v>66</v>
      </c>
      <c r="I31">
        <f>COUNTIF($A$2:$A$25,_xlnm.Extract)</f>
        <v>0</v>
      </c>
      <c r="J31">
        <f>COUNTIF($A$26:$A$63,_xlnm.Extract)</f>
        <v>1</v>
      </c>
      <c r="K31">
        <f>COUNTIF($A$64:$A$80,_xlnm.Extract)</f>
        <v>0</v>
      </c>
      <c r="L31">
        <f>COUNTIF($A$81:$A$82,_xlnm.Extract)</f>
        <v>0</v>
      </c>
      <c r="M31">
        <f>COUNTIF($A$83:$A$84,_xlnm.Extract)</f>
        <v>0</v>
      </c>
      <c r="N31">
        <f>COUNTIF($A$85:$A$95,_xlnm.Extract)</f>
        <v>0</v>
      </c>
      <c r="Q31">
        <f t="shared" si="8"/>
        <v>0</v>
      </c>
      <c r="R31" t="str">
        <f t="shared" si="2"/>
        <v>ServiceActivity sa1 = new ServiceActivity() { Activity =  a30, Service = ac2};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</row>
    <row r="32" spans="1:23" x14ac:dyDescent="0.25">
      <c r="A32" s="2" t="s">
        <v>68</v>
      </c>
      <c r="B32">
        <v>31</v>
      </c>
      <c r="D32" t="s">
        <v>68</v>
      </c>
      <c r="I32">
        <f>COUNTIF($A$2:$A$25,_xlnm.Extract)</f>
        <v>0</v>
      </c>
      <c r="J32">
        <f>COUNTIF($A$26:$A$63,_xlnm.Extract)</f>
        <v>1</v>
      </c>
      <c r="K32">
        <f>COUNTIF($A$64:$A$80,_xlnm.Extract)</f>
        <v>0</v>
      </c>
      <c r="L32">
        <f>COUNTIF($A$81:$A$82,_xlnm.Extract)</f>
        <v>0</v>
      </c>
      <c r="M32">
        <f>COUNTIF($A$83:$A$84,_xlnm.Extract)</f>
        <v>0</v>
      </c>
      <c r="N32">
        <f>COUNTIF($A$85:$A$95,_xlnm.Extract)</f>
        <v>0</v>
      </c>
      <c r="Q32">
        <f t="shared" si="8"/>
        <v>0</v>
      </c>
      <c r="R32" t="str">
        <f t="shared" si="2"/>
        <v>ServiceActivity sa1 = new ServiceActivity() { Activity =  a31, Service = ac2};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</row>
    <row r="33" spans="1:23" x14ac:dyDescent="0.25">
      <c r="A33" s="2" t="s">
        <v>70</v>
      </c>
      <c r="B33">
        <v>32</v>
      </c>
      <c r="D33" t="s">
        <v>70</v>
      </c>
      <c r="I33">
        <f>COUNTIF($A$2:$A$25,_xlnm.Extract)</f>
        <v>0</v>
      </c>
      <c r="J33">
        <f>COUNTIF($A$26:$A$63,_xlnm.Extract)</f>
        <v>1</v>
      </c>
      <c r="K33">
        <f>COUNTIF($A$64:$A$80,_xlnm.Extract)</f>
        <v>0</v>
      </c>
      <c r="L33">
        <f>COUNTIF($A$81:$A$82,_xlnm.Extract)</f>
        <v>0</v>
      </c>
      <c r="M33">
        <f>COUNTIF($A$83:$A$84,_xlnm.Extract)</f>
        <v>0</v>
      </c>
      <c r="N33">
        <f>COUNTIF($A$85:$A$95,_xlnm.Extract)</f>
        <v>0</v>
      </c>
      <c r="Q33">
        <f t="shared" si="8"/>
        <v>0</v>
      </c>
      <c r="R33" t="str">
        <f t="shared" si="2"/>
        <v>ServiceActivity sa1 = new ServiceActivity() { Activity =  a32, Service = ac2};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</row>
    <row r="34" spans="1:23" x14ac:dyDescent="0.25">
      <c r="A34" s="2" t="s">
        <v>72</v>
      </c>
      <c r="B34">
        <v>33</v>
      </c>
      <c r="D34" t="s">
        <v>72</v>
      </c>
      <c r="I34">
        <f>COUNTIF($A$2:$A$25,_xlnm.Extract)</f>
        <v>0</v>
      </c>
      <c r="J34">
        <f>COUNTIF($A$26:$A$63,_xlnm.Extract)</f>
        <v>1</v>
      </c>
      <c r="K34">
        <f>COUNTIF($A$64:$A$80,_xlnm.Extract)</f>
        <v>0</v>
      </c>
      <c r="L34">
        <f>COUNTIF($A$81:$A$82,_xlnm.Extract)</f>
        <v>0</v>
      </c>
      <c r="M34">
        <f>COUNTIF($A$83:$A$84,_xlnm.Extract)</f>
        <v>0</v>
      </c>
      <c r="N34">
        <f>COUNTIF($A$85:$A$95,_xlnm.Extract)</f>
        <v>0</v>
      </c>
      <c r="Q34">
        <f t="shared" si="8"/>
        <v>0</v>
      </c>
      <c r="R34" t="str">
        <f t="shared" si="2"/>
        <v>ServiceActivity sa1 = new ServiceActivity() { Activity =  a33, Service = ac2};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</row>
    <row r="35" spans="1:23" x14ac:dyDescent="0.25">
      <c r="A35" s="2" t="s">
        <v>74</v>
      </c>
      <c r="B35">
        <v>34</v>
      </c>
      <c r="D35" t="s">
        <v>74</v>
      </c>
      <c r="I35">
        <f>COUNTIF($A$2:$A$25,_xlnm.Extract)</f>
        <v>0</v>
      </c>
      <c r="J35">
        <f>COUNTIF($A$26:$A$63,_xlnm.Extract)</f>
        <v>1</v>
      </c>
      <c r="K35">
        <f>COUNTIF($A$64:$A$80,_xlnm.Extract)</f>
        <v>0</v>
      </c>
      <c r="L35">
        <f>COUNTIF($A$81:$A$82,_xlnm.Extract)</f>
        <v>0</v>
      </c>
      <c r="M35">
        <f>COUNTIF($A$83:$A$84,_xlnm.Extract)</f>
        <v>0</v>
      </c>
      <c r="N35">
        <f>COUNTIF($A$85:$A$95,_xlnm.Extract)</f>
        <v>0</v>
      </c>
      <c r="Q35">
        <f t="shared" si="8"/>
        <v>0</v>
      </c>
      <c r="R35" t="str">
        <f t="shared" si="2"/>
        <v>ServiceActivity sa1 = new ServiceActivity() { Activity =  a34, Service = ac2};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</row>
    <row r="36" spans="1:23" x14ac:dyDescent="0.25">
      <c r="A36" s="2" t="s">
        <v>76</v>
      </c>
      <c r="B36">
        <v>35</v>
      </c>
      <c r="D36" t="s">
        <v>76</v>
      </c>
      <c r="I36">
        <f>COUNTIF($A$2:$A$25,_xlnm.Extract)</f>
        <v>0</v>
      </c>
      <c r="J36">
        <f>COUNTIF($A$26:$A$63,_xlnm.Extract)</f>
        <v>1</v>
      </c>
      <c r="K36">
        <f>COUNTIF($A$64:$A$80,_xlnm.Extract)</f>
        <v>0</v>
      </c>
      <c r="L36">
        <f>COUNTIF($A$81:$A$82,_xlnm.Extract)</f>
        <v>0</v>
      </c>
      <c r="M36">
        <f>COUNTIF($A$83:$A$84,_xlnm.Extract)</f>
        <v>0</v>
      </c>
      <c r="N36">
        <f>COUNTIF($A$85:$A$95,_xlnm.Extract)</f>
        <v>0</v>
      </c>
      <c r="Q36">
        <f t="shared" si="8"/>
        <v>0</v>
      </c>
      <c r="R36" t="str">
        <f t="shared" si="2"/>
        <v>ServiceActivity sa1 = new ServiceActivity() { Activity =  a35, Service = ac2};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</row>
    <row r="37" spans="1:23" x14ac:dyDescent="0.25">
      <c r="A37" s="2" t="s">
        <v>78</v>
      </c>
      <c r="B37">
        <v>36</v>
      </c>
      <c r="D37" t="s">
        <v>78</v>
      </c>
      <c r="I37">
        <f>COUNTIF($A$2:$A$25,_xlnm.Extract)</f>
        <v>0</v>
      </c>
      <c r="J37">
        <f>COUNTIF($A$26:$A$63,_xlnm.Extract)</f>
        <v>1</v>
      </c>
      <c r="K37">
        <f>COUNTIF($A$64:$A$80,_xlnm.Extract)</f>
        <v>0</v>
      </c>
      <c r="L37">
        <f>COUNTIF($A$81:$A$82,_xlnm.Extract)</f>
        <v>0</v>
      </c>
      <c r="M37">
        <f>COUNTIF($A$83:$A$84,_xlnm.Extract)</f>
        <v>0</v>
      </c>
      <c r="N37">
        <f>COUNTIF($A$85:$A$95,_xlnm.Extract)</f>
        <v>0</v>
      </c>
      <c r="Q37">
        <f t="shared" si="8"/>
        <v>0</v>
      </c>
      <c r="R37" t="str">
        <f t="shared" si="2"/>
        <v>ServiceActivity sa1 = new ServiceActivity() { Activity =  a36, Service = ac2};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</row>
    <row r="38" spans="1:23" x14ac:dyDescent="0.25">
      <c r="A38" s="2" t="s">
        <v>80</v>
      </c>
      <c r="B38">
        <v>37</v>
      </c>
      <c r="D38" t="s">
        <v>80</v>
      </c>
      <c r="I38">
        <f>COUNTIF($A$2:$A$25,_xlnm.Extract)</f>
        <v>0</v>
      </c>
      <c r="J38">
        <f>COUNTIF($A$26:$A$63,_xlnm.Extract)</f>
        <v>1</v>
      </c>
      <c r="K38">
        <f>COUNTIF($A$64:$A$80,_xlnm.Extract)</f>
        <v>0</v>
      </c>
      <c r="L38">
        <f>COUNTIF($A$81:$A$82,_xlnm.Extract)</f>
        <v>0</v>
      </c>
      <c r="M38">
        <f>COUNTIF($A$83:$A$84,_xlnm.Extract)</f>
        <v>0</v>
      </c>
      <c r="N38">
        <f>COUNTIF($A$85:$A$95,_xlnm.Extract)</f>
        <v>0</v>
      </c>
      <c r="Q38">
        <f t="shared" si="8"/>
        <v>0</v>
      </c>
      <c r="R38" t="str">
        <f t="shared" si="2"/>
        <v>ServiceActivity sa1 = new ServiceActivity() { Activity =  a37, Service = ac2};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</row>
    <row r="39" spans="1:23" x14ac:dyDescent="0.25">
      <c r="A39" s="2" t="s">
        <v>82</v>
      </c>
      <c r="B39">
        <v>38</v>
      </c>
      <c r="D39" t="s">
        <v>82</v>
      </c>
      <c r="I39">
        <f>COUNTIF($A$2:$A$25,_xlnm.Extract)</f>
        <v>0</v>
      </c>
      <c r="J39">
        <f>COUNTIF($A$26:$A$63,_xlnm.Extract)</f>
        <v>1</v>
      </c>
      <c r="K39">
        <f>COUNTIF($A$64:$A$80,_xlnm.Extract)</f>
        <v>0</v>
      </c>
      <c r="L39">
        <f>COUNTIF($A$81:$A$82,_xlnm.Extract)</f>
        <v>0</v>
      </c>
      <c r="M39">
        <f>COUNTIF($A$83:$A$84,_xlnm.Extract)</f>
        <v>0</v>
      </c>
      <c r="N39">
        <f>COUNTIF($A$85:$A$95,_xlnm.Extract)</f>
        <v>0</v>
      </c>
      <c r="Q39">
        <f t="shared" si="8"/>
        <v>0</v>
      </c>
      <c r="R39" t="str">
        <f t="shared" si="2"/>
        <v>ServiceActivity sa1 = new ServiceActivity() { Activity =  a38, Service = ac2};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</row>
    <row r="40" spans="1:23" x14ac:dyDescent="0.25">
      <c r="A40" s="2" t="s">
        <v>84</v>
      </c>
      <c r="B40">
        <v>39</v>
      </c>
      <c r="D40" t="s">
        <v>84</v>
      </c>
      <c r="I40">
        <f>COUNTIF($A$2:$A$25,_xlnm.Extract)</f>
        <v>0</v>
      </c>
      <c r="J40">
        <f>COUNTIF($A$26:$A$63,_xlnm.Extract)</f>
        <v>1</v>
      </c>
      <c r="K40">
        <f>COUNTIF($A$64:$A$80,_xlnm.Extract)</f>
        <v>0</v>
      </c>
      <c r="L40">
        <f>COUNTIF($A$81:$A$82,_xlnm.Extract)</f>
        <v>0</v>
      </c>
      <c r="M40">
        <f>COUNTIF($A$83:$A$84,_xlnm.Extract)</f>
        <v>0</v>
      </c>
      <c r="N40">
        <f>COUNTIF($A$85:$A$95,_xlnm.Extract)</f>
        <v>0</v>
      </c>
      <c r="Q40">
        <f t="shared" si="8"/>
        <v>0</v>
      </c>
      <c r="R40" t="str">
        <f t="shared" si="2"/>
        <v>ServiceActivity sa1 = new ServiceActivity() { Activity =  a39, Service = ac2};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</row>
    <row r="41" spans="1:23" x14ac:dyDescent="0.25">
      <c r="A41" s="2" t="s">
        <v>86</v>
      </c>
      <c r="B41">
        <v>40</v>
      </c>
      <c r="D41" t="s">
        <v>86</v>
      </c>
      <c r="I41">
        <f>COUNTIF($A$2:$A$25,_xlnm.Extract)</f>
        <v>0</v>
      </c>
      <c r="J41">
        <f>COUNTIF($A$26:$A$63,_xlnm.Extract)</f>
        <v>1</v>
      </c>
      <c r="K41">
        <f>COUNTIF($A$64:$A$80,_xlnm.Extract)</f>
        <v>0</v>
      </c>
      <c r="L41">
        <f>COUNTIF($A$81:$A$82,_xlnm.Extract)</f>
        <v>0</v>
      </c>
      <c r="M41">
        <f>COUNTIF($A$83:$A$84,_xlnm.Extract)</f>
        <v>0</v>
      </c>
      <c r="N41">
        <f>COUNTIF($A$85:$A$95,_xlnm.Extract)</f>
        <v>0</v>
      </c>
      <c r="Q41">
        <f t="shared" si="8"/>
        <v>0</v>
      </c>
      <c r="R41" t="str">
        <f t="shared" si="2"/>
        <v>ServiceActivity sa1 = new ServiceActivity() { Activity =  a40, Service = ac2};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</row>
    <row r="42" spans="1:23" x14ac:dyDescent="0.25">
      <c r="A42" s="2" t="s">
        <v>45</v>
      </c>
      <c r="B42">
        <v>41</v>
      </c>
      <c r="D42" s="10" t="s">
        <v>97</v>
      </c>
      <c r="I42">
        <f>COUNTIF($A$2:$A$25,_xlnm.Extract)</f>
        <v>0</v>
      </c>
      <c r="J42">
        <f>COUNTIF($A$26:$A$63,_xlnm.Extract)</f>
        <v>1</v>
      </c>
      <c r="K42">
        <f>COUNTIF($A$64:$A$80,_xlnm.Extract)</f>
        <v>0</v>
      </c>
      <c r="L42">
        <f>COUNTIF($A$81:$A$82,_xlnm.Extract)</f>
        <v>0</v>
      </c>
      <c r="M42">
        <f>COUNTIF($A$83:$A$84,_xlnm.Extract)</f>
        <v>0</v>
      </c>
      <c r="N42">
        <f>COUNTIF($A$85:$A$95,_xlnm.Extract)</f>
        <v>0</v>
      </c>
      <c r="Q42">
        <f t="shared" si="8"/>
        <v>0</v>
      </c>
      <c r="R42" t="str">
        <f t="shared" si="2"/>
        <v>ServiceActivity sa1 = new ServiceActivity() { Activity =  a41, Service = ac2};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</row>
    <row r="43" spans="1:23" x14ac:dyDescent="0.25">
      <c r="A43" s="2" t="s">
        <v>47</v>
      </c>
      <c r="B43">
        <v>42</v>
      </c>
      <c r="D43" t="s">
        <v>100</v>
      </c>
      <c r="I43">
        <f>COUNTIF($A$2:$A$25,_xlnm.Extract)</f>
        <v>0</v>
      </c>
      <c r="J43">
        <f>COUNTIF($A$26:$A$63,_xlnm.Extract)</f>
        <v>1</v>
      </c>
      <c r="K43">
        <f>COUNTIF($A$64:$A$80,_xlnm.Extract)</f>
        <v>0</v>
      </c>
      <c r="L43">
        <f>COUNTIF($A$81:$A$82,_xlnm.Extract)</f>
        <v>0</v>
      </c>
      <c r="M43">
        <f>COUNTIF($A$83:$A$84,_xlnm.Extract)</f>
        <v>0</v>
      </c>
      <c r="N43">
        <f>COUNTIF($A$85:$A$95,_xlnm.Extract)</f>
        <v>0</v>
      </c>
      <c r="Q43">
        <f t="shared" si="8"/>
        <v>0</v>
      </c>
      <c r="R43" t="str">
        <f t="shared" si="2"/>
        <v>ServiceActivity sa1 = new ServiceActivity() { Activity =  a42, Service = ac2};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  <c r="W43">
        <f t="shared" si="7"/>
        <v>0</v>
      </c>
    </row>
    <row r="44" spans="1:23" x14ac:dyDescent="0.25">
      <c r="A44" s="2" t="s">
        <v>49</v>
      </c>
      <c r="B44">
        <v>43</v>
      </c>
      <c r="D44" t="s">
        <v>102</v>
      </c>
      <c r="I44">
        <f>COUNTIF($A$2:$A$25,_xlnm.Extract)</f>
        <v>0</v>
      </c>
      <c r="J44">
        <f>COUNTIF($A$26:$A$63,_xlnm.Extract)</f>
        <v>1</v>
      </c>
      <c r="K44">
        <f>COUNTIF($A$64:$A$80,_xlnm.Extract)</f>
        <v>0</v>
      </c>
      <c r="L44">
        <f>COUNTIF($A$81:$A$82,_xlnm.Extract)</f>
        <v>0</v>
      </c>
      <c r="M44">
        <f>COUNTIF($A$83:$A$84,_xlnm.Extract)</f>
        <v>0</v>
      </c>
      <c r="N44">
        <f>COUNTIF($A$85:$A$95,_xlnm.Extract)</f>
        <v>0</v>
      </c>
      <c r="Q44">
        <f t="shared" si="8"/>
        <v>0</v>
      </c>
      <c r="R44" t="str">
        <f t="shared" si="2"/>
        <v>ServiceActivity sa1 = new ServiceActivity() { Activity =  a43, Service = ac2};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0</v>
      </c>
    </row>
    <row r="45" spans="1:23" x14ac:dyDescent="0.25">
      <c r="A45" s="2" t="s">
        <v>53</v>
      </c>
      <c r="B45">
        <v>44</v>
      </c>
      <c r="D45" t="s">
        <v>104</v>
      </c>
      <c r="I45">
        <f>COUNTIF($A$2:$A$25,_xlnm.Extract)</f>
        <v>0</v>
      </c>
      <c r="J45">
        <f>COUNTIF($A$26:$A$63,_xlnm.Extract)</f>
        <v>1</v>
      </c>
      <c r="K45">
        <f>COUNTIF($A$64:$A$80,_xlnm.Extract)</f>
        <v>0</v>
      </c>
      <c r="L45">
        <f>COUNTIF($A$81:$A$82,_xlnm.Extract)</f>
        <v>0</v>
      </c>
      <c r="M45">
        <f>COUNTIF($A$83:$A$84,_xlnm.Extract)</f>
        <v>0</v>
      </c>
      <c r="N45">
        <f>COUNTIF($A$85:$A$95,_xlnm.Extract)</f>
        <v>0</v>
      </c>
      <c r="Q45">
        <f t="shared" si="8"/>
        <v>0</v>
      </c>
      <c r="R45" t="str">
        <f t="shared" si="2"/>
        <v>ServiceActivity sa1 = new ServiceActivity() { Activity =  a44, Service = ac2};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</row>
    <row r="46" spans="1:23" x14ac:dyDescent="0.25">
      <c r="A46" s="2" t="s">
        <v>35</v>
      </c>
      <c r="B46">
        <v>45</v>
      </c>
      <c r="D46" t="s">
        <v>106</v>
      </c>
      <c r="I46">
        <f>COUNTIF($A$2:$A$25,_xlnm.Extract)</f>
        <v>0</v>
      </c>
      <c r="J46">
        <f>COUNTIF($A$26:$A$63,_xlnm.Extract)</f>
        <v>1</v>
      </c>
      <c r="K46">
        <f>COUNTIF($A$64:$A$80,_xlnm.Extract)</f>
        <v>0</v>
      </c>
      <c r="L46">
        <f>COUNTIF($A$81:$A$82,_xlnm.Extract)</f>
        <v>0</v>
      </c>
      <c r="M46">
        <f>COUNTIF($A$83:$A$84,_xlnm.Extract)</f>
        <v>0</v>
      </c>
      <c r="N46">
        <f>COUNTIF($A$85:$A$95,_xlnm.Extract)</f>
        <v>0</v>
      </c>
      <c r="Q46">
        <f t="shared" si="8"/>
        <v>0</v>
      </c>
      <c r="R46" t="str">
        <f t="shared" si="2"/>
        <v>ServiceActivity sa1 = new ServiceActivity() { Activity =  a45, Service = ac2};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</v>
      </c>
      <c r="W46">
        <f t="shared" si="7"/>
        <v>0</v>
      </c>
    </row>
    <row r="47" spans="1:23" x14ac:dyDescent="0.25">
      <c r="A47" s="2" t="s">
        <v>93</v>
      </c>
      <c r="B47">
        <v>46</v>
      </c>
      <c r="D47" s="10" t="s">
        <v>109</v>
      </c>
      <c r="I47">
        <f>COUNTIF($A$2:$A$25,_xlnm.Extract)</f>
        <v>0</v>
      </c>
      <c r="J47">
        <f>COUNTIF($A$26:$A$63,_xlnm.Extract)</f>
        <v>1</v>
      </c>
      <c r="K47">
        <f>COUNTIF($A$64:$A$80,_xlnm.Extract)</f>
        <v>0</v>
      </c>
      <c r="L47">
        <f>COUNTIF($A$81:$A$82,_xlnm.Extract)</f>
        <v>0</v>
      </c>
      <c r="M47">
        <f>COUNTIF($A$83:$A$84,_xlnm.Extract)</f>
        <v>0</v>
      </c>
      <c r="N47">
        <f>COUNTIF($A$85:$A$95,_xlnm.Extract)</f>
        <v>0</v>
      </c>
      <c r="Q47">
        <f t="shared" si="8"/>
        <v>0</v>
      </c>
      <c r="R47" t="str">
        <f t="shared" si="2"/>
        <v>ServiceActivity sa1 = new ServiceActivity() { Activity =  a46, Service = ac2};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</row>
    <row r="48" spans="1:23" x14ac:dyDescent="0.25">
      <c r="A48" s="2" t="s">
        <v>39</v>
      </c>
      <c r="B48">
        <v>47</v>
      </c>
      <c r="D48" t="s">
        <v>111</v>
      </c>
      <c r="I48">
        <f>COUNTIF($A$2:$A$25,_xlnm.Extract)</f>
        <v>0</v>
      </c>
      <c r="J48">
        <f>COUNTIF($A$26:$A$63,_xlnm.Extract)</f>
        <v>1</v>
      </c>
      <c r="K48">
        <f>COUNTIF($A$64:$A$80,_xlnm.Extract)</f>
        <v>0</v>
      </c>
      <c r="L48">
        <f>COUNTIF($A$81:$A$82,_xlnm.Extract)</f>
        <v>0</v>
      </c>
      <c r="M48">
        <f>COUNTIF($A$83:$A$84,_xlnm.Extract)</f>
        <v>0</v>
      </c>
      <c r="N48">
        <f>COUNTIF($A$85:$A$95,_xlnm.Extract)</f>
        <v>0</v>
      </c>
      <c r="Q48">
        <f t="shared" si="8"/>
        <v>0</v>
      </c>
      <c r="R48" t="str">
        <f t="shared" si="2"/>
        <v>ServiceActivity sa1 = new ServiceActivity() { Activity =  a47, Service = ac2};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</row>
    <row r="49" spans="1:23" x14ac:dyDescent="0.25">
      <c r="A49" s="2" t="s">
        <v>41</v>
      </c>
      <c r="B49">
        <v>48</v>
      </c>
      <c r="D49" t="s">
        <v>113</v>
      </c>
      <c r="I49">
        <f>COUNTIF($A$2:$A$25,_xlnm.Extract)</f>
        <v>0</v>
      </c>
      <c r="J49">
        <f>COUNTIF($A$26:$A$63,_xlnm.Extract)</f>
        <v>1</v>
      </c>
      <c r="K49">
        <f>COUNTIF($A$64:$A$80,_xlnm.Extract)</f>
        <v>0</v>
      </c>
      <c r="L49">
        <f>COUNTIF($A$81:$A$82,_xlnm.Extract)</f>
        <v>0</v>
      </c>
      <c r="M49">
        <f>COUNTIF($A$83:$A$84,_xlnm.Extract)</f>
        <v>0</v>
      </c>
      <c r="N49">
        <f>COUNTIF($A$85:$A$95,_xlnm.Extract)</f>
        <v>0</v>
      </c>
      <c r="Q49">
        <f t="shared" si="8"/>
        <v>0</v>
      </c>
      <c r="R49" t="str">
        <f t="shared" si="2"/>
        <v>ServiceActivity sa1 = new ServiceActivity() { Activity =  a48, Service = ac2};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</row>
    <row r="50" spans="1:23" x14ac:dyDescent="0.25">
      <c r="A50" s="11" t="s">
        <v>97</v>
      </c>
      <c r="B50">
        <v>49</v>
      </c>
      <c r="D50" s="10" t="s">
        <v>115</v>
      </c>
      <c r="I50">
        <f>COUNTIF($A$2:$A$25,_xlnm.Extract)</f>
        <v>0</v>
      </c>
      <c r="J50">
        <f>COUNTIF($A$26:$A$63,_xlnm.Extract)</f>
        <v>1</v>
      </c>
      <c r="K50">
        <f>COUNTIF($A$64:$A$80,_xlnm.Extract)</f>
        <v>1</v>
      </c>
      <c r="L50">
        <f>COUNTIF($A$81:$A$82,_xlnm.Extract)</f>
        <v>0</v>
      </c>
      <c r="M50">
        <f>COUNTIF($A$83:$A$84,_xlnm.Extract)</f>
        <v>0</v>
      </c>
      <c r="N50">
        <f>COUNTIF($A$85:$A$95,_xlnm.Extract)</f>
        <v>0</v>
      </c>
      <c r="Q50">
        <f t="shared" si="8"/>
        <v>0</v>
      </c>
      <c r="R50" t="str">
        <f t="shared" si="2"/>
        <v>ServiceActivity sa1 = new ServiceActivity() { Activity =  a49, Service = ac2};</v>
      </c>
      <c r="S50" t="str">
        <f t="shared" si="3"/>
        <v>ServiceActivity sa1 = new ServiceActivity() { Activity =  a49, Service = ac4};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</row>
    <row r="51" spans="1:23" x14ac:dyDescent="0.25">
      <c r="A51" s="2" t="s">
        <v>100</v>
      </c>
      <c r="B51">
        <v>50</v>
      </c>
      <c r="D51" t="s">
        <v>117</v>
      </c>
      <c r="I51">
        <f>COUNTIF($A$2:$A$25,_xlnm.Extract)</f>
        <v>0</v>
      </c>
      <c r="J51">
        <f>COUNTIF($A$26:$A$63,_xlnm.Extract)</f>
        <v>1</v>
      </c>
      <c r="K51">
        <f>COUNTIF($A$64:$A$80,_xlnm.Extract)</f>
        <v>0</v>
      </c>
      <c r="L51">
        <f>COUNTIF($A$81:$A$82,_xlnm.Extract)</f>
        <v>0</v>
      </c>
      <c r="M51">
        <f>COUNTIF($A$83:$A$84,_xlnm.Extract)</f>
        <v>0</v>
      </c>
      <c r="N51">
        <f>COUNTIF($A$85:$A$95,_xlnm.Extract)</f>
        <v>0</v>
      </c>
      <c r="Q51">
        <f t="shared" si="8"/>
        <v>0</v>
      </c>
      <c r="R51" t="str">
        <f t="shared" si="2"/>
        <v>ServiceActivity sa1 = new ServiceActivity() { Activity =  a50, Service = ac2};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</row>
    <row r="52" spans="1:23" x14ac:dyDescent="0.25">
      <c r="A52" s="2" t="s">
        <v>102</v>
      </c>
      <c r="B52">
        <v>51</v>
      </c>
      <c r="D52" t="s">
        <v>119</v>
      </c>
      <c r="I52">
        <f>COUNTIF($A$2:$A$25,_xlnm.Extract)</f>
        <v>0</v>
      </c>
      <c r="J52">
        <f>COUNTIF($A$26:$A$63,_xlnm.Extract)</f>
        <v>1</v>
      </c>
      <c r="K52">
        <f>COUNTIF($A$64:$A$80,_xlnm.Extract)</f>
        <v>0</v>
      </c>
      <c r="L52">
        <f>COUNTIF($A$81:$A$82,_xlnm.Extract)</f>
        <v>0</v>
      </c>
      <c r="M52">
        <f>COUNTIF($A$83:$A$84,_xlnm.Extract)</f>
        <v>0</v>
      </c>
      <c r="N52">
        <f>COUNTIF($A$85:$A$95,_xlnm.Extract)</f>
        <v>0</v>
      </c>
      <c r="Q52">
        <f t="shared" si="8"/>
        <v>0</v>
      </c>
      <c r="R52" t="str">
        <f t="shared" si="2"/>
        <v>ServiceActivity sa1 = new ServiceActivity() { Activity =  a51, Service = ac2};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</row>
    <row r="53" spans="1:23" x14ac:dyDescent="0.25">
      <c r="A53" s="2" t="s">
        <v>104</v>
      </c>
      <c r="B53">
        <v>52</v>
      </c>
      <c r="D53" t="s">
        <v>121</v>
      </c>
      <c r="I53">
        <f>COUNTIF($A$2:$A$25,_xlnm.Extract)</f>
        <v>0</v>
      </c>
      <c r="J53">
        <f>COUNTIF($A$26:$A$63,_xlnm.Extract)</f>
        <v>1</v>
      </c>
      <c r="K53">
        <f>COUNTIF($A$64:$A$80,_xlnm.Extract)</f>
        <v>0</v>
      </c>
      <c r="L53">
        <f>COUNTIF($A$81:$A$82,_xlnm.Extract)</f>
        <v>0</v>
      </c>
      <c r="M53">
        <f>COUNTIF($A$83:$A$84,_xlnm.Extract)</f>
        <v>0</v>
      </c>
      <c r="N53">
        <f>COUNTIF($A$85:$A$95,_xlnm.Extract)</f>
        <v>0</v>
      </c>
      <c r="Q53">
        <f t="shared" si="8"/>
        <v>0</v>
      </c>
      <c r="R53" t="str">
        <f t="shared" si="2"/>
        <v>ServiceActivity sa1 = new ServiceActivity() { Activity =  a52, Service = ac2};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</row>
    <row r="54" spans="1:23" x14ac:dyDescent="0.25">
      <c r="A54" s="2" t="s">
        <v>106</v>
      </c>
      <c r="B54">
        <v>53</v>
      </c>
      <c r="D54" s="10" t="s">
        <v>123</v>
      </c>
      <c r="I54">
        <f>COUNTIF($A$2:$A$25,_xlnm.Extract)</f>
        <v>0</v>
      </c>
      <c r="J54">
        <f>COUNTIF($A$26:$A$63,_xlnm.Extract)</f>
        <v>1</v>
      </c>
      <c r="K54">
        <f>COUNTIF($A$64:$A$80,_xlnm.Extract)</f>
        <v>0</v>
      </c>
      <c r="L54">
        <f>COUNTIF($A$81:$A$82,_xlnm.Extract)</f>
        <v>0</v>
      </c>
      <c r="M54">
        <f>COUNTIF($A$83:$A$84,_xlnm.Extract)</f>
        <v>0</v>
      </c>
      <c r="N54">
        <f>COUNTIF($A$85:$A$95,_xlnm.Extract)</f>
        <v>0</v>
      </c>
      <c r="Q54">
        <f t="shared" si="8"/>
        <v>0</v>
      </c>
      <c r="R54" t="str">
        <f t="shared" si="2"/>
        <v>ServiceActivity sa1 = new ServiceActivity() { Activity =  a53, Service = ac2};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</row>
    <row r="55" spans="1:23" x14ac:dyDescent="0.25">
      <c r="A55" s="2" t="s">
        <v>53</v>
      </c>
      <c r="B55">
        <v>54</v>
      </c>
      <c r="D55" t="s">
        <v>125</v>
      </c>
      <c r="I55">
        <f>COUNTIF($A$2:$A$25,_xlnm.Extract)</f>
        <v>0</v>
      </c>
      <c r="J55">
        <f>COUNTIF($A$26:$A$63,_xlnm.Extract)</f>
        <v>0</v>
      </c>
      <c r="K55">
        <f>COUNTIF($A$64:$A$80,_xlnm.Extract)</f>
        <v>1</v>
      </c>
      <c r="L55">
        <f>COUNTIF($A$81:$A$82,_xlnm.Extract)</f>
        <v>0</v>
      </c>
      <c r="M55">
        <f>COUNTIF($A$83:$A$84,_xlnm.Extract)</f>
        <v>0</v>
      </c>
      <c r="N55">
        <f>COUNTIF($A$85:$A$95,_xlnm.Extract)</f>
        <v>1</v>
      </c>
      <c r="Q55">
        <f t="shared" si="8"/>
        <v>0</v>
      </c>
      <c r="R55">
        <f t="shared" si="2"/>
        <v>0</v>
      </c>
      <c r="S55" t="str">
        <f t="shared" si="3"/>
        <v>ServiceActivity sa1 = new ServiceActivity() { Activity =  a54, Service = ac4};</v>
      </c>
      <c r="T55">
        <f t="shared" si="4"/>
        <v>0</v>
      </c>
      <c r="U55">
        <f t="shared" si="5"/>
        <v>0</v>
      </c>
      <c r="V55" t="str">
        <f t="shared" si="6"/>
        <v>ServiceActivity sa1 = new ServiceActivity() { Activity =  a54, Service = ac7};</v>
      </c>
      <c r="W55">
        <f t="shared" si="7"/>
        <v>0</v>
      </c>
    </row>
    <row r="56" spans="1:23" x14ac:dyDescent="0.25">
      <c r="A56" s="11" t="s">
        <v>109</v>
      </c>
      <c r="B56">
        <v>55</v>
      </c>
      <c r="D56" s="10" t="s">
        <v>128</v>
      </c>
      <c r="I56">
        <f>COUNTIF($A$2:$A$25,_xlnm.Extract)</f>
        <v>0</v>
      </c>
      <c r="J56">
        <f>COUNTIF($A$26:$A$63,_xlnm.Extract)</f>
        <v>0</v>
      </c>
      <c r="K56">
        <f>COUNTIF($A$64:$A$80,_xlnm.Extract)</f>
        <v>1</v>
      </c>
      <c r="L56">
        <f>COUNTIF($A$81:$A$82,_xlnm.Extract)</f>
        <v>0</v>
      </c>
      <c r="M56">
        <f>COUNTIF($A$83:$A$84,_xlnm.Extract)</f>
        <v>0</v>
      </c>
      <c r="N56">
        <f>COUNTIF($A$85:$A$95,_xlnm.Extract)</f>
        <v>0</v>
      </c>
      <c r="Q56">
        <f t="shared" si="8"/>
        <v>0</v>
      </c>
      <c r="R56">
        <f t="shared" si="2"/>
        <v>0</v>
      </c>
      <c r="S56" t="str">
        <f t="shared" si="3"/>
        <v>ServiceActivity sa1 = new ServiceActivity() { Activity =  a55, Service = ac4};</v>
      </c>
      <c r="T56">
        <f t="shared" si="4"/>
        <v>0</v>
      </c>
      <c r="U56">
        <f t="shared" si="5"/>
        <v>0</v>
      </c>
      <c r="V56">
        <f t="shared" si="6"/>
        <v>0</v>
      </c>
      <c r="W56">
        <f t="shared" si="7"/>
        <v>0</v>
      </c>
    </row>
    <row r="57" spans="1:23" x14ac:dyDescent="0.25">
      <c r="A57" s="2" t="s">
        <v>111</v>
      </c>
      <c r="B57">
        <v>56</v>
      </c>
      <c r="D57" s="10" t="s">
        <v>134</v>
      </c>
      <c r="I57">
        <f>COUNTIF($A$2:$A$25,_xlnm.Extract)</f>
        <v>0</v>
      </c>
      <c r="J57">
        <f>COUNTIF($A$26:$A$63,_xlnm.Extract)</f>
        <v>0</v>
      </c>
      <c r="K57">
        <f>COUNTIF($A$64:$A$80,_xlnm.Extract)</f>
        <v>1</v>
      </c>
      <c r="L57">
        <f>COUNTIF($A$81:$A$82,_xlnm.Extract)</f>
        <v>0</v>
      </c>
      <c r="M57">
        <f>COUNTIF($A$83:$A$84,_xlnm.Extract)</f>
        <v>0</v>
      </c>
      <c r="N57">
        <f>COUNTIF($A$85:$A$95,_xlnm.Extract)</f>
        <v>0</v>
      </c>
      <c r="Q57">
        <f t="shared" si="8"/>
        <v>0</v>
      </c>
      <c r="R57">
        <f t="shared" si="2"/>
        <v>0</v>
      </c>
      <c r="S57" t="str">
        <f t="shared" si="3"/>
        <v>ServiceActivity sa1 = new ServiceActivity() { Activity =  a56, Service = ac4};</v>
      </c>
      <c r="T57">
        <f t="shared" si="4"/>
        <v>0</v>
      </c>
      <c r="U57">
        <f t="shared" si="5"/>
        <v>0</v>
      </c>
      <c r="V57">
        <f t="shared" si="6"/>
        <v>0</v>
      </c>
      <c r="W57">
        <f t="shared" si="7"/>
        <v>0</v>
      </c>
    </row>
    <row r="58" spans="1:23" x14ac:dyDescent="0.25">
      <c r="A58" s="2" t="s">
        <v>113</v>
      </c>
      <c r="B58">
        <v>57</v>
      </c>
      <c r="D58" t="s">
        <v>136</v>
      </c>
      <c r="I58">
        <f>COUNTIF($A$2:$A$25,_xlnm.Extract)</f>
        <v>0</v>
      </c>
      <c r="J58">
        <f>COUNTIF($A$26:$A$63,_xlnm.Extract)</f>
        <v>0</v>
      </c>
      <c r="K58">
        <f>COUNTIF($A$64:$A$80,_xlnm.Extract)</f>
        <v>1</v>
      </c>
      <c r="L58">
        <f>COUNTIF($A$81:$A$82,_xlnm.Extract)</f>
        <v>0</v>
      </c>
      <c r="M58">
        <f>COUNTIF($A$83:$A$84,_xlnm.Extract)</f>
        <v>0</v>
      </c>
      <c r="N58">
        <f>COUNTIF($A$85:$A$95,_xlnm.Extract)</f>
        <v>0</v>
      </c>
      <c r="Q58">
        <f t="shared" si="8"/>
        <v>0</v>
      </c>
      <c r="R58">
        <f t="shared" si="2"/>
        <v>0</v>
      </c>
      <c r="S58" t="str">
        <f t="shared" si="3"/>
        <v>ServiceActivity sa1 = new ServiceActivity() { Activity =  a57, Service = ac4};</v>
      </c>
      <c r="T58">
        <f t="shared" si="4"/>
        <v>0</v>
      </c>
      <c r="U58">
        <f t="shared" si="5"/>
        <v>0</v>
      </c>
      <c r="V58">
        <f t="shared" si="6"/>
        <v>0</v>
      </c>
      <c r="W58">
        <f t="shared" si="7"/>
        <v>0</v>
      </c>
    </row>
    <row r="59" spans="1:23" x14ac:dyDescent="0.25">
      <c r="A59" s="11" t="s">
        <v>115</v>
      </c>
      <c r="B59">
        <v>58</v>
      </c>
      <c r="D59" s="10" t="s">
        <v>138</v>
      </c>
      <c r="I59">
        <f>COUNTIF($A$2:$A$25,_xlnm.Extract)</f>
        <v>0</v>
      </c>
      <c r="J59">
        <f>COUNTIF($A$26:$A$63,_xlnm.Extract)</f>
        <v>0</v>
      </c>
      <c r="K59">
        <f>COUNTIF($A$64:$A$80,_xlnm.Extract)</f>
        <v>1</v>
      </c>
      <c r="L59">
        <f>COUNTIF($A$81:$A$82,_xlnm.Extract)</f>
        <v>0</v>
      </c>
      <c r="M59">
        <f>COUNTIF($A$83:$A$84,_xlnm.Extract)</f>
        <v>0</v>
      </c>
      <c r="N59">
        <f>COUNTIF($A$85:$A$95,_xlnm.Extract)</f>
        <v>0</v>
      </c>
      <c r="Q59">
        <f t="shared" si="8"/>
        <v>0</v>
      </c>
      <c r="R59">
        <f t="shared" si="2"/>
        <v>0</v>
      </c>
      <c r="S59" t="str">
        <f t="shared" si="3"/>
        <v>ServiceActivity sa1 = new ServiceActivity() { Activity =  a58, Service = ac4};</v>
      </c>
      <c r="T59">
        <f t="shared" si="4"/>
        <v>0</v>
      </c>
      <c r="U59">
        <f t="shared" si="5"/>
        <v>0</v>
      </c>
      <c r="V59">
        <f t="shared" si="6"/>
        <v>0</v>
      </c>
      <c r="W59">
        <f t="shared" si="7"/>
        <v>0</v>
      </c>
    </row>
    <row r="60" spans="1:23" x14ac:dyDescent="0.25">
      <c r="A60" s="2" t="s">
        <v>117</v>
      </c>
      <c r="B60">
        <v>59</v>
      </c>
      <c r="D60" t="s">
        <v>141</v>
      </c>
      <c r="I60">
        <f>COUNTIF($A$2:$A$25,_xlnm.Extract)</f>
        <v>0</v>
      </c>
      <c r="J60">
        <f>COUNTIF($A$26:$A$63,_xlnm.Extract)</f>
        <v>0</v>
      </c>
      <c r="K60">
        <f>COUNTIF($A$64:$A$80,_xlnm.Extract)</f>
        <v>1</v>
      </c>
      <c r="L60">
        <f>COUNTIF($A$81:$A$82,_xlnm.Extract)</f>
        <v>0</v>
      </c>
      <c r="M60">
        <f>COUNTIF($A$83:$A$84,_xlnm.Extract)</f>
        <v>0</v>
      </c>
      <c r="N60">
        <f>COUNTIF($A$85:$A$95,_xlnm.Extract)</f>
        <v>0</v>
      </c>
      <c r="Q60">
        <f t="shared" si="8"/>
        <v>0</v>
      </c>
      <c r="R60">
        <f t="shared" si="2"/>
        <v>0</v>
      </c>
      <c r="S60" t="str">
        <f t="shared" si="3"/>
        <v>ServiceActivity sa1 = new ServiceActivity() { Activity =  a59, Service = ac4};</v>
      </c>
      <c r="T60">
        <f t="shared" si="4"/>
        <v>0</v>
      </c>
      <c r="U60">
        <f t="shared" si="5"/>
        <v>0</v>
      </c>
      <c r="V60">
        <f t="shared" si="6"/>
        <v>0</v>
      </c>
      <c r="W60">
        <f t="shared" si="7"/>
        <v>0</v>
      </c>
    </row>
    <row r="61" spans="1:23" x14ac:dyDescent="0.25">
      <c r="A61" s="2" t="s">
        <v>119</v>
      </c>
      <c r="B61">
        <v>60</v>
      </c>
      <c r="D61" t="s">
        <v>143</v>
      </c>
      <c r="I61">
        <f>COUNTIF($A$2:$A$25,_xlnm.Extract)</f>
        <v>0</v>
      </c>
      <c r="J61">
        <f>COUNTIF($A$26:$A$63,_xlnm.Extract)</f>
        <v>0</v>
      </c>
      <c r="K61">
        <f>COUNTIF($A$64:$A$80,_xlnm.Extract)</f>
        <v>1</v>
      </c>
      <c r="L61">
        <f>COUNTIF($A$81:$A$82,_xlnm.Extract)</f>
        <v>0</v>
      </c>
      <c r="M61">
        <f>COUNTIF($A$83:$A$84,_xlnm.Extract)</f>
        <v>0</v>
      </c>
      <c r="N61">
        <f>COUNTIF($A$85:$A$95,_xlnm.Extract)</f>
        <v>0</v>
      </c>
      <c r="Q61">
        <f t="shared" si="8"/>
        <v>0</v>
      </c>
      <c r="R61">
        <f t="shared" si="2"/>
        <v>0</v>
      </c>
      <c r="S61" t="str">
        <f t="shared" si="3"/>
        <v>ServiceActivity sa1 = new ServiceActivity() { Activity =  a60, Service = ac4};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</row>
    <row r="62" spans="1:23" x14ac:dyDescent="0.25">
      <c r="A62" s="2" t="s">
        <v>121</v>
      </c>
      <c r="B62">
        <v>61</v>
      </c>
      <c r="D62" t="s">
        <v>145</v>
      </c>
      <c r="I62">
        <f>COUNTIF($A$2:$A$25,_xlnm.Extract)</f>
        <v>0</v>
      </c>
      <c r="J62">
        <f>COUNTIF($A$26:$A$63,_xlnm.Extract)</f>
        <v>0</v>
      </c>
      <c r="K62">
        <f>COUNTIF($A$64:$A$80,_xlnm.Extract)</f>
        <v>1</v>
      </c>
      <c r="L62">
        <f>COUNTIF($A$81:$A$82,_xlnm.Extract)</f>
        <v>0</v>
      </c>
      <c r="M62">
        <f>COUNTIF($A$83:$A$84,_xlnm.Extract)</f>
        <v>0</v>
      </c>
      <c r="N62">
        <f>COUNTIF($A$85:$A$95,_xlnm.Extract)</f>
        <v>0</v>
      </c>
      <c r="Q62">
        <f t="shared" si="8"/>
        <v>0</v>
      </c>
      <c r="R62">
        <f t="shared" si="2"/>
        <v>0</v>
      </c>
      <c r="S62" t="str">
        <f t="shared" si="3"/>
        <v>ServiceActivity sa1 = new ServiceActivity() { Activity =  a61, Service = ac4};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</row>
    <row r="63" spans="1:23" x14ac:dyDescent="0.25">
      <c r="A63" s="11" t="s">
        <v>123</v>
      </c>
      <c r="B63">
        <v>62</v>
      </c>
      <c r="D63" t="s">
        <v>147</v>
      </c>
      <c r="I63">
        <f>COUNTIF($A$2:$A$25,_xlnm.Extract)</f>
        <v>0</v>
      </c>
      <c r="J63">
        <f>COUNTIF($A$26:$A$63,_xlnm.Extract)</f>
        <v>0</v>
      </c>
      <c r="K63">
        <f>COUNTIF($A$64:$A$80,_xlnm.Extract)</f>
        <v>1</v>
      </c>
      <c r="L63">
        <f>COUNTIF($A$81:$A$82,_xlnm.Extract)</f>
        <v>0</v>
      </c>
      <c r="M63">
        <f>COUNTIF($A$83:$A$84,_xlnm.Extract)</f>
        <v>0</v>
      </c>
      <c r="N63">
        <f>COUNTIF($A$85:$A$95,_xlnm.Extract)</f>
        <v>0</v>
      </c>
      <c r="Q63">
        <f t="shared" si="8"/>
        <v>0</v>
      </c>
      <c r="R63">
        <f t="shared" si="2"/>
        <v>0</v>
      </c>
      <c r="S63" t="str">
        <f t="shared" si="3"/>
        <v>ServiceActivity sa1 = new ServiceActivity() { Activity =  a62, Service = ac4};</v>
      </c>
      <c r="T63">
        <f t="shared" si="4"/>
        <v>0</v>
      </c>
      <c r="U63">
        <f t="shared" si="5"/>
        <v>0</v>
      </c>
      <c r="V63">
        <f t="shared" si="6"/>
        <v>0</v>
      </c>
      <c r="W63">
        <f t="shared" si="7"/>
        <v>0</v>
      </c>
    </row>
    <row r="64" spans="1:23" x14ac:dyDescent="0.25">
      <c r="A64" s="3" t="s">
        <v>125</v>
      </c>
      <c r="B64">
        <v>63</v>
      </c>
      <c r="D64" t="s">
        <v>149</v>
      </c>
      <c r="I64">
        <f>COUNTIF($A$2:$A$25,_xlnm.Extract)</f>
        <v>0</v>
      </c>
      <c r="J64">
        <f>COUNTIF($A$26:$A$63,_xlnm.Extract)</f>
        <v>0</v>
      </c>
      <c r="K64">
        <f>COUNTIF($A$64:$A$80,_xlnm.Extract)</f>
        <v>1</v>
      </c>
      <c r="L64">
        <f>COUNTIF($A$81:$A$82,_xlnm.Extract)</f>
        <v>0</v>
      </c>
      <c r="M64">
        <f>COUNTIF($A$83:$A$84,_xlnm.Extract)</f>
        <v>0</v>
      </c>
      <c r="N64">
        <f>COUNTIF($A$85:$A$95,_xlnm.Extract)</f>
        <v>0</v>
      </c>
      <c r="Q64">
        <f t="shared" si="8"/>
        <v>0</v>
      </c>
      <c r="R64">
        <f t="shared" si="2"/>
        <v>0</v>
      </c>
      <c r="S64" t="str">
        <f t="shared" si="3"/>
        <v>ServiceActivity sa1 = new ServiceActivity() { Activity =  a63, Service = ac4};</v>
      </c>
      <c r="T64">
        <f t="shared" si="4"/>
        <v>0</v>
      </c>
      <c r="U64">
        <f t="shared" si="5"/>
        <v>0</v>
      </c>
      <c r="V64">
        <f t="shared" si="6"/>
        <v>0</v>
      </c>
      <c r="W64">
        <f t="shared" si="7"/>
        <v>0</v>
      </c>
    </row>
    <row r="65" spans="1:23" x14ac:dyDescent="0.25">
      <c r="A65" s="12" t="s">
        <v>128</v>
      </c>
      <c r="B65">
        <v>64</v>
      </c>
      <c r="D65" t="s">
        <v>151</v>
      </c>
      <c r="I65">
        <f>COUNTIF($A$2:$A$25,_xlnm.Extract)</f>
        <v>0</v>
      </c>
      <c r="J65">
        <f>COUNTIF($A$26:$A$63,_xlnm.Extract)</f>
        <v>0</v>
      </c>
      <c r="K65">
        <f>COUNTIF($A$64:$A$80,_xlnm.Extract)</f>
        <v>1</v>
      </c>
      <c r="L65">
        <f>COUNTIF($A$81:$A$82,_xlnm.Extract)</f>
        <v>0</v>
      </c>
      <c r="M65">
        <f>COUNTIF($A$83:$A$84,_xlnm.Extract)</f>
        <v>0</v>
      </c>
      <c r="N65">
        <f>COUNTIF($A$85:$A$95,_xlnm.Extract)</f>
        <v>0</v>
      </c>
      <c r="Q65">
        <f t="shared" si="8"/>
        <v>0</v>
      </c>
      <c r="R65">
        <f t="shared" si="2"/>
        <v>0</v>
      </c>
      <c r="S65" t="str">
        <f t="shared" si="3"/>
        <v>ServiceActivity sa1 = new ServiceActivity() { Activity =  a64, Service = ac4};</v>
      </c>
      <c r="T65">
        <f t="shared" si="4"/>
        <v>0</v>
      </c>
      <c r="U65">
        <f t="shared" si="5"/>
        <v>0</v>
      </c>
      <c r="V65">
        <f t="shared" si="6"/>
        <v>0</v>
      </c>
      <c r="W65">
        <f t="shared" si="7"/>
        <v>0</v>
      </c>
    </row>
    <row r="66" spans="1:23" x14ac:dyDescent="0.25">
      <c r="A66" s="3" t="s">
        <v>43</v>
      </c>
      <c r="B66">
        <v>65</v>
      </c>
      <c r="D66" s="10" t="s">
        <v>153</v>
      </c>
      <c r="I66">
        <f>COUNTIF($A$2:$A$25,_xlnm.Extract)</f>
        <v>0</v>
      </c>
      <c r="J66">
        <f>COUNTIF($A$26:$A$63,_xlnm.Extract)</f>
        <v>0</v>
      </c>
      <c r="K66">
        <f>COUNTIF($A$64:$A$80,_xlnm.Extract)</f>
        <v>1</v>
      </c>
      <c r="L66">
        <f>COUNTIF($A$81:$A$82,_xlnm.Extract)</f>
        <v>1</v>
      </c>
      <c r="M66">
        <f>COUNTIF($A$83:$A$84,_xlnm.Extract)</f>
        <v>1</v>
      </c>
      <c r="N66">
        <f>COUNTIF($A$85:$A$95,_xlnm.Extract)</f>
        <v>1</v>
      </c>
      <c r="Q66">
        <f t="shared" si="8"/>
        <v>0</v>
      </c>
      <c r="R66">
        <f t="shared" si="2"/>
        <v>0</v>
      </c>
      <c r="S66" t="str">
        <f t="shared" si="3"/>
        <v>ServiceActivity sa1 = new ServiceActivity() { Activity =  a65, Service = ac4};</v>
      </c>
      <c r="T66" t="str">
        <f t="shared" si="4"/>
        <v>ServiceActivity sa1 = new ServiceActivity() { Activity =  a65, Service = ac5};</v>
      </c>
      <c r="U66" t="str">
        <f t="shared" si="5"/>
        <v>ServiceActivity sa1 = new ServiceActivity() { Activity =  a65, Service = ac6};</v>
      </c>
      <c r="V66" t="str">
        <f t="shared" si="6"/>
        <v>ServiceActivity sa1 = new ServiceActivity() { Activity =  a65, Service = ac7};</v>
      </c>
      <c r="W66">
        <f t="shared" si="7"/>
        <v>0</v>
      </c>
    </row>
    <row r="67" spans="1:23" x14ac:dyDescent="0.25">
      <c r="A67" s="3" t="s">
        <v>45</v>
      </c>
      <c r="B67">
        <v>66</v>
      </c>
      <c r="D67" t="s">
        <v>155</v>
      </c>
      <c r="I67">
        <f>COUNTIF($A$2:$A$25,_xlnm.Extract)</f>
        <v>0</v>
      </c>
      <c r="J67">
        <f>COUNTIF($A$26:$A$63,_xlnm.Extract)</f>
        <v>0</v>
      </c>
      <c r="K67">
        <f>COUNTIF($A$64:$A$80,_xlnm.Extract)</f>
        <v>0</v>
      </c>
      <c r="L67">
        <f>COUNTIF($A$81:$A$82,_xlnm.Extract)</f>
        <v>1</v>
      </c>
      <c r="M67">
        <f>COUNTIF($A$83:$A$84,_xlnm.Extract)</f>
        <v>0</v>
      </c>
      <c r="N67">
        <f>COUNTIF($A$85:$A$95,_xlnm.Extract)</f>
        <v>0</v>
      </c>
      <c r="Q67">
        <f t="shared" ref="Q67:Q73" si="9">IF(I67&gt;0,"ServiceActivity sa1 = new ServiceActivity() { Activity =  a" &amp; ROW(I67)-1 &amp;", Service = ac1 };",)</f>
        <v>0</v>
      </c>
      <c r="R67">
        <f t="shared" ref="R67:R73" si="10">IF(J67&gt;0,"ServiceActivity sa1 = new ServiceActivity() { Activity =  a" &amp; ROW(J67)-1 &amp;", Service = " &amp; J$1 &amp; "};",)</f>
        <v>0</v>
      </c>
      <c r="S67">
        <f t="shared" ref="S67:S73" si="11">IF(K67&gt;0,"ServiceActivity sa1 = new ServiceActivity() { Activity =  a" &amp; ROW(K67)-1 &amp;", Service = " &amp; K$1 &amp; "};",)</f>
        <v>0</v>
      </c>
      <c r="T67" t="str">
        <f t="shared" ref="T67:T73" si="12">IF(L67&gt;0,"ServiceActivity sa1 = new ServiceActivity() { Activity =  a" &amp; ROW(L67)-1 &amp;", Service = " &amp; L$1 &amp; "};",)</f>
        <v>ServiceActivity sa1 = new ServiceActivity() { Activity =  a66, Service = ac5};</v>
      </c>
      <c r="U67">
        <f t="shared" ref="U67:U73" si="13">IF(M67&gt;0,"ServiceActivity sa1 = new ServiceActivity() { Activity =  a" &amp; ROW(M67)-1 &amp;", Service = " &amp; M$1 &amp; "};",)</f>
        <v>0</v>
      </c>
      <c r="V67">
        <f t="shared" ref="V67:V73" si="14">IF(N67&gt;0,"ServiceActivity sa1 = new ServiceActivity() { Activity =  a" &amp; ROW(N67)-1 &amp;", Service = " &amp; N$1 &amp; "};",)</f>
        <v>0</v>
      </c>
      <c r="W67">
        <f t="shared" ref="W67:W73" si="15">IF(O67&gt;0,"ServiceActivity sa1 = new ServiceActivity() { Activity =  a" &amp; ROW(O67)-1 &amp;", Service = " &amp; O$1 &amp; "};",)</f>
        <v>0</v>
      </c>
    </row>
    <row r="68" spans="1:23" x14ac:dyDescent="0.25">
      <c r="A68" s="3" t="s">
        <v>47</v>
      </c>
      <c r="B68">
        <v>67</v>
      </c>
      <c r="D68" s="10" t="s">
        <v>159</v>
      </c>
      <c r="I68">
        <f>COUNTIF($A$2:$A$25,_xlnm.Extract)</f>
        <v>0</v>
      </c>
      <c r="J68">
        <f>COUNTIF($A$26:$A$63,_xlnm.Extract)</f>
        <v>0</v>
      </c>
      <c r="K68">
        <f>COUNTIF($A$64:$A$80,_xlnm.Extract)</f>
        <v>0</v>
      </c>
      <c r="L68">
        <f>COUNTIF($A$81:$A$82,_xlnm.Extract)</f>
        <v>0</v>
      </c>
      <c r="M68">
        <f>COUNTIF($A$83:$A$84,_xlnm.Extract)</f>
        <v>1</v>
      </c>
      <c r="N68">
        <f>COUNTIF($A$85:$A$95,_xlnm.Extract)</f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 t="str">
        <f t="shared" si="13"/>
        <v>ServiceActivity sa1 = new ServiceActivity() { Activity =  a67, Service = ac6};</v>
      </c>
      <c r="V68">
        <f t="shared" si="14"/>
        <v>0</v>
      </c>
      <c r="W68">
        <f t="shared" si="15"/>
        <v>0</v>
      </c>
    </row>
    <row r="69" spans="1:23" x14ac:dyDescent="0.25">
      <c r="A69" s="3" t="s">
        <v>49</v>
      </c>
      <c r="B69">
        <v>68</v>
      </c>
      <c r="D69" t="s">
        <v>169</v>
      </c>
      <c r="I69">
        <f>COUNTIF($A$2:$A$25,_xlnm.Extract)</f>
        <v>0</v>
      </c>
      <c r="J69">
        <f>COUNTIF($A$26:$A$63,_xlnm.Extract)</f>
        <v>0</v>
      </c>
      <c r="K69">
        <f>COUNTIF($A$64:$A$80,_xlnm.Extract)</f>
        <v>0</v>
      </c>
      <c r="L69">
        <f>COUNTIF($A$81:$A$82,_xlnm.Extract)</f>
        <v>0</v>
      </c>
      <c r="M69">
        <f>COUNTIF($A$83:$A$84,_xlnm.Extract)</f>
        <v>0</v>
      </c>
      <c r="N69">
        <f>COUNTIF($A$85:$A$95,_xlnm.Extract)</f>
        <v>1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 t="str">
        <f t="shared" si="14"/>
        <v>ServiceActivity sa1 = new ServiceActivity() { Activity =  a68, Service = ac7};</v>
      </c>
      <c r="W69">
        <f t="shared" si="15"/>
        <v>0</v>
      </c>
    </row>
    <row r="70" spans="1:23" x14ac:dyDescent="0.25">
      <c r="A70" s="12" t="s">
        <v>134</v>
      </c>
      <c r="B70">
        <v>69</v>
      </c>
      <c r="D70" t="s">
        <v>171</v>
      </c>
      <c r="I70">
        <f>COUNTIF($A$2:$A$25,_xlnm.Extract)</f>
        <v>0</v>
      </c>
      <c r="J70">
        <f>COUNTIF($A$26:$A$63,_xlnm.Extract)</f>
        <v>0</v>
      </c>
      <c r="K70">
        <f>COUNTIF($A$64:$A$80,_xlnm.Extract)</f>
        <v>0</v>
      </c>
      <c r="L70">
        <f>COUNTIF($A$81:$A$82,_xlnm.Extract)</f>
        <v>0</v>
      </c>
      <c r="M70">
        <f>COUNTIF($A$83:$A$84,_xlnm.Extract)</f>
        <v>0</v>
      </c>
      <c r="N70">
        <f>COUNTIF($A$85:$A$95,_xlnm.Extract)</f>
        <v>1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 t="str">
        <f t="shared" si="14"/>
        <v>ServiceActivity sa1 = new ServiceActivity() { Activity =  a69, Service = ac7};</v>
      </c>
      <c r="W70">
        <f t="shared" si="15"/>
        <v>0</v>
      </c>
    </row>
    <row r="71" spans="1:23" x14ac:dyDescent="0.25">
      <c r="A71" s="3" t="s">
        <v>136</v>
      </c>
      <c r="B71">
        <v>70</v>
      </c>
      <c r="D71" t="s">
        <v>173</v>
      </c>
      <c r="I71">
        <f>COUNTIF($A$2:$A$25,_xlnm.Extract)</f>
        <v>0</v>
      </c>
      <c r="J71">
        <f>COUNTIF($A$26:$A$63,_xlnm.Extract)</f>
        <v>0</v>
      </c>
      <c r="K71">
        <f>COUNTIF($A$64:$A$80,_xlnm.Extract)</f>
        <v>0</v>
      </c>
      <c r="L71">
        <f>COUNTIF($A$81:$A$82,_xlnm.Extract)</f>
        <v>0</v>
      </c>
      <c r="M71">
        <f>COUNTIF($A$83:$A$84,_xlnm.Extract)</f>
        <v>0</v>
      </c>
      <c r="N71">
        <f>COUNTIF($A$85:$A$95,_xlnm.Extract)</f>
        <v>1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 t="str">
        <f t="shared" si="14"/>
        <v>ServiceActivity sa1 = new ServiceActivity() { Activity =  a70, Service = ac7};</v>
      </c>
      <c r="W71">
        <f t="shared" si="15"/>
        <v>0</v>
      </c>
    </row>
    <row r="72" spans="1:23" x14ac:dyDescent="0.25">
      <c r="A72" s="12" t="s">
        <v>138</v>
      </c>
      <c r="B72">
        <v>71</v>
      </c>
      <c r="D72" t="s">
        <v>175</v>
      </c>
      <c r="I72">
        <f>COUNTIF($A$2:$A$25,_xlnm.Extract)</f>
        <v>0</v>
      </c>
      <c r="J72">
        <f>COUNTIF($A$26:$A$63,_xlnm.Extract)</f>
        <v>0</v>
      </c>
      <c r="K72">
        <f>COUNTIF($A$64:$A$80,_xlnm.Extract)</f>
        <v>0</v>
      </c>
      <c r="L72">
        <f>COUNTIF($A$81:$A$82,_xlnm.Extract)</f>
        <v>0</v>
      </c>
      <c r="M72">
        <f>COUNTIF($A$83:$A$84,_xlnm.Extract)</f>
        <v>0</v>
      </c>
      <c r="N72">
        <f>COUNTIF($A$85:$A$95,_xlnm.Extract)</f>
        <v>1</v>
      </c>
      <c r="Q72">
        <f t="shared" si="9"/>
        <v>0</v>
      </c>
      <c r="R72">
        <f t="shared" si="10"/>
        <v>0</v>
      </c>
      <c r="S72">
        <f t="shared" si="11"/>
        <v>0</v>
      </c>
      <c r="T72">
        <f t="shared" si="12"/>
        <v>0</v>
      </c>
      <c r="U72">
        <f t="shared" si="13"/>
        <v>0</v>
      </c>
      <c r="V72" t="str">
        <f t="shared" si="14"/>
        <v>ServiceActivity sa1 = new ServiceActivity() { Activity =  a71, Service = ac7};</v>
      </c>
      <c r="W72">
        <f t="shared" si="15"/>
        <v>0</v>
      </c>
    </row>
    <row r="73" spans="1:23" x14ac:dyDescent="0.25">
      <c r="A73" s="12" t="s">
        <v>115</v>
      </c>
      <c r="B73">
        <v>72</v>
      </c>
      <c r="D73" t="s">
        <v>177</v>
      </c>
      <c r="I73">
        <f>COUNTIF($A$2:$A$25,_xlnm.Extract)</f>
        <v>0</v>
      </c>
      <c r="J73">
        <f>COUNTIF($A$26:$A$63,_xlnm.Extract)</f>
        <v>0</v>
      </c>
      <c r="K73">
        <f>COUNTIF($A$64:$A$80,_xlnm.Extract)</f>
        <v>0</v>
      </c>
      <c r="L73">
        <f>COUNTIF($A$81:$A$82,_xlnm.Extract)</f>
        <v>0</v>
      </c>
      <c r="M73">
        <f>COUNTIF($A$83:$A$84,_xlnm.Extract)</f>
        <v>0</v>
      </c>
      <c r="N73">
        <f>COUNTIF($A$85:$A$95,_xlnm.Extract)</f>
        <v>1</v>
      </c>
      <c r="Q73">
        <f t="shared" si="9"/>
        <v>0</v>
      </c>
      <c r="R73">
        <f t="shared" si="10"/>
        <v>0</v>
      </c>
      <c r="S73">
        <f t="shared" si="11"/>
        <v>0</v>
      </c>
      <c r="T73">
        <f t="shared" si="12"/>
        <v>0</v>
      </c>
      <c r="U73">
        <f t="shared" si="13"/>
        <v>0</v>
      </c>
      <c r="V73" t="str">
        <f t="shared" si="14"/>
        <v>ServiceActivity sa1 = new ServiceActivity() { Activity =  a72, Service = ac7};</v>
      </c>
      <c r="W73">
        <f t="shared" si="15"/>
        <v>0</v>
      </c>
    </row>
    <row r="74" spans="1:23" x14ac:dyDescent="0.25">
      <c r="A74" s="3" t="s">
        <v>141</v>
      </c>
      <c r="B74">
        <v>73</v>
      </c>
    </row>
    <row r="75" spans="1:23" x14ac:dyDescent="0.25">
      <c r="A75" s="3" t="s">
        <v>143</v>
      </c>
      <c r="B75">
        <v>74</v>
      </c>
    </row>
    <row r="76" spans="1:23" x14ac:dyDescent="0.25">
      <c r="A76" s="3" t="s">
        <v>145</v>
      </c>
      <c r="B76">
        <v>75</v>
      </c>
    </row>
    <row r="77" spans="1:23" x14ac:dyDescent="0.25">
      <c r="A77" s="3" t="s">
        <v>147</v>
      </c>
      <c r="B77">
        <v>76</v>
      </c>
    </row>
    <row r="78" spans="1:23" x14ac:dyDescent="0.25">
      <c r="A78" s="3" t="s">
        <v>149</v>
      </c>
      <c r="B78">
        <v>77</v>
      </c>
    </row>
    <row r="79" spans="1:23" x14ac:dyDescent="0.25">
      <c r="A79" s="3" t="s">
        <v>151</v>
      </c>
      <c r="B79">
        <v>78</v>
      </c>
    </row>
    <row r="80" spans="1:23" x14ac:dyDescent="0.25">
      <c r="A80" s="12" t="s">
        <v>153</v>
      </c>
      <c r="B80">
        <v>79</v>
      </c>
    </row>
    <row r="81" spans="1:2" x14ac:dyDescent="0.25">
      <c r="A81" s="4" t="s">
        <v>155</v>
      </c>
      <c r="B81">
        <v>80</v>
      </c>
    </row>
    <row r="82" spans="1:2" x14ac:dyDescent="0.25">
      <c r="A82" s="4" t="s">
        <v>153</v>
      </c>
      <c r="B82">
        <v>81</v>
      </c>
    </row>
    <row r="83" spans="1:2" x14ac:dyDescent="0.25">
      <c r="A83" s="5" t="s">
        <v>159</v>
      </c>
      <c r="B83">
        <v>82</v>
      </c>
    </row>
    <row r="84" spans="1:2" x14ac:dyDescent="0.25">
      <c r="A84" s="5" t="s">
        <v>153</v>
      </c>
      <c r="B84">
        <v>83</v>
      </c>
    </row>
    <row r="85" spans="1:2" x14ac:dyDescent="0.25">
      <c r="A85" s="13" t="s">
        <v>125</v>
      </c>
      <c r="B85">
        <v>84</v>
      </c>
    </row>
    <row r="86" spans="1:2" x14ac:dyDescent="0.25">
      <c r="A86" s="7" t="s">
        <v>43</v>
      </c>
      <c r="B86">
        <v>85</v>
      </c>
    </row>
    <row r="87" spans="1:2" x14ac:dyDescent="0.25">
      <c r="A87" s="7" t="s">
        <v>45</v>
      </c>
      <c r="B87">
        <v>86</v>
      </c>
    </row>
    <row r="88" spans="1:2" x14ac:dyDescent="0.25">
      <c r="A88" s="7" t="s">
        <v>47</v>
      </c>
      <c r="B88">
        <v>87</v>
      </c>
    </row>
    <row r="89" spans="1:2" x14ac:dyDescent="0.25">
      <c r="A89" s="7" t="s">
        <v>49</v>
      </c>
      <c r="B89">
        <v>88</v>
      </c>
    </row>
    <row r="90" spans="1:2" x14ac:dyDescent="0.25">
      <c r="A90" s="7" t="s">
        <v>169</v>
      </c>
      <c r="B90">
        <v>89</v>
      </c>
    </row>
    <row r="91" spans="1:2" x14ac:dyDescent="0.25">
      <c r="A91" s="7" t="s">
        <v>171</v>
      </c>
      <c r="B91">
        <v>90</v>
      </c>
    </row>
    <row r="92" spans="1:2" x14ac:dyDescent="0.25">
      <c r="A92" s="7" t="s">
        <v>173</v>
      </c>
      <c r="B92">
        <v>91</v>
      </c>
    </row>
    <row r="93" spans="1:2" x14ac:dyDescent="0.25">
      <c r="A93" s="7" t="s">
        <v>175</v>
      </c>
      <c r="B93">
        <v>92</v>
      </c>
    </row>
    <row r="94" spans="1:2" x14ac:dyDescent="0.25">
      <c r="A94" s="7" t="s">
        <v>177</v>
      </c>
      <c r="B94">
        <v>93</v>
      </c>
    </row>
    <row r="95" spans="1:2" x14ac:dyDescent="0.25">
      <c r="A95" s="7" t="s">
        <v>153</v>
      </c>
      <c r="B95">
        <v>94</v>
      </c>
    </row>
    <row r="96" spans="1:2" x14ac:dyDescent="0.25">
      <c r="A96" t="e">
        <v>#VALUE!</v>
      </c>
    </row>
    <row r="97" spans="1:1" x14ac:dyDescent="0.25">
      <c r="A97" t="e">
        <v>#VALUE!</v>
      </c>
    </row>
    <row r="98" spans="1:1" x14ac:dyDescent="0.25">
      <c r="A98" t="e">
        <v>#VALUE!</v>
      </c>
    </row>
    <row r="99" spans="1:1" x14ac:dyDescent="0.25">
      <c r="A99" t="e">
        <v>#VALUE!</v>
      </c>
    </row>
    <row r="100" spans="1:1" x14ac:dyDescent="0.25">
      <c r="A100" t="e">
        <v>#VALUE!</v>
      </c>
    </row>
    <row r="101" spans="1:1" x14ac:dyDescent="0.25">
      <c r="A101" t="e">
        <v>#VALUE!</v>
      </c>
    </row>
    <row r="102" spans="1:1" x14ac:dyDescent="0.25">
      <c r="A102" t="e">
        <v>#VALUE!</v>
      </c>
    </row>
    <row r="103" spans="1:1" x14ac:dyDescent="0.25">
      <c r="A103" t="e">
        <v>#VALUE!</v>
      </c>
    </row>
    <row r="104" spans="1:1" x14ac:dyDescent="0.25">
      <c r="A104" t="e">
        <v>#VALUE!</v>
      </c>
    </row>
    <row r="105" spans="1:1" x14ac:dyDescent="0.25">
      <c r="A105" t="e">
        <v>#VALUE!</v>
      </c>
    </row>
    <row r="106" spans="1:1" x14ac:dyDescent="0.25">
      <c r="A106" t="e">
        <v>#VALUE!</v>
      </c>
    </row>
    <row r="107" spans="1:1" x14ac:dyDescent="0.25">
      <c r="A107" t="e">
        <v>#VALUE!</v>
      </c>
    </row>
    <row r="108" spans="1:1" x14ac:dyDescent="0.25">
      <c r="A108" t="e">
        <v>#VALUE!</v>
      </c>
    </row>
    <row r="109" spans="1:1" x14ac:dyDescent="0.25">
      <c r="A109" t="e">
        <v>#VALUE!</v>
      </c>
    </row>
    <row r="110" spans="1:1" x14ac:dyDescent="0.25">
      <c r="A110" t="e">
        <v>#VALUE!</v>
      </c>
    </row>
    <row r="111" spans="1:1" x14ac:dyDescent="0.25">
      <c r="A111" t="e">
        <v>#VALUE!</v>
      </c>
    </row>
    <row r="112" spans="1:1" x14ac:dyDescent="0.25">
      <c r="A112" t="e">
        <v>#VALUE!</v>
      </c>
    </row>
    <row r="113" spans="1:1" x14ac:dyDescent="0.25">
      <c r="A113" t="e">
        <v>#VALUE!</v>
      </c>
    </row>
    <row r="114" spans="1:1" x14ac:dyDescent="0.25">
      <c r="A114" t="e">
        <v>#VALUE!</v>
      </c>
    </row>
    <row r="115" spans="1:1" x14ac:dyDescent="0.25">
      <c r="A115" t="e">
        <v>#VALUE!</v>
      </c>
    </row>
    <row r="116" spans="1:1" x14ac:dyDescent="0.25">
      <c r="A116" t="e">
        <v>#VALUE!</v>
      </c>
    </row>
    <row r="117" spans="1:1" x14ac:dyDescent="0.25">
      <c r="A117" t="e">
        <v>#VALUE!</v>
      </c>
    </row>
    <row r="118" spans="1:1" x14ac:dyDescent="0.25">
      <c r="A118" t="e">
        <v>#VALUE!</v>
      </c>
    </row>
    <row r="119" spans="1:1" x14ac:dyDescent="0.25">
      <c r="A119" t="e">
        <v>#VALUE!</v>
      </c>
    </row>
    <row r="120" spans="1:1" x14ac:dyDescent="0.25">
      <c r="A120" t="e">
        <v>#VALUE!</v>
      </c>
    </row>
    <row r="121" spans="1:1" x14ac:dyDescent="0.25">
      <c r="A121" t="e">
        <v>#VALUE!</v>
      </c>
    </row>
    <row r="122" spans="1:1" x14ac:dyDescent="0.25">
      <c r="A122" t="e">
        <v>#VALUE!</v>
      </c>
    </row>
    <row r="123" spans="1:1" x14ac:dyDescent="0.25">
      <c r="A123" t="e">
        <v>#VALUE!</v>
      </c>
    </row>
    <row r="124" spans="1:1" x14ac:dyDescent="0.25">
      <c r="A124" t="e">
        <v>#VALUE!</v>
      </c>
    </row>
    <row r="125" spans="1:1" x14ac:dyDescent="0.25">
      <c r="A125" t="e">
        <v>#VALUE!</v>
      </c>
    </row>
    <row r="126" spans="1:1" x14ac:dyDescent="0.25">
      <c r="A126" t="e">
        <v>#VALUE!</v>
      </c>
    </row>
    <row r="127" spans="1:1" x14ac:dyDescent="0.25">
      <c r="A127" t="e">
        <v>#VALUE!</v>
      </c>
    </row>
    <row r="128" spans="1:1" x14ac:dyDescent="0.25">
      <c r="A128" t="e">
        <v>#VALUE!</v>
      </c>
    </row>
    <row r="129" spans="1:1" x14ac:dyDescent="0.25">
      <c r="A129" t="e">
        <v>#VALUE!</v>
      </c>
    </row>
    <row r="130" spans="1:1" x14ac:dyDescent="0.25">
      <c r="A130" t="e">
        <v>#VALUE!</v>
      </c>
    </row>
    <row r="131" spans="1:1" x14ac:dyDescent="0.25">
      <c r="A131" t="e">
        <v>#VALUE!</v>
      </c>
    </row>
    <row r="132" spans="1:1" x14ac:dyDescent="0.25">
      <c r="A132" t="e">
        <v>#VALUE!</v>
      </c>
    </row>
    <row r="133" spans="1:1" x14ac:dyDescent="0.25">
      <c r="A133" t="e">
        <v>#VALUE!</v>
      </c>
    </row>
    <row r="134" spans="1:1" x14ac:dyDescent="0.25">
      <c r="A134" t="e">
        <v>#VALUE!</v>
      </c>
    </row>
    <row r="135" spans="1:1" x14ac:dyDescent="0.25">
      <c r="A135" t="e">
        <v>#VALUE!</v>
      </c>
    </row>
    <row r="136" spans="1:1" x14ac:dyDescent="0.25">
      <c r="A136" t="e">
        <v>#VALUE!</v>
      </c>
    </row>
    <row r="137" spans="1:1" x14ac:dyDescent="0.25">
      <c r="A137" t="e">
        <v>#VALUE!</v>
      </c>
    </row>
    <row r="138" spans="1:1" x14ac:dyDescent="0.25">
      <c r="A138" t="e">
        <v>#VALUE!</v>
      </c>
    </row>
    <row r="139" spans="1:1" x14ac:dyDescent="0.25">
      <c r="A139" t="e">
        <v>#VALUE!</v>
      </c>
    </row>
    <row r="140" spans="1:1" x14ac:dyDescent="0.25">
      <c r="A140" t="e">
        <v>#VALUE!</v>
      </c>
    </row>
    <row r="141" spans="1:1" x14ac:dyDescent="0.25">
      <c r="A141" t="e">
        <v>#VALUE!</v>
      </c>
    </row>
    <row r="142" spans="1:1" x14ac:dyDescent="0.25">
      <c r="A142" t="e">
        <v>#VALUE!</v>
      </c>
    </row>
    <row r="143" spans="1:1" x14ac:dyDescent="0.25">
      <c r="A143" t="e">
        <v>#VALUE!</v>
      </c>
    </row>
    <row r="144" spans="1:1" x14ac:dyDescent="0.25">
      <c r="A144" t="e">
        <v>#VALUE!</v>
      </c>
    </row>
    <row r="145" spans="1:1" x14ac:dyDescent="0.25">
      <c r="A145" t="e">
        <v>#VALUE!</v>
      </c>
    </row>
    <row r="146" spans="1:1" x14ac:dyDescent="0.25">
      <c r="A146" t="e">
        <v>#VALUE!</v>
      </c>
    </row>
    <row r="147" spans="1:1" x14ac:dyDescent="0.25">
      <c r="A147" t="e">
        <v>#VALUE!</v>
      </c>
    </row>
    <row r="148" spans="1:1" x14ac:dyDescent="0.25">
      <c r="A148" t="e">
        <v>#VALUE!</v>
      </c>
    </row>
    <row r="149" spans="1:1" x14ac:dyDescent="0.25">
      <c r="A149" t="e">
        <v>#VALUE!</v>
      </c>
    </row>
    <row r="150" spans="1:1" x14ac:dyDescent="0.25">
      <c r="A150" t="e">
        <v>#VALUE!</v>
      </c>
    </row>
    <row r="151" spans="1:1" x14ac:dyDescent="0.25">
      <c r="A151" t="e">
        <v>#VALUE!</v>
      </c>
    </row>
    <row r="152" spans="1:1" x14ac:dyDescent="0.25">
      <c r="A152" t="e">
        <v>#VALUE!</v>
      </c>
    </row>
    <row r="153" spans="1:1" x14ac:dyDescent="0.25">
      <c r="A153" t="e">
        <v>#VALUE!</v>
      </c>
    </row>
    <row r="154" spans="1:1" x14ac:dyDescent="0.25">
      <c r="A154" t="e">
        <v>#VALUE!</v>
      </c>
    </row>
    <row r="155" spans="1:1" x14ac:dyDescent="0.25">
      <c r="A155" t="e">
        <v>#VALUE!</v>
      </c>
    </row>
    <row r="156" spans="1:1" x14ac:dyDescent="0.25">
      <c r="A156" t="e">
        <v>#VALUE!</v>
      </c>
    </row>
    <row r="157" spans="1:1" x14ac:dyDescent="0.25">
      <c r="A157" t="e">
        <v>#VALUE!</v>
      </c>
    </row>
    <row r="158" spans="1:1" x14ac:dyDescent="0.25">
      <c r="A158" t="e">
        <v>#VALUE!</v>
      </c>
    </row>
    <row r="159" spans="1:1" x14ac:dyDescent="0.25">
      <c r="A159" t="e">
        <v>#VALUE!</v>
      </c>
    </row>
    <row r="160" spans="1:1" x14ac:dyDescent="0.25">
      <c r="A160" t="e">
        <v>#VALUE!</v>
      </c>
    </row>
    <row r="161" spans="1:1" x14ac:dyDescent="0.25">
      <c r="A161" t="e">
        <v>#VALUE!</v>
      </c>
    </row>
    <row r="162" spans="1:1" x14ac:dyDescent="0.25">
      <c r="A162" t="e">
        <v>#VALUE!</v>
      </c>
    </row>
    <row r="163" spans="1:1" x14ac:dyDescent="0.25">
      <c r="A163" t="e">
        <v>#VALUE!</v>
      </c>
    </row>
    <row r="164" spans="1:1" x14ac:dyDescent="0.25">
      <c r="A164" t="e">
        <v>#VALUE!</v>
      </c>
    </row>
    <row r="165" spans="1:1" x14ac:dyDescent="0.25">
      <c r="A165" t="e">
        <v>#VALUE!</v>
      </c>
    </row>
    <row r="166" spans="1:1" x14ac:dyDescent="0.25">
      <c r="A166" t="e">
        <v>#VALUE!</v>
      </c>
    </row>
    <row r="167" spans="1:1" x14ac:dyDescent="0.25">
      <c r="A167" t="e">
        <v>#VALUE!</v>
      </c>
    </row>
    <row r="168" spans="1:1" x14ac:dyDescent="0.25">
      <c r="A168" t="e">
        <v>#VALUE!</v>
      </c>
    </row>
    <row r="169" spans="1:1" x14ac:dyDescent="0.25">
      <c r="A169" t="e">
        <v>#VALUE!</v>
      </c>
    </row>
    <row r="170" spans="1:1" x14ac:dyDescent="0.25">
      <c r="A170" t="e">
        <v>#VALUE!</v>
      </c>
    </row>
    <row r="171" spans="1:1" x14ac:dyDescent="0.25">
      <c r="A171" t="e">
        <v>#VALUE!</v>
      </c>
    </row>
    <row r="172" spans="1:1" x14ac:dyDescent="0.25">
      <c r="A172" t="e">
        <v>#VALUE!</v>
      </c>
    </row>
    <row r="173" spans="1:1" x14ac:dyDescent="0.25">
      <c r="A173" t="e">
        <v>#VALUE!</v>
      </c>
    </row>
    <row r="174" spans="1:1" x14ac:dyDescent="0.25">
      <c r="A174" t="e">
        <v>#VALUE!</v>
      </c>
    </row>
    <row r="175" spans="1:1" x14ac:dyDescent="0.25">
      <c r="A175" t="e">
        <v>#VALUE!</v>
      </c>
    </row>
    <row r="176" spans="1:1" x14ac:dyDescent="0.25">
      <c r="A176" t="e">
        <v>#VALUE!</v>
      </c>
    </row>
    <row r="177" spans="1:1" x14ac:dyDescent="0.25">
      <c r="A177" t="e">
        <v>#VALUE!</v>
      </c>
    </row>
    <row r="178" spans="1:1" x14ac:dyDescent="0.25">
      <c r="A178" t="e">
        <v>#VALUE!</v>
      </c>
    </row>
    <row r="179" spans="1:1" x14ac:dyDescent="0.25">
      <c r="A179" t="e">
        <v>#VALUE!</v>
      </c>
    </row>
    <row r="180" spans="1:1" x14ac:dyDescent="0.25">
      <c r="A180" t="e">
        <v>#VALUE!</v>
      </c>
    </row>
    <row r="181" spans="1:1" x14ac:dyDescent="0.25">
      <c r="A181" t="e">
        <v>#VALUE!</v>
      </c>
    </row>
    <row r="182" spans="1:1" x14ac:dyDescent="0.25">
      <c r="A182" t="e">
        <v>#VALUE!</v>
      </c>
    </row>
    <row r="183" spans="1:1" x14ac:dyDescent="0.25">
      <c r="A183" t="e">
        <v>#VALUE!</v>
      </c>
    </row>
    <row r="184" spans="1:1" x14ac:dyDescent="0.25">
      <c r="A184" t="e">
        <v>#VALUE!</v>
      </c>
    </row>
    <row r="185" spans="1:1" x14ac:dyDescent="0.25">
      <c r="A185" t="e">
        <v>#VALUE!</v>
      </c>
    </row>
    <row r="186" spans="1:1" x14ac:dyDescent="0.25">
      <c r="A186" t="e">
        <v>#VALUE!</v>
      </c>
    </row>
    <row r="187" spans="1:1" x14ac:dyDescent="0.25">
      <c r="A187" t="e">
        <v>#VALUE!</v>
      </c>
    </row>
    <row r="188" spans="1:1" x14ac:dyDescent="0.25">
      <c r="A188" t="e">
        <v>#VALUE!</v>
      </c>
    </row>
    <row r="189" spans="1:1" x14ac:dyDescent="0.25">
      <c r="A189" t="e">
        <v>#VALUE!</v>
      </c>
    </row>
    <row r="190" spans="1:1" x14ac:dyDescent="0.25">
      <c r="A190" t="e">
        <v>#VALUE!</v>
      </c>
    </row>
    <row r="191" spans="1:1" x14ac:dyDescent="0.25">
      <c r="A191" t="e">
        <v>#VALUE!</v>
      </c>
    </row>
    <row r="192" spans="1:1" x14ac:dyDescent="0.25">
      <c r="A192" t="e">
        <v>#VALUE!</v>
      </c>
    </row>
    <row r="193" spans="1:1" x14ac:dyDescent="0.25">
      <c r="A193" t="e">
        <v>#VALUE!</v>
      </c>
    </row>
    <row r="194" spans="1:1" x14ac:dyDescent="0.25">
      <c r="A194" t="e">
        <v>#VALUE!</v>
      </c>
    </row>
    <row r="195" spans="1:1" x14ac:dyDescent="0.25">
      <c r="A195" t="e">
        <v>#VALUE!</v>
      </c>
    </row>
    <row r="196" spans="1:1" x14ac:dyDescent="0.25">
      <c r="A196" t="e">
        <v>#VALUE!</v>
      </c>
    </row>
    <row r="197" spans="1:1" x14ac:dyDescent="0.25">
      <c r="A197" t="e">
        <v>#VALUE!</v>
      </c>
    </row>
    <row r="198" spans="1:1" x14ac:dyDescent="0.25">
      <c r="A198" t="e">
        <v>#VALUE!</v>
      </c>
    </row>
    <row r="199" spans="1:1" x14ac:dyDescent="0.25">
      <c r="A199" t="e">
        <v>#VALUE!</v>
      </c>
    </row>
    <row r="200" spans="1:1" x14ac:dyDescent="0.25">
      <c r="A200" t="e">
        <v>#VALUE!</v>
      </c>
    </row>
    <row r="201" spans="1:1" x14ac:dyDescent="0.25">
      <c r="A201" t="e">
        <v>#VALUE!</v>
      </c>
    </row>
    <row r="202" spans="1:1" x14ac:dyDescent="0.25">
      <c r="A202" t="e">
        <v>#VALUE!</v>
      </c>
    </row>
    <row r="203" spans="1:1" x14ac:dyDescent="0.25">
      <c r="A203" t="e">
        <v>#VALUE!</v>
      </c>
    </row>
    <row r="204" spans="1:1" x14ac:dyDescent="0.25">
      <c r="A204" t="e">
        <v>#VALUE!</v>
      </c>
    </row>
    <row r="205" spans="1:1" x14ac:dyDescent="0.25">
      <c r="A205" t="e">
        <v>#VALUE!</v>
      </c>
    </row>
    <row r="206" spans="1:1" x14ac:dyDescent="0.25">
      <c r="A206" t="e">
        <v>#VALUE!</v>
      </c>
    </row>
    <row r="207" spans="1:1" x14ac:dyDescent="0.25">
      <c r="A207" t="e">
        <v>#VALUE!</v>
      </c>
    </row>
    <row r="208" spans="1:1" x14ac:dyDescent="0.25">
      <c r="A208" t="e">
        <v>#VALUE!</v>
      </c>
    </row>
    <row r="209" spans="1:1" x14ac:dyDescent="0.25">
      <c r="A209" t="e">
        <v>#VALUE!</v>
      </c>
    </row>
    <row r="210" spans="1:1" x14ac:dyDescent="0.25">
      <c r="A210" t="e">
        <v>#VALUE!</v>
      </c>
    </row>
    <row r="211" spans="1:1" x14ac:dyDescent="0.25">
      <c r="A211" t="e">
        <v>#VALUE!</v>
      </c>
    </row>
    <row r="212" spans="1:1" x14ac:dyDescent="0.25">
      <c r="A212" t="e">
        <v>#VALUE!</v>
      </c>
    </row>
    <row r="213" spans="1:1" x14ac:dyDescent="0.25">
      <c r="A213" t="e">
        <v>#VALUE!</v>
      </c>
    </row>
    <row r="214" spans="1:1" x14ac:dyDescent="0.25">
      <c r="A214" t="e">
        <v>#VALUE!</v>
      </c>
    </row>
    <row r="215" spans="1:1" x14ac:dyDescent="0.25">
      <c r="A215" t="e">
        <v>#VALUE!</v>
      </c>
    </row>
    <row r="216" spans="1:1" x14ac:dyDescent="0.25">
      <c r="A216" t="e">
        <v>#VALUE!</v>
      </c>
    </row>
    <row r="217" spans="1:1" x14ac:dyDescent="0.25">
      <c r="A217" t="e">
        <v>#VALUE!</v>
      </c>
    </row>
    <row r="218" spans="1:1" x14ac:dyDescent="0.25">
      <c r="A218" t="e">
        <v>#VALUE!</v>
      </c>
    </row>
    <row r="219" spans="1:1" x14ac:dyDescent="0.25">
      <c r="A219" t="e">
        <v>#VALUE!</v>
      </c>
    </row>
    <row r="220" spans="1:1" x14ac:dyDescent="0.25">
      <c r="A220" t="e">
        <v>#VALUE!</v>
      </c>
    </row>
    <row r="221" spans="1:1" x14ac:dyDescent="0.25">
      <c r="A221" t="e">
        <v>#VALUE!</v>
      </c>
    </row>
    <row r="222" spans="1:1" x14ac:dyDescent="0.25">
      <c r="A222" t="e">
        <v>#VALUE!</v>
      </c>
    </row>
    <row r="223" spans="1:1" x14ac:dyDescent="0.25">
      <c r="A223" t="e">
        <v>#VALUE!</v>
      </c>
    </row>
    <row r="224" spans="1:1" x14ac:dyDescent="0.25">
      <c r="A224" t="e">
        <v>#VALUE!</v>
      </c>
    </row>
    <row r="225" spans="1:1" x14ac:dyDescent="0.25">
      <c r="A225" t="e">
        <v>#VALUE!</v>
      </c>
    </row>
    <row r="226" spans="1:1" x14ac:dyDescent="0.25">
      <c r="A226" t="e">
        <v>#VALUE!</v>
      </c>
    </row>
    <row r="227" spans="1:1" x14ac:dyDescent="0.25">
      <c r="A227" t="e">
        <v>#VALUE!</v>
      </c>
    </row>
    <row r="228" spans="1:1" x14ac:dyDescent="0.25">
      <c r="A228" t="e">
        <v>#VALUE!</v>
      </c>
    </row>
    <row r="229" spans="1:1" x14ac:dyDescent="0.25">
      <c r="A229" t="e">
        <v>#VALUE!</v>
      </c>
    </row>
    <row r="230" spans="1:1" x14ac:dyDescent="0.25">
      <c r="A230" t="e">
        <v>#VALUE!</v>
      </c>
    </row>
    <row r="231" spans="1:1" x14ac:dyDescent="0.25">
      <c r="A231" t="e">
        <v>#VALUE!</v>
      </c>
    </row>
    <row r="232" spans="1:1" x14ac:dyDescent="0.25">
      <c r="A232" t="e">
        <v>#VALUE!</v>
      </c>
    </row>
    <row r="233" spans="1:1" x14ac:dyDescent="0.25">
      <c r="A233" t="e">
        <v>#VALUE!</v>
      </c>
    </row>
    <row r="234" spans="1:1" x14ac:dyDescent="0.25">
      <c r="A234" t="e">
        <v>#VALUE!</v>
      </c>
    </row>
    <row r="235" spans="1:1" x14ac:dyDescent="0.25">
      <c r="A235" t="e">
        <v>#VALUE!</v>
      </c>
    </row>
    <row r="236" spans="1:1" x14ac:dyDescent="0.25">
      <c r="A236" t="e">
        <v>#VALUE!</v>
      </c>
    </row>
    <row r="237" spans="1:1" x14ac:dyDescent="0.25">
      <c r="A237" t="e">
        <v>#VALUE!</v>
      </c>
    </row>
    <row r="238" spans="1:1" x14ac:dyDescent="0.25">
      <c r="A238" t="e">
        <v>#VALUE!</v>
      </c>
    </row>
    <row r="239" spans="1:1" x14ac:dyDescent="0.25">
      <c r="A239" t="e">
        <v>#VALUE!</v>
      </c>
    </row>
    <row r="240" spans="1:1" x14ac:dyDescent="0.25">
      <c r="A240" t="e">
        <v>#VALUE!</v>
      </c>
    </row>
    <row r="241" spans="1:1" x14ac:dyDescent="0.25">
      <c r="A241" t="e">
        <v>#VALUE!</v>
      </c>
    </row>
    <row r="242" spans="1:1" x14ac:dyDescent="0.25">
      <c r="A242" t="e">
        <v>#VALUE!</v>
      </c>
    </row>
    <row r="243" spans="1:1" x14ac:dyDescent="0.25">
      <c r="A243" t="e">
        <v>#VALUE!</v>
      </c>
    </row>
    <row r="244" spans="1:1" x14ac:dyDescent="0.25">
      <c r="A244" t="e">
        <v>#VALUE!</v>
      </c>
    </row>
    <row r="245" spans="1:1" x14ac:dyDescent="0.25">
      <c r="A245" t="e">
        <v>#VALUE!</v>
      </c>
    </row>
    <row r="246" spans="1:1" x14ac:dyDescent="0.25">
      <c r="A246" t="e">
        <v>#VALUE!</v>
      </c>
    </row>
    <row r="247" spans="1:1" x14ac:dyDescent="0.25">
      <c r="A247" t="e">
        <v>#VALUE!</v>
      </c>
    </row>
    <row r="248" spans="1:1" x14ac:dyDescent="0.25">
      <c r="A248" t="e">
        <v>#VALUE!</v>
      </c>
    </row>
    <row r="249" spans="1:1" x14ac:dyDescent="0.25">
      <c r="A249" t="e">
        <v>#VALUE!</v>
      </c>
    </row>
    <row r="250" spans="1:1" x14ac:dyDescent="0.25">
      <c r="A250" t="e">
        <v>#VALUE!</v>
      </c>
    </row>
    <row r="251" spans="1:1" x14ac:dyDescent="0.25">
      <c r="A251" t="e">
        <v>#VALUE!</v>
      </c>
    </row>
    <row r="252" spans="1:1" x14ac:dyDescent="0.25">
      <c r="A252" t="e">
        <v>#VALUE!</v>
      </c>
    </row>
    <row r="253" spans="1:1" x14ac:dyDescent="0.25">
      <c r="A253" t="e">
        <v>#VALUE!</v>
      </c>
    </row>
    <row r="254" spans="1:1" x14ac:dyDescent="0.25">
      <c r="A254" t="e">
        <v>#VALUE!</v>
      </c>
    </row>
    <row r="255" spans="1:1" x14ac:dyDescent="0.25">
      <c r="A255" t="e">
        <v>#VALUE!</v>
      </c>
    </row>
    <row r="256" spans="1:1" x14ac:dyDescent="0.25">
      <c r="A256" t="e">
        <v>#VALUE!</v>
      </c>
    </row>
    <row r="257" spans="1:1" x14ac:dyDescent="0.25">
      <c r="A257" t="e">
        <v>#VALUE!</v>
      </c>
    </row>
    <row r="258" spans="1:1" x14ac:dyDescent="0.25">
      <c r="A258" t="e">
        <v>#VALUE!</v>
      </c>
    </row>
    <row r="259" spans="1:1" x14ac:dyDescent="0.25">
      <c r="A259" t="e">
        <v>#VALUE!</v>
      </c>
    </row>
    <row r="260" spans="1:1" x14ac:dyDescent="0.25">
      <c r="A260" t="e">
        <v>#VALUE!</v>
      </c>
    </row>
    <row r="261" spans="1:1" x14ac:dyDescent="0.25">
      <c r="A261" t="e">
        <v>#VALUE!</v>
      </c>
    </row>
    <row r="262" spans="1:1" x14ac:dyDescent="0.25">
      <c r="A262" t="e">
        <v>#VALUE!</v>
      </c>
    </row>
    <row r="263" spans="1:1" x14ac:dyDescent="0.25">
      <c r="A263" t="e">
        <v>#VALUE!</v>
      </c>
    </row>
    <row r="264" spans="1:1" x14ac:dyDescent="0.25">
      <c r="A264" t="e">
        <v>#VALUE!</v>
      </c>
    </row>
    <row r="265" spans="1:1" x14ac:dyDescent="0.25">
      <c r="A265" t="e">
        <v>#VALUE!</v>
      </c>
    </row>
    <row r="266" spans="1:1" x14ac:dyDescent="0.25">
      <c r="A266" t="e">
        <v>#VALUE!</v>
      </c>
    </row>
    <row r="267" spans="1:1" x14ac:dyDescent="0.25">
      <c r="A267" t="e">
        <v>#VALUE!</v>
      </c>
    </row>
    <row r="268" spans="1:1" x14ac:dyDescent="0.25">
      <c r="A268" t="e">
        <v>#VALUE!</v>
      </c>
    </row>
    <row r="269" spans="1:1" x14ac:dyDescent="0.25">
      <c r="A269" t="e">
        <v>#VALUE!</v>
      </c>
    </row>
    <row r="270" spans="1:1" x14ac:dyDescent="0.25">
      <c r="A270" t="e">
        <v>#VALUE!</v>
      </c>
    </row>
    <row r="271" spans="1:1" x14ac:dyDescent="0.25">
      <c r="A271" t="e">
        <v>#VALUE!</v>
      </c>
    </row>
    <row r="272" spans="1:1" x14ac:dyDescent="0.25">
      <c r="A272" t="e">
        <v>#VALUE!</v>
      </c>
    </row>
    <row r="273" spans="1:1" x14ac:dyDescent="0.25">
      <c r="A273" t="e">
        <v>#VALUE!</v>
      </c>
    </row>
    <row r="274" spans="1:1" x14ac:dyDescent="0.25">
      <c r="A274" t="e">
        <v>#VALUE!</v>
      </c>
    </row>
    <row r="275" spans="1:1" x14ac:dyDescent="0.25">
      <c r="A275" t="e">
        <v>#VALUE!</v>
      </c>
    </row>
    <row r="276" spans="1:1" x14ac:dyDescent="0.25">
      <c r="A276" t="e">
        <v>#VALUE!</v>
      </c>
    </row>
    <row r="277" spans="1:1" x14ac:dyDescent="0.25">
      <c r="A277" t="e">
        <v>#VALUE!</v>
      </c>
    </row>
    <row r="278" spans="1:1" x14ac:dyDescent="0.25">
      <c r="A278" t="e">
        <v>#VALUE!</v>
      </c>
    </row>
    <row r="279" spans="1:1" x14ac:dyDescent="0.25">
      <c r="A279" t="e">
        <v>#VALUE!</v>
      </c>
    </row>
    <row r="280" spans="1:1" x14ac:dyDescent="0.25">
      <c r="A280" t="e">
        <v>#VALUE!</v>
      </c>
    </row>
    <row r="281" spans="1:1" x14ac:dyDescent="0.25">
      <c r="A281" t="e">
        <v>#VALUE!</v>
      </c>
    </row>
    <row r="282" spans="1:1" x14ac:dyDescent="0.25">
      <c r="A282" t="e">
        <v>#VALUE!</v>
      </c>
    </row>
    <row r="283" spans="1:1" x14ac:dyDescent="0.25">
      <c r="A283" t="e">
        <v>#VALUE!</v>
      </c>
    </row>
    <row r="284" spans="1:1" x14ac:dyDescent="0.25">
      <c r="A284" t="e">
        <v>#VALUE!</v>
      </c>
    </row>
    <row r="285" spans="1:1" x14ac:dyDescent="0.25">
      <c r="A285" t="e">
        <v>#VALUE!</v>
      </c>
    </row>
    <row r="286" spans="1:1" x14ac:dyDescent="0.25">
      <c r="A286" t="e">
        <v>#VALUE!</v>
      </c>
    </row>
    <row r="287" spans="1:1" x14ac:dyDescent="0.25">
      <c r="A287" t="e">
        <v>#VALUE!</v>
      </c>
    </row>
    <row r="288" spans="1:1" x14ac:dyDescent="0.25">
      <c r="A288" t="e">
        <v>#VALUE!</v>
      </c>
    </row>
    <row r="289" spans="1:1" x14ac:dyDescent="0.25">
      <c r="A289" t="e">
        <v>#VALUE!</v>
      </c>
    </row>
    <row r="290" spans="1:1" x14ac:dyDescent="0.25">
      <c r="A290" t="e">
        <v>#VALUE!</v>
      </c>
    </row>
    <row r="291" spans="1:1" x14ac:dyDescent="0.25">
      <c r="A291" t="e">
        <v>#VALUE!</v>
      </c>
    </row>
    <row r="292" spans="1:1" x14ac:dyDescent="0.25">
      <c r="A292" t="e">
        <v>#VALUE!</v>
      </c>
    </row>
    <row r="293" spans="1:1" x14ac:dyDescent="0.25">
      <c r="A293" t="e">
        <v>#VALUE!</v>
      </c>
    </row>
    <row r="294" spans="1:1" x14ac:dyDescent="0.25">
      <c r="A294" t="e">
        <v>#VALUE!</v>
      </c>
    </row>
    <row r="295" spans="1:1" x14ac:dyDescent="0.25">
      <c r="A295" t="e">
        <v>#VALUE!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3"/>
  <sheetViews>
    <sheetView topLeftCell="D1" workbookViewId="0">
      <selection activeCell="F73" sqref="F20:F73"/>
    </sheetView>
  </sheetViews>
  <sheetFormatPr defaultRowHeight="15" x14ac:dyDescent="0.25"/>
  <cols>
    <col min="1" max="6" width="67.140625" bestFit="1" customWidth="1"/>
    <col min="7" max="7" width="2" bestFit="1" customWidth="1"/>
  </cols>
  <sheetData>
    <row r="2" spans="1:7" x14ac:dyDescent="0.25">
      <c r="A2" t="s">
        <v>279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282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283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284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293</v>
      </c>
      <c r="B16" t="s">
        <v>294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295</v>
      </c>
      <c r="B17" t="s">
        <v>296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297</v>
      </c>
      <c r="B18" t="s">
        <v>298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299</v>
      </c>
      <c r="B19" t="s">
        <v>300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301</v>
      </c>
      <c r="B20">
        <v>0</v>
      </c>
      <c r="C20" t="s">
        <v>302</v>
      </c>
      <c r="D20">
        <v>0</v>
      </c>
      <c r="E20">
        <v>0</v>
      </c>
      <c r="F20" t="s">
        <v>303</v>
      </c>
      <c r="G20">
        <v>0</v>
      </c>
    </row>
    <row r="21" spans="1:7" x14ac:dyDescent="0.25">
      <c r="A21" t="s">
        <v>304</v>
      </c>
      <c r="B21" t="s">
        <v>305</v>
      </c>
      <c r="C21" t="s">
        <v>306</v>
      </c>
      <c r="D21">
        <v>0</v>
      </c>
      <c r="E21">
        <v>0</v>
      </c>
      <c r="F21" t="s">
        <v>307</v>
      </c>
      <c r="G21">
        <v>0</v>
      </c>
    </row>
    <row r="22" spans="1:7" x14ac:dyDescent="0.25">
      <c r="A22" t="s">
        <v>308</v>
      </c>
      <c r="B22" t="s">
        <v>309</v>
      </c>
      <c r="C22" t="s">
        <v>310</v>
      </c>
      <c r="D22">
        <v>0</v>
      </c>
      <c r="E22">
        <v>0</v>
      </c>
      <c r="F22" t="s">
        <v>311</v>
      </c>
      <c r="G22">
        <v>0</v>
      </c>
    </row>
    <row r="23" spans="1:7" x14ac:dyDescent="0.25">
      <c r="A23" t="s">
        <v>312</v>
      </c>
      <c r="B23" t="s">
        <v>313</v>
      </c>
      <c r="C23" t="s">
        <v>314</v>
      </c>
      <c r="D23">
        <v>0</v>
      </c>
      <c r="E23">
        <v>0</v>
      </c>
      <c r="F23" t="s">
        <v>315</v>
      </c>
      <c r="G23">
        <v>0</v>
      </c>
    </row>
    <row r="24" spans="1:7" x14ac:dyDescent="0.25">
      <c r="A24" t="s">
        <v>316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317</v>
      </c>
      <c r="B25" t="s">
        <v>318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0</v>
      </c>
      <c r="B26" t="s">
        <v>319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0</v>
      </c>
      <c r="B27" t="s">
        <v>320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0</v>
      </c>
      <c r="B28" t="s">
        <v>321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0</v>
      </c>
      <c r="B29" t="s">
        <v>322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0</v>
      </c>
      <c r="B30" t="s">
        <v>323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0</v>
      </c>
      <c r="B31" t="s">
        <v>324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0</v>
      </c>
      <c r="B32" t="s">
        <v>325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0</v>
      </c>
      <c r="B33" t="s">
        <v>326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0</v>
      </c>
      <c r="B34" t="s">
        <v>327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0</v>
      </c>
      <c r="B35" t="s">
        <v>328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0</v>
      </c>
      <c r="B36" t="s">
        <v>329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0</v>
      </c>
      <c r="B37" t="s">
        <v>330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0</v>
      </c>
      <c r="B38" t="s">
        <v>331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0</v>
      </c>
      <c r="B39" t="s">
        <v>332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0</v>
      </c>
      <c r="B40" t="s">
        <v>333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0</v>
      </c>
      <c r="B41" t="s">
        <v>334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0</v>
      </c>
      <c r="B42" t="s">
        <v>335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0</v>
      </c>
      <c r="B43" t="s">
        <v>336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0</v>
      </c>
      <c r="B44" t="s">
        <v>337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0</v>
      </c>
      <c r="B45" t="s">
        <v>338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0</v>
      </c>
      <c r="B46" t="s">
        <v>339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0</v>
      </c>
      <c r="B47" t="s">
        <v>340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0</v>
      </c>
      <c r="B48" t="s">
        <v>341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0</v>
      </c>
      <c r="B49" t="s">
        <v>342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0</v>
      </c>
      <c r="B50" t="s">
        <v>343</v>
      </c>
      <c r="C50" t="s">
        <v>344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0</v>
      </c>
      <c r="B51" t="s">
        <v>345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0</v>
      </c>
      <c r="B52" t="s">
        <v>346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0</v>
      </c>
      <c r="B53" t="s">
        <v>347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0</v>
      </c>
      <c r="B54" t="s">
        <v>348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0</v>
      </c>
      <c r="B55">
        <v>0</v>
      </c>
      <c r="C55" t="s">
        <v>349</v>
      </c>
      <c r="D55">
        <v>0</v>
      </c>
      <c r="E55">
        <v>0</v>
      </c>
      <c r="F55" t="s">
        <v>350</v>
      </c>
      <c r="G55">
        <v>0</v>
      </c>
    </row>
    <row r="56" spans="1:7" x14ac:dyDescent="0.25">
      <c r="A56">
        <v>0</v>
      </c>
      <c r="B56">
        <v>0</v>
      </c>
      <c r="C56" t="s">
        <v>351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0</v>
      </c>
      <c r="B57">
        <v>0</v>
      </c>
      <c r="C57" t="s">
        <v>352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0</v>
      </c>
      <c r="B58">
        <v>0</v>
      </c>
      <c r="C58" t="s">
        <v>353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0</v>
      </c>
      <c r="B59">
        <v>0</v>
      </c>
      <c r="C59" t="s">
        <v>354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0</v>
      </c>
      <c r="B60">
        <v>0</v>
      </c>
      <c r="C60" t="s">
        <v>355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0</v>
      </c>
      <c r="B61">
        <v>0</v>
      </c>
      <c r="C61" t="s">
        <v>356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0</v>
      </c>
      <c r="B62">
        <v>0</v>
      </c>
      <c r="C62" t="s">
        <v>357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0</v>
      </c>
      <c r="B63">
        <v>0</v>
      </c>
      <c r="C63" t="s">
        <v>358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0</v>
      </c>
      <c r="B64">
        <v>0</v>
      </c>
      <c r="C64" t="s">
        <v>359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0</v>
      </c>
      <c r="C65" t="s">
        <v>360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>
        <v>0</v>
      </c>
    </row>
    <row r="67" spans="1:7" x14ac:dyDescent="0.25">
      <c r="A67">
        <v>0</v>
      </c>
      <c r="B67">
        <v>0</v>
      </c>
      <c r="C67">
        <v>0</v>
      </c>
      <c r="D67" t="s">
        <v>365</v>
      </c>
      <c r="E67">
        <v>0</v>
      </c>
      <c r="F67">
        <v>0</v>
      </c>
      <c r="G67">
        <v>0</v>
      </c>
    </row>
    <row r="68" spans="1:7" x14ac:dyDescent="0.25">
      <c r="A68">
        <v>0</v>
      </c>
      <c r="B68">
        <v>0</v>
      </c>
      <c r="C68">
        <v>0</v>
      </c>
      <c r="D68">
        <v>0</v>
      </c>
      <c r="E68" t="s">
        <v>366</v>
      </c>
      <c r="F68">
        <v>0</v>
      </c>
      <c r="G68">
        <v>0</v>
      </c>
    </row>
    <row r="69" spans="1:7" x14ac:dyDescent="0.25">
      <c r="A69">
        <v>0</v>
      </c>
      <c r="B69">
        <v>0</v>
      </c>
      <c r="C69">
        <v>0</v>
      </c>
      <c r="D69">
        <v>0</v>
      </c>
      <c r="E69">
        <v>0</v>
      </c>
      <c r="F69" t="s">
        <v>367</v>
      </c>
      <c r="G69">
        <v>0</v>
      </c>
    </row>
    <row r="70" spans="1:7" x14ac:dyDescent="0.25">
      <c r="A70">
        <v>0</v>
      </c>
      <c r="B70">
        <v>0</v>
      </c>
      <c r="C70">
        <v>0</v>
      </c>
      <c r="D70">
        <v>0</v>
      </c>
      <c r="E70">
        <v>0</v>
      </c>
      <c r="F70" t="s">
        <v>368</v>
      </c>
      <c r="G70">
        <v>0</v>
      </c>
    </row>
    <row r="71" spans="1:7" x14ac:dyDescent="0.25">
      <c r="A71">
        <v>0</v>
      </c>
      <c r="B71">
        <v>0</v>
      </c>
      <c r="C71">
        <v>0</v>
      </c>
      <c r="D71">
        <v>0</v>
      </c>
      <c r="E71">
        <v>0</v>
      </c>
      <c r="F71" t="s">
        <v>369</v>
      </c>
      <c r="G71">
        <v>0</v>
      </c>
    </row>
    <row r="72" spans="1:7" x14ac:dyDescent="0.25">
      <c r="A72">
        <v>0</v>
      </c>
      <c r="B72">
        <v>0</v>
      </c>
      <c r="C72">
        <v>0</v>
      </c>
      <c r="D72">
        <v>0</v>
      </c>
      <c r="E72">
        <v>0</v>
      </c>
      <c r="F72" t="s">
        <v>370</v>
      </c>
      <c r="G72">
        <v>0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 t="s">
        <v>371</v>
      </c>
      <c r="G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I79" workbookViewId="0">
      <selection activeCell="J105" sqref="J105"/>
    </sheetView>
  </sheetViews>
  <sheetFormatPr defaultRowHeight="15" x14ac:dyDescent="0.25"/>
  <cols>
    <col min="10" max="10" width="255.7109375" bestFit="1" customWidth="1"/>
    <col min="12" max="12" width="41.85546875" customWidth="1"/>
  </cols>
  <sheetData>
    <row r="1" spans="1:17" x14ac:dyDescent="0.25">
      <c r="A1" t="s">
        <v>279</v>
      </c>
      <c r="J1" t="s">
        <v>372</v>
      </c>
      <c r="L1" t="str">
        <f>REPLACE(A1,FIND($J$1,A1),3,J1)</f>
        <v>ServiceActivity sa1 = new ServiceActivity() { Activity =  a1, Service = ac1};</v>
      </c>
      <c r="Q1" t="str">
        <f>CONCATENATE(J1, ", ")</f>
        <v xml:space="preserve">sa1, </v>
      </c>
    </row>
    <row r="2" spans="1:17" x14ac:dyDescent="0.25">
      <c r="A2" t="s">
        <v>280</v>
      </c>
      <c r="J2" t="s">
        <v>373</v>
      </c>
      <c r="L2" t="str">
        <f t="shared" ref="L2:L65" si="0">REPLACE(A2,FIND($J$1,A2),3,J2)</f>
        <v>ServiceActivity sa2 = new ServiceActivity() { Activity =  a2, Service = ac1};</v>
      </c>
      <c r="Q2" t="str">
        <f t="shared" ref="Q2:Q65" si="1">CONCATENATE(J2, ", ")</f>
        <v xml:space="preserve">sa2, </v>
      </c>
    </row>
    <row r="3" spans="1:17" x14ac:dyDescent="0.25">
      <c r="A3" t="s">
        <v>281</v>
      </c>
      <c r="J3" t="s">
        <v>374</v>
      </c>
      <c r="L3" t="str">
        <f t="shared" si="0"/>
        <v>ServiceActivity sa3 = new ServiceActivity() { Activity =  a3, Service = ac1};</v>
      </c>
      <c r="Q3" t="str">
        <f t="shared" si="1"/>
        <v xml:space="preserve">sa3, </v>
      </c>
    </row>
    <row r="4" spans="1:17" x14ac:dyDescent="0.25">
      <c r="A4" t="s">
        <v>282</v>
      </c>
      <c r="J4" t="s">
        <v>375</v>
      </c>
      <c r="L4" t="str">
        <f t="shared" si="0"/>
        <v>ServiceActivity sa4 = new ServiceActivity() { Activity =  a4, Service = ac1};</v>
      </c>
      <c r="Q4" t="str">
        <f t="shared" si="1"/>
        <v xml:space="preserve">sa4, </v>
      </c>
    </row>
    <row r="5" spans="1:17" x14ac:dyDescent="0.25">
      <c r="A5" t="s">
        <v>283</v>
      </c>
      <c r="J5" t="s">
        <v>376</v>
      </c>
      <c r="L5" t="str">
        <f t="shared" si="0"/>
        <v>ServiceActivity sa5 = new ServiceActivity() { Activity =  a5, Service = ac1};</v>
      </c>
      <c r="Q5" t="str">
        <f t="shared" si="1"/>
        <v xml:space="preserve">sa5, </v>
      </c>
    </row>
    <row r="6" spans="1:17" x14ac:dyDescent="0.25">
      <c r="A6" t="s">
        <v>284</v>
      </c>
      <c r="J6" t="s">
        <v>377</v>
      </c>
      <c r="L6" t="str">
        <f t="shared" si="0"/>
        <v>ServiceActivity sa6 = new ServiceActivity() { Activity =  a6, Service = ac1};</v>
      </c>
      <c r="Q6" t="str">
        <f t="shared" si="1"/>
        <v xml:space="preserve">sa6, </v>
      </c>
    </row>
    <row r="7" spans="1:17" x14ac:dyDescent="0.25">
      <c r="A7" t="s">
        <v>285</v>
      </c>
      <c r="J7" t="s">
        <v>378</v>
      </c>
      <c r="L7" t="str">
        <f t="shared" si="0"/>
        <v>ServiceActivity sa7 = new ServiceActivity() { Activity =  a7, Service = ac1};</v>
      </c>
      <c r="Q7" t="str">
        <f t="shared" si="1"/>
        <v xml:space="preserve">sa7, </v>
      </c>
    </row>
    <row r="8" spans="1:17" x14ac:dyDescent="0.25">
      <c r="A8" t="s">
        <v>286</v>
      </c>
      <c r="J8" t="s">
        <v>379</v>
      </c>
      <c r="L8" t="str">
        <f t="shared" si="0"/>
        <v>ServiceActivity sa8 = new ServiceActivity() { Activity =  a8, Service = ac1};</v>
      </c>
      <c r="Q8" t="str">
        <f t="shared" si="1"/>
        <v xml:space="preserve">sa8, </v>
      </c>
    </row>
    <row r="9" spans="1:17" x14ac:dyDescent="0.25">
      <c r="A9" t="s">
        <v>287</v>
      </c>
      <c r="J9" t="s">
        <v>380</v>
      </c>
      <c r="L9" t="str">
        <f t="shared" si="0"/>
        <v>ServiceActivity sa9 = new ServiceActivity() { Activity =  a9, Service = ac1};</v>
      </c>
      <c r="Q9" t="str">
        <f t="shared" si="1"/>
        <v xml:space="preserve">sa9, </v>
      </c>
    </row>
    <row r="10" spans="1:17" x14ac:dyDescent="0.25">
      <c r="A10" t="s">
        <v>288</v>
      </c>
      <c r="J10" t="s">
        <v>381</v>
      </c>
      <c r="L10" t="str">
        <f t="shared" si="0"/>
        <v>ServiceActivity sa10 = new ServiceActivity() { Activity =  a10, Service = ac1};</v>
      </c>
      <c r="Q10" t="str">
        <f t="shared" si="1"/>
        <v xml:space="preserve">sa10, </v>
      </c>
    </row>
    <row r="11" spans="1:17" x14ac:dyDescent="0.25">
      <c r="A11" t="s">
        <v>289</v>
      </c>
      <c r="J11" t="s">
        <v>382</v>
      </c>
      <c r="L11" t="str">
        <f t="shared" si="0"/>
        <v>ServiceActivity sa11 = new ServiceActivity() { Activity =  a11, Service = ac1};</v>
      </c>
      <c r="Q11" t="str">
        <f t="shared" si="1"/>
        <v xml:space="preserve">sa11, </v>
      </c>
    </row>
    <row r="12" spans="1:17" x14ac:dyDescent="0.25">
      <c r="A12" t="s">
        <v>290</v>
      </c>
      <c r="J12" t="s">
        <v>383</v>
      </c>
      <c r="L12" t="str">
        <f t="shared" si="0"/>
        <v>ServiceActivity sa12 = new ServiceActivity() { Activity =  a12, Service = ac1};</v>
      </c>
      <c r="Q12" t="str">
        <f t="shared" si="1"/>
        <v xml:space="preserve">sa12, </v>
      </c>
    </row>
    <row r="13" spans="1:17" x14ac:dyDescent="0.25">
      <c r="A13" t="s">
        <v>291</v>
      </c>
      <c r="J13" t="s">
        <v>384</v>
      </c>
      <c r="L13" t="str">
        <f t="shared" si="0"/>
        <v>ServiceActivity sa13 = new ServiceActivity() { Activity =  a13, Service = ac1};</v>
      </c>
      <c r="Q13" t="str">
        <f t="shared" si="1"/>
        <v xml:space="preserve">sa13, </v>
      </c>
    </row>
    <row r="14" spans="1:17" x14ac:dyDescent="0.25">
      <c r="A14" t="s">
        <v>292</v>
      </c>
      <c r="J14" t="s">
        <v>385</v>
      </c>
      <c r="L14" t="str">
        <f t="shared" si="0"/>
        <v>ServiceActivity sa14 = new ServiceActivity() { Activity =  a14, Service = ac1};</v>
      </c>
      <c r="Q14" t="str">
        <f t="shared" si="1"/>
        <v xml:space="preserve">sa14, </v>
      </c>
    </row>
    <row r="15" spans="1:17" x14ac:dyDescent="0.25">
      <c r="A15" t="s">
        <v>293</v>
      </c>
      <c r="J15" t="s">
        <v>386</v>
      </c>
      <c r="L15" t="str">
        <f t="shared" si="0"/>
        <v>ServiceActivity sa15 = new ServiceActivity() { Activity =  a15, Service = ac1};</v>
      </c>
      <c r="Q15" t="str">
        <f t="shared" si="1"/>
        <v xml:space="preserve">sa15, </v>
      </c>
    </row>
    <row r="16" spans="1:17" x14ac:dyDescent="0.25">
      <c r="A16" t="s">
        <v>295</v>
      </c>
      <c r="J16" t="s">
        <v>387</v>
      </c>
      <c r="L16" t="str">
        <f t="shared" si="0"/>
        <v>ServiceActivity sa16 = new ServiceActivity() { Activity =  a16, Service = ac1};</v>
      </c>
      <c r="Q16" t="str">
        <f t="shared" si="1"/>
        <v xml:space="preserve">sa16, </v>
      </c>
    </row>
    <row r="17" spans="1:17" x14ac:dyDescent="0.25">
      <c r="A17" t="s">
        <v>297</v>
      </c>
      <c r="J17" t="s">
        <v>388</v>
      </c>
      <c r="L17" t="str">
        <f t="shared" si="0"/>
        <v>ServiceActivity sa17 = new ServiceActivity() { Activity =  a17, Service = ac1};</v>
      </c>
      <c r="Q17" t="str">
        <f t="shared" si="1"/>
        <v xml:space="preserve">sa17, </v>
      </c>
    </row>
    <row r="18" spans="1:17" x14ac:dyDescent="0.25">
      <c r="A18" t="s">
        <v>299</v>
      </c>
      <c r="J18" t="s">
        <v>389</v>
      </c>
      <c r="L18" t="str">
        <f t="shared" si="0"/>
        <v>ServiceActivity sa18 = new ServiceActivity() { Activity =  a18, Service = ac1};</v>
      </c>
      <c r="Q18" t="str">
        <f t="shared" si="1"/>
        <v xml:space="preserve">sa18, </v>
      </c>
    </row>
    <row r="19" spans="1:17" x14ac:dyDescent="0.25">
      <c r="A19" t="s">
        <v>301</v>
      </c>
      <c r="J19" t="s">
        <v>390</v>
      </c>
      <c r="L19" t="str">
        <f t="shared" si="0"/>
        <v>ServiceActivity sa19 = new ServiceActivity() { Activity =  a19, Service = ac1};</v>
      </c>
      <c r="Q19" t="str">
        <f t="shared" si="1"/>
        <v xml:space="preserve">sa19, </v>
      </c>
    </row>
    <row r="20" spans="1:17" x14ac:dyDescent="0.25">
      <c r="A20" t="s">
        <v>304</v>
      </c>
      <c r="J20" t="s">
        <v>391</v>
      </c>
      <c r="L20" t="str">
        <f t="shared" si="0"/>
        <v>ServiceActivity sa20 = new ServiceActivity() { Activity =  a20, Service = ac1};</v>
      </c>
      <c r="Q20" t="str">
        <f t="shared" si="1"/>
        <v xml:space="preserve">sa20, </v>
      </c>
    </row>
    <row r="21" spans="1:17" x14ac:dyDescent="0.25">
      <c r="A21" t="s">
        <v>308</v>
      </c>
      <c r="J21" t="s">
        <v>392</v>
      </c>
      <c r="L21" t="str">
        <f t="shared" si="0"/>
        <v>ServiceActivity sa21 = new ServiceActivity() { Activity =  a21, Service = ac1};</v>
      </c>
      <c r="Q21" t="str">
        <f t="shared" si="1"/>
        <v xml:space="preserve">sa21, </v>
      </c>
    </row>
    <row r="22" spans="1:17" x14ac:dyDescent="0.25">
      <c r="A22" t="s">
        <v>312</v>
      </c>
      <c r="J22" t="s">
        <v>393</v>
      </c>
      <c r="L22" t="str">
        <f t="shared" si="0"/>
        <v>ServiceActivity sa22 = new ServiceActivity() { Activity =  a22, Service = ac1};</v>
      </c>
      <c r="Q22" t="str">
        <f t="shared" si="1"/>
        <v xml:space="preserve">sa22, </v>
      </c>
    </row>
    <row r="23" spans="1:17" x14ac:dyDescent="0.25">
      <c r="A23" t="s">
        <v>316</v>
      </c>
      <c r="J23" t="s">
        <v>394</v>
      </c>
      <c r="L23" t="str">
        <f t="shared" si="0"/>
        <v>ServiceActivity sa23 = new ServiceActivity() { Activity =  a23, Service = ac1};</v>
      </c>
      <c r="Q23" t="str">
        <f t="shared" si="1"/>
        <v xml:space="preserve">sa23, </v>
      </c>
    </row>
    <row r="24" spans="1:17" x14ac:dyDescent="0.25">
      <c r="A24" t="s">
        <v>317</v>
      </c>
      <c r="J24" t="s">
        <v>395</v>
      </c>
      <c r="L24" t="str">
        <f t="shared" si="0"/>
        <v>ServiceActivity sa24 = new ServiceActivity() { Activity =  a24, Service = ac1};</v>
      </c>
      <c r="Q24" t="str">
        <f t="shared" si="1"/>
        <v xml:space="preserve">sa24, </v>
      </c>
    </row>
    <row r="25" spans="1:17" x14ac:dyDescent="0.25">
      <c r="A25" t="s">
        <v>294</v>
      </c>
      <c r="J25" t="s">
        <v>396</v>
      </c>
      <c r="L25" t="str">
        <f t="shared" si="0"/>
        <v>ServiceActivity sa25 = new ServiceActivity() { Activity =  a15, Service = ac2};</v>
      </c>
      <c r="Q25" t="str">
        <f t="shared" si="1"/>
        <v xml:space="preserve">sa25, </v>
      </c>
    </row>
    <row r="26" spans="1:17" x14ac:dyDescent="0.25">
      <c r="A26" t="s">
        <v>296</v>
      </c>
      <c r="J26" t="s">
        <v>397</v>
      </c>
      <c r="L26" t="str">
        <f t="shared" si="0"/>
        <v>ServiceActivity sa26 = new ServiceActivity() { Activity =  a16, Service = ac2};</v>
      </c>
      <c r="Q26" t="str">
        <f t="shared" si="1"/>
        <v xml:space="preserve">sa26, </v>
      </c>
    </row>
    <row r="27" spans="1:17" x14ac:dyDescent="0.25">
      <c r="A27" t="s">
        <v>298</v>
      </c>
      <c r="J27" t="s">
        <v>398</v>
      </c>
      <c r="L27" t="str">
        <f t="shared" si="0"/>
        <v>ServiceActivity sa27 = new ServiceActivity() { Activity =  a17, Service = ac2};</v>
      </c>
      <c r="Q27" t="str">
        <f t="shared" si="1"/>
        <v xml:space="preserve">sa27, </v>
      </c>
    </row>
    <row r="28" spans="1:17" x14ac:dyDescent="0.25">
      <c r="A28" t="s">
        <v>300</v>
      </c>
      <c r="J28" t="s">
        <v>399</v>
      </c>
      <c r="L28" t="str">
        <f t="shared" si="0"/>
        <v>ServiceActivity sa28 = new ServiceActivity() { Activity =  a18, Service = ac2};</v>
      </c>
      <c r="Q28" t="str">
        <f t="shared" si="1"/>
        <v xml:space="preserve">sa28, </v>
      </c>
    </row>
    <row r="29" spans="1:17" x14ac:dyDescent="0.25">
      <c r="A29" t="s">
        <v>305</v>
      </c>
      <c r="J29" t="s">
        <v>400</v>
      </c>
      <c r="L29" t="str">
        <f t="shared" si="0"/>
        <v>ServiceActivity sa29 = new ServiceActivity() { Activity =  a20, Service = ac2};</v>
      </c>
      <c r="Q29" t="str">
        <f t="shared" si="1"/>
        <v xml:space="preserve">sa29, </v>
      </c>
    </row>
    <row r="30" spans="1:17" x14ac:dyDescent="0.25">
      <c r="A30" t="s">
        <v>309</v>
      </c>
      <c r="J30" t="s">
        <v>401</v>
      </c>
      <c r="L30" t="str">
        <f t="shared" si="0"/>
        <v>ServiceActivity sa30 = new ServiceActivity() { Activity =  a21, Service = ac2};</v>
      </c>
      <c r="Q30" t="str">
        <f t="shared" si="1"/>
        <v xml:space="preserve">sa30, </v>
      </c>
    </row>
    <row r="31" spans="1:17" x14ac:dyDescent="0.25">
      <c r="A31" t="s">
        <v>313</v>
      </c>
      <c r="J31" t="s">
        <v>402</v>
      </c>
      <c r="L31" t="str">
        <f t="shared" si="0"/>
        <v>ServiceActivity sa31 = new ServiceActivity() { Activity =  a22, Service = ac2};</v>
      </c>
      <c r="Q31" t="str">
        <f t="shared" si="1"/>
        <v xml:space="preserve">sa31, </v>
      </c>
    </row>
    <row r="32" spans="1:17" x14ac:dyDescent="0.25">
      <c r="A32" t="s">
        <v>318</v>
      </c>
      <c r="J32" t="s">
        <v>403</v>
      </c>
      <c r="L32" t="str">
        <f t="shared" si="0"/>
        <v>ServiceActivity sa32 = new ServiceActivity() { Activity =  a24, Service = ac2};</v>
      </c>
      <c r="Q32" t="str">
        <f t="shared" si="1"/>
        <v xml:space="preserve">sa32, </v>
      </c>
    </row>
    <row r="33" spans="1:17" x14ac:dyDescent="0.25">
      <c r="A33" t="s">
        <v>319</v>
      </c>
      <c r="J33" t="s">
        <v>404</v>
      </c>
      <c r="L33" t="str">
        <f t="shared" si="0"/>
        <v>ServiceActivity sa33 = new ServiceActivity() { Activity =  a25, Service = ac2};</v>
      </c>
      <c r="Q33" t="str">
        <f t="shared" si="1"/>
        <v xml:space="preserve">sa33, </v>
      </c>
    </row>
    <row r="34" spans="1:17" x14ac:dyDescent="0.25">
      <c r="A34" t="s">
        <v>320</v>
      </c>
      <c r="J34" t="s">
        <v>405</v>
      </c>
      <c r="L34" t="str">
        <f t="shared" si="0"/>
        <v>ServiceActivity sa34 = new ServiceActivity() { Activity =  a26, Service = ac2};</v>
      </c>
      <c r="Q34" t="str">
        <f t="shared" si="1"/>
        <v xml:space="preserve">sa34, </v>
      </c>
    </row>
    <row r="35" spans="1:17" x14ac:dyDescent="0.25">
      <c r="A35" t="s">
        <v>321</v>
      </c>
      <c r="J35" t="s">
        <v>406</v>
      </c>
      <c r="L35" t="str">
        <f t="shared" si="0"/>
        <v>ServiceActivity sa35 = new ServiceActivity() { Activity =  a27, Service = ac2};</v>
      </c>
      <c r="Q35" t="str">
        <f t="shared" si="1"/>
        <v xml:space="preserve">sa35, </v>
      </c>
    </row>
    <row r="36" spans="1:17" x14ac:dyDescent="0.25">
      <c r="A36" t="s">
        <v>322</v>
      </c>
      <c r="J36" t="s">
        <v>407</v>
      </c>
      <c r="L36" t="str">
        <f t="shared" si="0"/>
        <v>ServiceActivity sa36 = new ServiceActivity() { Activity =  a28, Service = ac2};</v>
      </c>
      <c r="Q36" t="str">
        <f t="shared" si="1"/>
        <v xml:space="preserve">sa36, </v>
      </c>
    </row>
    <row r="37" spans="1:17" x14ac:dyDescent="0.25">
      <c r="A37" t="s">
        <v>323</v>
      </c>
      <c r="J37" t="s">
        <v>408</v>
      </c>
      <c r="L37" t="str">
        <f t="shared" si="0"/>
        <v>ServiceActivity sa37 = new ServiceActivity() { Activity =  a29, Service = ac2};</v>
      </c>
      <c r="Q37" t="str">
        <f t="shared" si="1"/>
        <v xml:space="preserve">sa37, </v>
      </c>
    </row>
    <row r="38" spans="1:17" x14ac:dyDescent="0.25">
      <c r="A38" t="s">
        <v>324</v>
      </c>
      <c r="J38" t="s">
        <v>409</v>
      </c>
      <c r="L38" t="str">
        <f t="shared" si="0"/>
        <v>ServiceActivity sa38 = new ServiceActivity() { Activity =  a30, Service = ac2};</v>
      </c>
      <c r="Q38" t="str">
        <f t="shared" si="1"/>
        <v xml:space="preserve">sa38, </v>
      </c>
    </row>
    <row r="39" spans="1:17" x14ac:dyDescent="0.25">
      <c r="A39" t="s">
        <v>325</v>
      </c>
      <c r="J39" t="s">
        <v>410</v>
      </c>
      <c r="L39" t="str">
        <f t="shared" si="0"/>
        <v>ServiceActivity sa39 = new ServiceActivity() { Activity =  a31, Service = ac2};</v>
      </c>
      <c r="Q39" t="str">
        <f t="shared" si="1"/>
        <v xml:space="preserve">sa39, </v>
      </c>
    </row>
    <row r="40" spans="1:17" x14ac:dyDescent="0.25">
      <c r="A40" t="s">
        <v>326</v>
      </c>
      <c r="J40" t="s">
        <v>411</v>
      </c>
      <c r="L40" t="str">
        <f t="shared" si="0"/>
        <v>ServiceActivity sa40 = new ServiceActivity() { Activity =  a32, Service = ac2};</v>
      </c>
      <c r="Q40" t="str">
        <f t="shared" si="1"/>
        <v xml:space="preserve">sa40, </v>
      </c>
    </row>
    <row r="41" spans="1:17" x14ac:dyDescent="0.25">
      <c r="A41" t="s">
        <v>327</v>
      </c>
      <c r="J41" t="s">
        <v>412</v>
      </c>
      <c r="L41" t="str">
        <f t="shared" si="0"/>
        <v>ServiceActivity sa41 = new ServiceActivity() { Activity =  a33, Service = ac2};</v>
      </c>
      <c r="Q41" t="str">
        <f t="shared" si="1"/>
        <v xml:space="preserve">sa41, </v>
      </c>
    </row>
    <row r="42" spans="1:17" x14ac:dyDescent="0.25">
      <c r="A42" t="s">
        <v>328</v>
      </c>
      <c r="J42" t="s">
        <v>413</v>
      </c>
      <c r="L42" t="str">
        <f t="shared" si="0"/>
        <v>ServiceActivity sa42 = new ServiceActivity() { Activity =  a34, Service = ac2};</v>
      </c>
      <c r="Q42" t="str">
        <f t="shared" si="1"/>
        <v xml:space="preserve">sa42, </v>
      </c>
    </row>
    <row r="43" spans="1:17" x14ac:dyDescent="0.25">
      <c r="A43" t="s">
        <v>329</v>
      </c>
      <c r="J43" t="s">
        <v>414</v>
      </c>
      <c r="L43" t="str">
        <f t="shared" si="0"/>
        <v>ServiceActivity sa43 = new ServiceActivity() { Activity =  a35, Service = ac2};</v>
      </c>
      <c r="Q43" t="str">
        <f t="shared" si="1"/>
        <v xml:space="preserve">sa43, </v>
      </c>
    </row>
    <row r="44" spans="1:17" x14ac:dyDescent="0.25">
      <c r="A44" t="s">
        <v>330</v>
      </c>
      <c r="J44" t="s">
        <v>415</v>
      </c>
      <c r="L44" t="str">
        <f t="shared" si="0"/>
        <v>ServiceActivity sa44 = new ServiceActivity() { Activity =  a36, Service = ac2};</v>
      </c>
      <c r="Q44" t="str">
        <f t="shared" si="1"/>
        <v xml:space="preserve">sa44, </v>
      </c>
    </row>
    <row r="45" spans="1:17" x14ac:dyDescent="0.25">
      <c r="A45" t="s">
        <v>331</v>
      </c>
      <c r="J45" t="s">
        <v>416</v>
      </c>
      <c r="L45" t="str">
        <f t="shared" si="0"/>
        <v>ServiceActivity sa45 = new ServiceActivity() { Activity =  a37, Service = ac2};</v>
      </c>
      <c r="Q45" t="str">
        <f t="shared" si="1"/>
        <v xml:space="preserve">sa45, </v>
      </c>
    </row>
    <row r="46" spans="1:17" x14ac:dyDescent="0.25">
      <c r="A46" t="s">
        <v>332</v>
      </c>
      <c r="J46" t="s">
        <v>417</v>
      </c>
      <c r="L46" t="str">
        <f t="shared" si="0"/>
        <v>ServiceActivity sa46 = new ServiceActivity() { Activity =  a38, Service = ac2};</v>
      </c>
      <c r="Q46" t="str">
        <f t="shared" si="1"/>
        <v xml:space="preserve">sa46, </v>
      </c>
    </row>
    <row r="47" spans="1:17" x14ac:dyDescent="0.25">
      <c r="A47" t="s">
        <v>333</v>
      </c>
      <c r="J47" t="s">
        <v>418</v>
      </c>
      <c r="L47" t="str">
        <f t="shared" si="0"/>
        <v>ServiceActivity sa47 = new ServiceActivity() { Activity =  a39, Service = ac2};</v>
      </c>
      <c r="Q47" t="str">
        <f t="shared" si="1"/>
        <v xml:space="preserve">sa47, </v>
      </c>
    </row>
    <row r="48" spans="1:17" x14ac:dyDescent="0.25">
      <c r="A48" t="s">
        <v>334</v>
      </c>
      <c r="J48" t="s">
        <v>419</v>
      </c>
      <c r="L48" t="str">
        <f t="shared" si="0"/>
        <v>ServiceActivity sa48 = new ServiceActivity() { Activity =  a40, Service = ac2};</v>
      </c>
      <c r="Q48" t="str">
        <f t="shared" si="1"/>
        <v xml:space="preserve">sa48, </v>
      </c>
    </row>
    <row r="49" spans="1:17" x14ac:dyDescent="0.25">
      <c r="A49" t="s">
        <v>335</v>
      </c>
      <c r="J49" t="s">
        <v>420</v>
      </c>
      <c r="L49" t="str">
        <f t="shared" si="0"/>
        <v>ServiceActivity sa49 = new ServiceActivity() { Activity =  a41, Service = ac2};</v>
      </c>
      <c r="Q49" t="str">
        <f t="shared" si="1"/>
        <v xml:space="preserve">sa49, </v>
      </c>
    </row>
    <row r="50" spans="1:17" x14ac:dyDescent="0.25">
      <c r="A50" t="s">
        <v>336</v>
      </c>
      <c r="J50" t="s">
        <v>421</v>
      </c>
      <c r="L50" t="str">
        <f t="shared" si="0"/>
        <v>ServiceActivity sa50 = new ServiceActivity() { Activity =  a42, Service = ac2};</v>
      </c>
      <c r="Q50" t="str">
        <f t="shared" si="1"/>
        <v xml:space="preserve">sa50, </v>
      </c>
    </row>
    <row r="51" spans="1:17" x14ac:dyDescent="0.25">
      <c r="A51" t="s">
        <v>337</v>
      </c>
      <c r="J51" t="s">
        <v>422</v>
      </c>
      <c r="L51" t="str">
        <f t="shared" si="0"/>
        <v>ServiceActivity sa51 = new ServiceActivity() { Activity =  a43, Service = ac2};</v>
      </c>
      <c r="Q51" t="str">
        <f t="shared" si="1"/>
        <v xml:space="preserve">sa51, </v>
      </c>
    </row>
    <row r="52" spans="1:17" x14ac:dyDescent="0.25">
      <c r="A52" t="s">
        <v>338</v>
      </c>
      <c r="J52" t="s">
        <v>423</v>
      </c>
      <c r="L52" t="str">
        <f t="shared" si="0"/>
        <v>ServiceActivity sa52 = new ServiceActivity() { Activity =  a44, Service = ac2};</v>
      </c>
      <c r="Q52" t="str">
        <f t="shared" si="1"/>
        <v xml:space="preserve">sa52, </v>
      </c>
    </row>
    <row r="53" spans="1:17" x14ac:dyDescent="0.25">
      <c r="A53" t="s">
        <v>339</v>
      </c>
      <c r="J53" t="s">
        <v>424</v>
      </c>
      <c r="L53" t="str">
        <f t="shared" si="0"/>
        <v>ServiceActivity sa53 = new ServiceActivity() { Activity =  a45, Service = ac2};</v>
      </c>
      <c r="Q53" t="str">
        <f t="shared" si="1"/>
        <v xml:space="preserve">sa53, </v>
      </c>
    </row>
    <row r="54" spans="1:17" x14ac:dyDescent="0.25">
      <c r="A54" t="s">
        <v>340</v>
      </c>
      <c r="J54" t="s">
        <v>425</v>
      </c>
      <c r="L54" t="str">
        <f t="shared" si="0"/>
        <v>ServiceActivity sa54 = new ServiceActivity() { Activity =  a46, Service = ac2};</v>
      </c>
      <c r="Q54" t="str">
        <f t="shared" si="1"/>
        <v xml:space="preserve">sa54, </v>
      </c>
    </row>
    <row r="55" spans="1:17" x14ac:dyDescent="0.25">
      <c r="A55" t="s">
        <v>341</v>
      </c>
      <c r="J55" t="s">
        <v>426</v>
      </c>
      <c r="L55" t="str">
        <f t="shared" si="0"/>
        <v>ServiceActivity sa55 = new ServiceActivity() { Activity =  a47, Service = ac2};</v>
      </c>
      <c r="Q55" t="str">
        <f t="shared" si="1"/>
        <v xml:space="preserve">sa55, </v>
      </c>
    </row>
    <row r="56" spans="1:17" x14ac:dyDescent="0.25">
      <c r="A56" t="s">
        <v>342</v>
      </c>
      <c r="J56" t="s">
        <v>427</v>
      </c>
      <c r="L56" t="str">
        <f t="shared" si="0"/>
        <v>ServiceActivity sa56 = new ServiceActivity() { Activity =  a48, Service = ac2};</v>
      </c>
      <c r="Q56" t="str">
        <f t="shared" si="1"/>
        <v xml:space="preserve">sa56, </v>
      </c>
    </row>
    <row r="57" spans="1:17" x14ac:dyDescent="0.25">
      <c r="A57" t="s">
        <v>343</v>
      </c>
      <c r="J57" t="s">
        <v>428</v>
      </c>
      <c r="L57" t="str">
        <f t="shared" si="0"/>
        <v>ServiceActivity sa57 = new ServiceActivity() { Activity =  a49, Service = ac2};</v>
      </c>
      <c r="Q57" t="str">
        <f t="shared" si="1"/>
        <v xml:space="preserve">sa57, </v>
      </c>
    </row>
    <row r="58" spans="1:17" x14ac:dyDescent="0.25">
      <c r="A58" t="s">
        <v>345</v>
      </c>
      <c r="J58" t="s">
        <v>429</v>
      </c>
      <c r="L58" t="str">
        <f t="shared" si="0"/>
        <v>ServiceActivity sa58 = new ServiceActivity() { Activity =  a50, Service = ac2};</v>
      </c>
      <c r="Q58" t="str">
        <f t="shared" si="1"/>
        <v xml:space="preserve">sa58, </v>
      </c>
    </row>
    <row r="59" spans="1:17" x14ac:dyDescent="0.25">
      <c r="A59" t="s">
        <v>346</v>
      </c>
      <c r="J59" t="s">
        <v>430</v>
      </c>
      <c r="L59" t="str">
        <f t="shared" si="0"/>
        <v>ServiceActivity sa59 = new ServiceActivity() { Activity =  a51, Service = ac2};</v>
      </c>
      <c r="Q59" t="str">
        <f t="shared" si="1"/>
        <v xml:space="preserve">sa59, </v>
      </c>
    </row>
    <row r="60" spans="1:17" x14ac:dyDescent="0.25">
      <c r="A60" t="s">
        <v>347</v>
      </c>
      <c r="J60" t="s">
        <v>431</v>
      </c>
      <c r="L60" t="str">
        <f t="shared" si="0"/>
        <v>ServiceActivity sa60 = new ServiceActivity() { Activity =  a52, Service = ac2};</v>
      </c>
      <c r="Q60" t="str">
        <f t="shared" si="1"/>
        <v xml:space="preserve">sa60, </v>
      </c>
    </row>
    <row r="61" spans="1:17" x14ac:dyDescent="0.25">
      <c r="A61" t="s">
        <v>348</v>
      </c>
      <c r="J61" t="s">
        <v>432</v>
      </c>
      <c r="L61" t="str">
        <f t="shared" si="0"/>
        <v>ServiceActivity sa61 = new ServiceActivity() { Activity =  a53, Service = ac2};</v>
      </c>
      <c r="Q61" t="str">
        <f t="shared" si="1"/>
        <v xml:space="preserve">sa61, </v>
      </c>
    </row>
    <row r="62" spans="1:17" x14ac:dyDescent="0.25">
      <c r="A62" t="s">
        <v>302</v>
      </c>
      <c r="J62" t="s">
        <v>433</v>
      </c>
      <c r="L62" t="str">
        <f t="shared" si="0"/>
        <v>ServiceActivity sa62 = new ServiceActivity() { Activity =  a19, Service = ac4};</v>
      </c>
      <c r="Q62" t="str">
        <f t="shared" si="1"/>
        <v xml:space="preserve">sa62, </v>
      </c>
    </row>
    <row r="63" spans="1:17" x14ac:dyDescent="0.25">
      <c r="A63" t="s">
        <v>306</v>
      </c>
      <c r="J63" t="s">
        <v>434</v>
      </c>
      <c r="L63" t="str">
        <f t="shared" si="0"/>
        <v>ServiceActivity sa63 = new ServiceActivity() { Activity =  a20, Service = ac4};</v>
      </c>
      <c r="Q63" t="str">
        <f t="shared" si="1"/>
        <v xml:space="preserve">sa63, </v>
      </c>
    </row>
    <row r="64" spans="1:17" x14ac:dyDescent="0.25">
      <c r="A64" t="s">
        <v>310</v>
      </c>
      <c r="J64" t="s">
        <v>435</v>
      </c>
      <c r="L64" t="str">
        <f t="shared" si="0"/>
        <v>ServiceActivity sa64 = new ServiceActivity() { Activity =  a21, Service = ac4};</v>
      </c>
      <c r="Q64" t="str">
        <f t="shared" si="1"/>
        <v xml:space="preserve">sa64, </v>
      </c>
    </row>
    <row r="65" spans="1:17" x14ac:dyDescent="0.25">
      <c r="A65" t="s">
        <v>314</v>
      </c>
      <c r="J65" t="s">
        <v>436</v>
      </c>
      <c r="L65" t="str">
        <f t="shared" si="0"/>
        <v>ServiceActivity sa65 = new ServiceActivity() { Activity =  a22, Service = ac4};</v>
      </c>
      <c r="Q65" t="str">
        <f t="shared" si="1"/>
        <v xml:space="preserve">sa65, </v>
      </c>
    </row>
    <row r="66" spans="1:17" x14ac:dyDescent="0.25">
      <c r="A66" t="s">
        <v>344</v>
      </c>
      <c r="J66" t="s">
        <v>437</v>
      </c>
      <c r="L66" t="str">
        <f t="shared" ref="L66:L93" si="2">REPLACE(A66,FIND($J$1,A66),3,J66)</f>
        <v>ServiceActivity sa66 = new ServiceActivity() { Activity =  a49, Service = ac4};</v>
      </c>
      <c r="Q66" t="str">
        <f t="shared" ref="Q66:Q93" si="3">CONCATENATE(J66, ", ")</f>
        <v xml:space="preserve">sa66, </v>
      </c>
    </row>
    <row r="67" spans="1:17" x14ac:dyDescent="0.25">
      <c r="A67" t="s">
        <v>349</v>
      </c>
      <c r="J67" t="s">
        <v>438</v>
      </c>
      <c r="L67" t="str">
        <f t="shared" si="2"/>
        <v>ServiceActivity sa67 = new ServiceActivity() { Activity =  a54, Service = ac4};</v>
      </c>
      <c r="Q67" t="str">
        <f t="shared" si="3"/>
        <v xml:space="preserve">sa67, </v>
      </c>
    </row>
    <row r="68" spans="1:17" x14ac:dyDescent="0.25">
      <c r="A68" t="s">
        <v>351</v>
      </c>
      <c r="J68" t="s">
        <v>439</v>
      </c>
      <c r="L68" t="str">
        <f t="shared" si="2"/>
        <v>ServiceActivity sa68 = new ServiceActivity() { Activity =  a55, Service = ac4};</v>
      </c>
      <c r="Q68" t="str">
        <f t="shared" si="3"/>
        <v xml:space="preserve">sa68, </v>
      </c>
    </row>
    <row r="69" spans="1:17" x14ac:dyDescent="0.25">
      <c r="A69" t="s">
        <v>352</v>
      </c>
      <c r="J69" t="s">
        <v>440</v>
      </c>
      <c r="L69" t="str">
        <f t="shared" si="2"/>
        <v>ServiceActivity sa69 = new ServiceActivity() { Activity =  a56, Service = ac4};</v>
      </c>
      <c r="Q69" t="str">
        <f t="shared" si="3"/>
        <v xml:space="preserve">sa69, </v>
      </c>
    </row>
    <row r="70" spans="1:17" x14ac:dyDescent="0.25">
      <c r="A70" t="s">
        <v>353</v>
      </c>
      <c r="J70" t="s">
        <v>441</v>
      </c>
      <c r="L70" t="str">
        <f t="shared" si="2"/>
        <v>ServiceActivity sa70 = new ServiceActivity() { Activity =  a57, Service = ac4};</v>
      </c>
      <c r="Q70" t="str">
        <f t="shared" si="3"/>
        <v xml:space="preserve">sa70, </v>
      </c>
    </row>
    <row r="71" spans="1:17" x14ac:dyDescent="0.25">
      <c r="A71" t="s">
        <v>354</v>
      </c>
      <c r="J71" t="s">
        <v>442</v>
      </c>
      <c r="L71" t="str">
        <f t="shared" si="2"/>
        <v>ServiceActivity sa71 = new ServiceActivity() { Activity =  a58, Service = ac4};</v>
      </c>
      <c r="Q71" t="str">
        <f t="shared" si="3"/>
        <v xml:space="preserve">sa71, </v>
      </c>
    </row>
    <row r="72" spans="1:17" x14ac:dyDescent="0.25">
      <c r="A72" t="s">
        <v>355</v>
      </c>
      <c r="J72" t="s">
        <v>443</v>
      </c>
      <c r="L72" t="str">
        <f t="shared" si="2"/>
        <v>ServiceActivity sa72 = new ServiceActivity() { Activity =  a59, Service = ac4};</v>
      </c>
      <c r="Q72" t="str">
        <f t="shared" si="3"/>
        <v xml:space="preserve">sa72, </v>
      </c>
    </row>
    <row r="73" spans="1:17" x14ac:dyDescent="0.25">
      <c r="A73" t="s">
        <v>356</v>
      </c>
      <c r="J73" t="s">
        <v>444</v>
      </c>
      <c r="L73" t="str">
        <f t="shared" si="2"/>
        <v>ServiceActivity sa73 = new ServiceActivity() { Activity =  a60, Service = ac4};</v>
      </c>
      <c r="Q73" t="str">
        <f t="shared" si="3"/>
        <v xml:space="preserve">sa73, </v>
      </c>
    </row>
    <row r="74" spans="1:17" x14ac:dyDescent="0.25">
      <c r="A74" t="s">
        <v>357</v>
      </c>
      <c r="J74" t="s">
        <v>445</v>
      </c>
      <c r="L74" t="str">
        <f t="shared" si="2"/>
        <v>ServiceActivity sa74 = new ServiceActivity() { Activity =  a61, Service = ac4};</v>
      </c>
      <c r="Q74" t="str">
        <f t="shared" si="3"/>
        <v xml:space="preserve">sa74, </v>
      </c>
    </row>
    <row r="75" spans="1:17" x14ac:dyDescent="0.25">
      <c r="A75" t="s">
        <v>358</v>
      </c>
      <c r="J75" t="s">
        <v>446</v>
      </c>
      <c r="L75" t="str">
        <f t="shared" si="2"/>
        <v>ServiceActivity sa75 = new ServiceActivity() { Activity =  a62, Service = ac4};</v>
      </c>
      <c r="Q75" t="str">
        <f t="shared" si="3"/>
        <v xml:space="preserve">sa75, </v>
      </c>
    </row>
    <row r="76" spans="1:17" x14ac:dyDescent="0.25">
      <c r="A76" t="s">
        <v>359</v>
      </c>
      <c r="J76" t="s">
        <v>447</v>
      </c>
      <c r="L76" t="str">
        <f t="shared" si="2"/>
        <v>ServiceActivity sa76 = new ServiceActivity() { Activity =  a63, Service = ac4};</v>
      </c>
      <c r="Q76" t="str">
        <f t="shared" si="3"/>
        <v xml:space="preserve">sa76, </v>
      </c>
    </row>
    <row r="77" spans="1:17" x14ac:dyDescent="0.25">
      <c r="A77" t="s">
        <v>360</v>
      </c>
      <c r="J77" t="s">
        <v>448</v>
      </c>
      <c r="L77" t="str">
        <f t="shared" si="2"/>
        <v>ServiceActivity sa77 = new ServiceActivity() { Activity =  a64, Service = ac4};</v>
      </c>
      <c r="Q77" t="str">
        <f t="shared" si="3"/>
        <v xml:space="preserve">sa77, </v>
      </c>
    </row>
    <row r="78" spans="1:17" x14ac:dyDescent="0.25">
      <c r="A78" t="s">
        <v>361</v>
      </c>
      <c r="J78" t="s">
        <v>449</v>
      </c>
      <c r="L78" t="str">
        <f t="shared" si="2"/>
        <v>ServiceActivity sa78 = new ServiceActivity() { Activity =  a65, Service = ac4};</v>
      </c>
      <c r="Q78" t="str">
        <f t="shared" si="3"/>
        <v xml:space="preserve">sa78, </v>
      </c>
    </row>
    <row r="79" spans="1:17" x14ac:dyDescent="0.25">
      <c r="A79" t="s">
        <v>362</v>
      </c>
      <c r="J79" t="s">
        <v>450</v>
      </c>
      <c r="L79" t="str">
        <f t="shared" si="2"/>
        <v>ServiceActivity sa79 = new ServiceActivity() { Activity =  a65, Service = ac5};</v>
      </c>
      <c r="Q79" t="str">
        <f t="shared" si="3"/>
        <v xml:space="preserve">sa79, </v>
      </c>
    </row>
    <row r="80" spans="1:17" x14ac:dyDescent="0.25">
      <c r="A80" t="s">
        <v>365</v>
      </c>
      <c r="J80" t="s">
        <v>451</v>
      </c>
      <c r="L80" t="str">
        <f t="shared" si="2"/>
        <v>ServiceActivity sa80 = new ServiceActivity() { Activity =  a66, Service = ac5};</v>
      </c>
      <c r="Q80" t="str">
        <f t="shared" si="3"/>
        <v xml:space="preserve">sa80, </v>
      </c>
    </row>
    <row r="81" spans="1:17" x14ac:dyDescent="0.25">
      <c r="A81" t="s">
        <v>363</v>
      </c>
      <c r="J81" t="s">
        <v>452</v>
      </c>
      <c r="L81" t="str">
        <f t="shared" si="2"/>
        <v>ServiceActivity sa81 = new ServiceActivity() { Activity =  a65, Service = ac6};</v>
      </c>
      <c r="Q81" t="str">
        <f t="shared" si="3"/>
        <v xml:space="preserve">sa81, </v>
      </c>
    </row>
    <row r="82" spans="1:17" x14ac:dyDescent="0.25">
      <c r="A82" t="s">
        <v>366</v>
      </c>
      <c r="J82" t="s">
        <v>453</v>
      </c>
      <c r="L82" t="str">
        <f t="shared" si="2"/>
        <v>ServiceActivity sa82 = new ServiceActivity() { Activity =  a67, Service = ac6};</v>
      </c>
      <c r="Q82" t="str">
        <f t="shared" si="3"/>
        <v xml:space="preserve">sa82, </v>
      </c>
    </row>
    <row r="83" spans="1:17" x14ac:dyDescent="0.25">
      <c r="A83" t="s">
        <v>303</v>
      </c>
      <c r="J83" t="s">
        <v>454</v>
      </c>
      <c r="L83" t="str">
        <f t="shared" si="2"/>
        <v>ServiceActivity sa83 = new ServiceActivity() { Activity =  a19, Service = ac7};</v>
      </c>
      <c r="Q83" t="str">
        <f t="shared" si="3"/>
        <v xml:space="preserve">sa83, </v>
      </c>
    </row>
    <row r="84" spans="1:17" x14ac:dyDescent="0.25">
      <c r="A84" t="s">
        <v>307</v>
      </c>
      <c r="J84" t="s">
        <v>455</v>
      </c>
      <c r="L84" t="str">
        <f t="shared" si="2"/>
        <v>ServiceActivity sa84 = new ServiceActivity() { Activity =  a20, Service = ac7};</v>
      </c>
      <c r="Q84" t="str">
        <f t="shared" si="3"/>
        <v xml:space="preserve">sa84, </v>
      </c>
    </row>
    <row r="85" spans="1:17" x14ac:dyDescent="0.25">
      <c r="A85" t="s">
        <v>311</v>
      </c>
      <c r="J85" t="s">
        <v>456</v>
      </c>
      <c r="L85" t="str">
        <f t="shared" si="2"/>
        <v>ServiceActivity sa85 = new ServiceActivity() { Activity =  a21, Service = ac7};</v>
      </c>
      <c r="Q85" t="str">
        <f t="shared" si="3"/>
        <v xml:space="preserve">sa85, </v>
      </c>
    </row>
    <row r="86" spans="1:17" x14ac:dyDescent="0.25">
      <c r="A86" t="s">
        <v>315</v>
      </c>
      <c r="J86" t="s">
        <v>457</v>
      </c>
      <c r="L86" t="str">
        <f t="shared" si="2"/>
        <v>ServiceActivity sa86 = new ServiceActivity() { Activity =  a22, Service = ac7};</v>
      </c>
      <c r="Q86" t="str">
        <f t="shared" si="3"/>
        <v xml:space="preserve">sa86, </v>
      </c>
    </row>
    <row r="87" spans="1:17" x14ac:dyDescent="0.25">
      <c r="A87" t="s">
        <v>350</v>
      </c>
      <c r="J87" t="s">
        <v>458</v>
      </c>
      <c r="L87" t="str">
        <f t="shared" si="2"/>
        <v>ServiceActivity sa87 = new ServiceActivity() { Activity =  a54, Service = ac7};</v>
      </c>
      <c r="Q87" t="str">
        <f t="shared" si="3"/>
        <v xml:space="preserve">sa87, </v>
      </c>
    </row>
    <row r="88" spans="1:17" x14ac:dyDescent="0.25">
      <c r="A88" t="s">
        <v>364</v>
      </c>
      <c r="J88" t="s">
        <v>459</v>
      </c>
      <c r="L88" t="str">
        <f t="shared" si="2"/>
        <v>ServiceActivity sa88 = new ServiceActivity() { Activity =  a65, Service = ac7};</v>
      </c>
      <c r="Q88" t="str">
        <f t="shared" si="3"/>
        <v xml:space="preserve">sa88, </v>
      </c>
    </row>
    <row r="89" spans="1:17" x14ac:dyDescent="0.25">
      <c r="A89" t="s">
        <v>367</v>
      </c>
      <c r="J89" t="s">
        <v>460</v>
      </c>
      <c r="L89" t="str">
        <f t="shared" si="2"/>
        <v>ServiceActivity sa89 = new ServiceActivity() { Activity =  a68, Service = ac7};</v>
      </c>
      <c r="Q89" t="str">
        <f t="shared" si="3"/>
        <v xml:space="preserve">sa89, </v>
      </c>
    </row>
    <row r="90" spans="1:17" x14ac:dyDescent="0.25">
      <c r="A90" t="s">
        <v>368</v>
      </c>
      <c r="J90" t="s">
        <v>461</v>
      </c>
      <c r="L90" t="str">
        <f t="shared" si="2"/>
        <v>ServiceActivity sa90 = new ServiceActivity() { Activity =  a69, Service = ac7};</v>
      </c>
      <c r="Q90" t="str">
        <f t="shared" si="3"/>
        <v xml:space="preserve">sa90, </v>
      </c>
    </row>
    <row r="91" spans="1:17" x14ac:dyDescent="0.25">
      <c r="A91" t="s">
        <v>369</v>
      </c>
      <c r="J91" t="s">
        <v>462</v>
      </c>
      <c r="L91" t="str">
        <f t="shared" si="2"/>
        <v>ServiceActivity sa91 = new ServiceActivity() { Activity =  a70, Service = ac7};</v>
      </c>
      <c r="Q91" t="str">
        <f t="shared" si="3"/>
        <v xml:space="preserve">sa91, </v>
      </c>
    </row>
    <row r="92" spans="1:17" x14ac:dyDescent="0.25">
      <c r="A92" t="s">
        <v>370</v>
      </c>
      <c r="J92" t="s">
        <v>463</v>
      </c>
      <c r="L92" t="str">
        <f t="shared" si="2"/>
        <v>ServiceActivity sa92 = new ServiceActivity() { Activity =  a71, Service = ac7};</v>
      </c>
      <c r="Q92" t="str">
        <f t="shared" si="3"/>
        <v xml:space="preserve">sa92, </v>
      </c>
    </row>
    <row r="93" spans="1:17" x14ac:dyDescent="0.25">
      <c r="A93" t="s">
        <v>371</v>
      </c>
      <c r="J93" t="s">
        <v>464</v>
      </c>
      <c r="L93" t="str">
        <f t="shared" si="2"/>
        <v>ServiceActivity sa93 = new ServiceActivity() { Activity =  a72, Service = ac7};</v>
      </c>
      <c r="Q93" t="str">
        <f t="shared" si="3"/>
        <v xml:space="preserve">sa93, </v>
      </c>
    </row>
    <row r="98" spans="10:10" x14ac:dyDescent="0.25">
      <c r="J98" t="str">
        <f>CONCATENATE("sa1, ","sa2, ","sa3, ","sa4, ","sa5, ","sa6, ","sa7, ","sa8, ","sa9, ","sa10, ","sa11, ","sa12, ","sa13, ","sa14, ","sa15, ","sa16, ","sa17, ","sa18, ","sa19, ","sa20, ","sa21, ","sa22, ","sa23, ","sa24, ","sa25, ","sa26, ","sa27, ","sa28, ","sa29, ","sa30, ","sa31, ","sa32, ","sa33, ","sa34, ","sa35, ","sa36, ","sa37, ","sa38, ","sa39, ","sa40, ","sa41, ","sa42, ","sa43, ","sa44, ","sa45, ","sa46, ","sa47, ","sa48, ","sa49, ","sa50, ","sa51, ","sa52, ","sa53, ","sa54, ","sa55, ","sa56, ","sa57, ","sa58, ","sa59, ","sa60, ","sa61, ","sa62, ","sa63, ","sa64, ","sa65, ","sa66, ","sa67, ","sa68, ","sa69, ","sa70, ","sa71, ","sa72, ","sa73, ","sa74, ","sa75, ","sa76, ","sa77, ","sa78, ","sa79, ","sa80, ","sa81, ","sa82, ","sa83, ","sa84, ","sa85, ","sa86, ","sa87, ","sa88, ","sa89, ","sa90, ","sa91, ","sa92, ","sa93, ")</f>
        <v xml:space="preserve">sa1, sa2, sa3, sa4, sa5, sa6, sa7, sa8, sa9, sa10, sa11, sa12, sa13, sa14, sa15, sa16, sa17, sa18, sa19, sa20, sa21, sa22, sa23, sa24, sa25, sa26, sa27, sa28, sa29, sa30, sa31, sa32, sa33, sa34, sa35, sa36, sa37, sa38, sa39, sa40, sa41, sa42, sa43, sa44, sa45, sa46, sa47, sa48, sa49, sa50, sa51, sa52, sa53, sa54, sa55, sa56, sa57, sa58, sa59, sa60, sa61, sa62, sa63, sa64, sa65, sa66, sa67, sa68, sa69, sa70, sa71, sa72, sa73, sa74, sa75, sa76, sa77, sa78, sa79, sa80, sa81, sa82, sa83, sa84, sa85, sa86, sa87, sa88, sa89, sa90, sa91, sa92, sa93, </v>
      </c>
    </row>
    <row r="102" spans="10:10" x14ac:dyDescent="0.25">
      <c r="J102" t="str">
        <f>CONCATENATE("context.ServiceActivities.AddOrUpdate(x =&gt; x.ServiceActivityId, ",J98, ");")</f>
        <v>context.ServiceActivities.AddOrUpdate(x =&gt; x.ServiceActivityId, sa1, sa2, sa3, sa4, sa5, sa6, sa7, sa8, sa9, sa10, sa11, sa12, sa13, sa14, sa15, sa16, sa17, sa18, sa19, sa20, sa21, sa22, sa23, sa24, sa25, sa26, sa27, sa28, sa29, sa30, sa31, sa32, sa33, sa34, sa35, sa36, sa37, sa38, sa39, sa40, sa41, sa42, sa43, sa44, sa45, sa46, sa47, sa48, sa49, sa50, sa51, sa52, sa53, sa54, sa55, sa56, sa57, sa58, sa59, sa60, sa61, sa62, sa63, sa64, sa65, sa66, sa67, sa68, sa69, sa70, sa71, sa72, sa73, sa74, sa75, sa76, sa77, sa78, sa79, sa80, sa81, sa82, sa83, sa84, sa85, sa86, sa87, sa88, sa89, sa90, sa91, sa92, sa93, );</v>
      </c>
    </row>
    <row r="105" spans="10:10" x14ac:dyDescent="0.25">
      <c r="J105" t="s">
        <v>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opLeftCell="A64" workbookViewId="0">
      <selection activeCell="G32" sqref="G32"/>
    </sheetView>
  </sheetViews>
  <sheetFormatPr defaultRowHeight="15" x14ac:dyDescent="0.25"/>
  <cols>
    <col min="1" max="1" width="68.140625" bestFit="1" customWidth="1"/>
  </cols>
  <sheetData>
    <row r="1" spans="1:1" x14ac:dyDescent="0.25">
      <c r="A1" t="s">
        <v>279</v>
      </c>
    </row>
    <row r="2" spans="1:1" x14ac:dyDescent="0.25">
      <c r="A2" t="s">
        <v>465</v>
      </c>
    </row>
    <row r="3" spans="1:1" x14ac:dyDescent="0.25">
      <c r="A3" t="s">
        <v>466</v>
      </c>
    </row>
    <row r="4" spans="1:1" x14ac:dyDescent="0.25">
      <c r="A4" t="s">
        <v>467</v>
      </c>
    </row>
    <row r="5" spans="1:1" x14ac:dyDescent="0.25">
      <c r="A5" t="s">
        <v>468</v>
      </c>
    </row>
    <row r="6" spans="1:1" x14ac:dyDescent="0.25">
      <c r="A6" t="s">
        <v>469</v>
      </c>
    </row>
    <row r="7" spans="1:1" x14ac:dyDescent="0.25">
      <c r="A7" t="s">
        <v>470</v>
      </c>
    </row>
    <row r="8" spans="1:1" x14ac:dyDescent="0.25">
      <c r="A8" t="s">
        <v>471</v>
      </c>
    </row>
    <row r="9" spans="1:1" x14ac:dyDescent="0.25">
      <c r="A9" t="s">
        <v>472</v>
      </c>
    </row>
    <row r="10" spans="1:1" x14ac:dyDescent="0.25">
      <c r="A10" t="s">
        <v>473</v>
      </c>
    </row>
    <row r="11" spans="1:1" x14ac:dyDescent="0.25">
      <c r="A11" t="s">
        <v>474</v>
      </c>
    </row>
    <row r="12" spans="1:1" x14ac:dyDescent="0.25">
      <c r="A12" t="s">
        <v>475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478</v>
      </c>
    </row>
    <row r="16" spans="1:1" x14ac:dyDescent="0.25">
      <c r="A16" t="s">
        <v>479</v>
      </c>
    </row>
    <row r="17" spans="1:1" x14ac:dyDescent="0.25">
      <c r="A17" t="s">
        <v>480</v>
      </c>
    </row>
    <row r="18" spans="1:1" x14ac:dyDescent="0.25">
      <c r="A18" t="s">
        <v>481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485</v>
      </c>
    </row>
    <row r="23" spans="1:1" x14ac:dyDescent="0.25">
      <c r="A23" t="s">
        <v>486</v>
      </c>
    </row>
    <row r="24" spans="1:1" x14ac:dyDescent="0.25">
      <c r="A24" t="s">
        <v>487</v>
      </c>
    </row>
    <row r="25" spans="1:1" x14ac:dyDescent="0.25">
      <c r="A25" t="s">
        <v>488</v>
      </c>
    </row>
    <row r="26" spans="1:1" x14ac:dyDescent="0.25">
      <c r="A26" t="s">
        <v>489</v>
      </c>
    </row>
    <row r="27" spans="1:1" x14ac:dyDescent="0.25">
      <c r="A27" t="s">
        <v>490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t="s">
        <v>496</v>
      </c>
    </row>
    <row r="34" spans="1:1" x14ac:dyDescent="0.25">
      <c r="A34" t="s">
        <v>497</v>
      </c>
    </row>
    <row r="35" spans="1:1" x14ac:dyDescent="0.25">
      <c r="A35" t="s">
        <v>498</v>
      </c>
    </row>
    <row r="36" spans="1:1" x14ac:dyDescent="0.25">
      <c r="A36" t="s">
        <v>499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504</v>
      </c>
    </row>
    <row r="42" spans="1:1" x14ac:dyDescent="0.25">
      <c r="A42" t="s">
        <v>505</v>
      </c>
    </row>
    <row r="43" spans="1:1" x14ac:dyDescent="0.25">
      <c r="A43" t="s">
        <v>506</v>
      </c>
    </row>
    <row r="44" spans="1:1" x14ac:dyDescent="0.25">
      <c r="A44" t="s">
        <v>507</v>
      </c>
    </row>
    <row r="45" spans="1:1" x14ac:dyDescent="0.25">
      <c r="A45" t="s">
        <v>508</v>
      </c>
    </row>
    <row r="46" spans="1:1" x14ac:dyDescent="0.25">
      <c r="A46" t="s">
        <v>509</v>
      </c>
    </row>
    <row r="47" spans="1:1" x14ac:dyDescent="0.25">
      <c r="A47" t="s">
        <v>510</v>
      </c>
    </row>
    <row r="48" spans="1:1" x14ac:dyDescent="0.25">
      <c r="A48" t="s">
        <v>511</v>
      </c>
    </row>
    <row r="49" spans="1:1" x14ac:dyDescent="0.25">
      <c r="A49" t="s">
        <v>512</v>
      </c>
    </row>
    <row r="50" spans="1:1" x14ac:dyDescent="0.25">
      <c r="A50" t="s">
        <v>513</v>
      </c>
    </row>
    <row r="51" spans="1:1" x14ac:dyDescent="0.25">
      <c r="A51" t="s">
        <v>514</v>
      </c>
    </row>
    <row r="52" spans="1:1" x14ac:dyDescent="0.25">
      <c r="A52" t="s">
        <v>515</v>
      </c>
    </row>
    <row r="53" spans="1:1" x14ac:dyDescent="0.25">
      <c r="A53" t="s">
        <v>516</v>
      </c>
    </row>
    <row r="54" spans="1:1" x14ac:dyDescent="0.25">
      <c r="A54" t="s">
        <v>517</v>
      </c>
    </row>
    <row r="55" spans="1:1" x14ac:dyDescent="0.25">
      <c r="A55" t="s">
        <v>518</v>
      </c>
    </row>
    <row r="56" spans="1:1" x14ac:dyDescent="0.25">
      <c r="A56" t="s">
        <v>519</v>
      </c>
    </row>
    <row r="57" spans="1:1" x14ac:dyDescent="0.25">
      <c r="A57" t="s">
        <v>520</v>
      </c>
    </row>
    <row r="58" spans="1:1" x14ac:dyDescent="0.25">
      <c r="A58" t="s">
        <v>521</v>
      </c>
    </row>
    <row r="59" spans="1:1" x14ac:dyDescent="0.25">
      <c r="A59" t="s">
        <v>522</v>
      </c>
    </row>
    <row r="60" spans="1:1" x14ac:dyDescent="0.25">
      <c r="A60" t="s">
        <v>523</v>
      </c>
    </row>
    <row r="61" spans="1:1" x14ac:dyDescent="0.25">
      <c r="A61" t="s">
        <v>524</v>
      </c>
    </row>
    <row r="62" spans="1:1" x14ac:dyDescent="0.25">
      <c r="A62" t="s">
        <v>525</v>
      </c>
    </row>
    <row r="63" spans="1:1" x14ac:dyDescent="0.25">
      <c r="A63" t="s">
        <v>526</v>
      </c>
    </row>
    <row r="64" spans="1:1" x14ac:dyDescent="0.25">
      <c r="A64" t="s">
        <v>527</v>
      </c>
    </row>
    <row r="65" spans="1:1" x14ac:dyDescent="0.25">
      <c r="A65" t="s">
        <v>528</v>
      </c>
    </row>
    <row r="66" spans="1:1" x14ac:dyDescent="0.25">
      <c r="A66" t="s">
        <v>529</v>
      </c>
    </row>
    <row r="67" spans="1:1" x14ac:dyDescent="0.25">
      <c r="A67" t="s">
        <v>530</v>
      </c>
    </row>
    <row r="68" spans="1:1" x14ac:dyDescent="0.25">
      <c r="A68" t="s">
        <v>531</v>
      </c>
    </row>
    <row r="69" spans="1:1" x14ac:dyDescent="0.25">
      <c r="A69" t="s">
        <v>532</v>
      </c>
    </row>
    <row r="70" spans="1:1" x14ac:dyDescent="0.25">
      <c r="A70" t="s">
        <v>533</v>
      </c>
    </row>
    <row r="71" spans="1:1" x14ac:dyDescent="0.25">
      <c r="A71" t="s">
        <v>534</v>
      </c>
    </row>
    <row r="72" spans="1:1" x14ac:dyDescent="0.25">
      <c r="A72" t="s">
        <v>535</v>
      </c>
    </row>
    <row r="73" spans="1:1" x14ac:dyDescent="0.25">
      <c r="A73" t="s">
        <v>536</v>
      </c>
    </row>
    <row r="74" spans="1:1" x14ac:dyDescent="0.25">
      <c r="A74" t="s">
        <v>537</v>
      </c>
    </row>
    <row r="75" spans="1:1" x14ac:dyDescent="0.25">
      <c r="A75" t="s">
        <v>538</v>
      </c>
    </row>
    <row r="76" spans="1:1" x14ac:dyDescent="0.25">
      <c r="A76" t="s">
        <v>539</v>
      </c>
    </row>
    <row r="77" spans="1:1" x14ac:dyDescent="0.25">
      <c r="A77" t="s">
        <v>540</v>
      </c>
    </row>
    <row r="78" spans="1:1" x14ac:dyDescent="0.25">
      <c r="A78" t="s">
        <v>541</v>
      </c>
    </row>
    <row r="79" spans="1:1" x14ac:dyDescent="0.25">
      <c r="A79" t="s">
        <v>542</v>
      </c>
    </row>
    <row r="80" spans="1:1" x14ac:dyDescent="0.25">
      <c r="A80" t="s">
        <v>543</v>
      </c>
    </row>
    <row r="81" spans="1:1" x14ac:dyDescent="0.25">
      <c r="A81" t="s">
        <v>544</v>
      </c>
    </row>
    <row r="82" spans="1:1" x14ac:dyDescent="0.25">
      <c r="A82" t="s">
        <v>545</v>
      </c>
    </row>
    <row r="83" spans="1:1" x14ac:dyDescent="0.25">
      <c r="A83" t="s">
        <v>546</v>
      </c>
    </row>
    <row r="84" spans="1:1" x14ac:dyDescent="0.25">
      <c r="A84" t="s">
        <v>547</v>
      </c>
    </row>
    <row r="85" spans="1:1" x14ac:dyDescent="0.25">
      <c r="A85" t="s">
        <v>548</v>
      </c>
    </row>
    <row r="86" spans="1:1" x14ac:dyDescent="0.25">
      <c r="A86" t="s">
        <v>549</v>
      </c>
    </row>
    <row r="87" spans="1:1" x14ac:dyDescent="0.25">
      <c r="A87" t="s">
        <v>550</v>
      </c>
    </row>
    <row r="88" spans="1:1" x14ac:dyDescent="0.25">
      <c r="A88" t="s">
        <v>551</v>
      </c>
    </row>
    <row r="89" spans="1:1" x14ac:dyDescent="0.25">
      <c r="A89" t="s">
        <v>552</v>
      </c>
    </row>
    <row r="90" spans="1:1" x14ac:dyDescent="0.25">
      <c r="A90" t="s">
        <v>553</v>
      </c>
    </row>
    <row r="91" spans="1:1" x14ac:dyDescent="0.25">
      <c r="A91" t="s">
        <v>554</v>
      </c>
    </row>
    <row r="92" spans="1:1" x14ac:dyDescent="0.25">
      <c r="A92" t="s">
        <v>555</v>
      </c>
    </row>
    <row r="93" spans="1:1" x14ac:dyDescent="0.25">
      <c r="A93" t="s">
        <v>556</v>
      </c>
    </row>
    <row r="96" spans="1:1" x14ac:dyDescent="0.25">
      <c r="A96" t="s">
        <v>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abSelected="1" topLeftCell="A139" workbookViewId="0">
      <selection activeCell="E156" sqref="E156"/>
    </sheetView>
  </sheetViews>
  <sheetFormatPr defaultRowHeight="15" x14ac:dyDescent="0.25"/>
  <cols>
    <col min="1" max="1" width="80.28515625" style="6" customWidth="1"/>
    <col min="12" max="12" width="89.42578125" customWidth="1"/>
  </cols>
  <sheetData>
    <row r="1" spans="1:7" x14ac:dyDescent="0.25">
      <c r="A1" t="s">
        <v>4</v>
      </c>
      <c r="C1" t="s">
        <v>1</v>
      </c>
      <c r="D1">
        <v>10</v>
      </c>
      <c r="G1" t="str">
        <f>"Activity " &amp; C1 &amp; " = new Activity() {ActivityCode = " &amp; D1 &amp; ", ActivityInputFor = Activity.InputForType.All, ActivityTitle = """&amp; A1 &amp;""" };"</f>
        <v>Activity a1 = new Activity() {ActivityCode = 10, ActivityInputFor = Activity.InputForType.All, ActivityTitle = "Seznanitev nosečnice o normalnem poteku nosečnosti in o spremembah na telesu." };</v>
      </c>
    </row>
    <row r="2" spans="1:7" x14ac:dyDescent="0.25">
      <c r="A2" t="s">
        <v>9</v>
      </c>
      <c r="C2" t="s">
        <v>8</v>
      </c>
      <c r="D2">
        <f>D1+10</f>
        <v>20</v>
      </c>
      <c r="G2" t="str">
        <f t="shared" ref="G2:G65" si="0">"Activity " &amp; C2 &amp; " = new Activity() {ActivityCode = " &amp; D2 &amp; ", ActivityInputFor = Activity.InputForType.All, ActivityTitle = """&amp; A2 &amp;""" };"</f>
        <v>Activity a2 = new Activity() {ActivityCode = 20, ActivityInputFor = Activity.InputForType.All, ActivityTitle = "Povabilo v šolo za starše." };</v>
      </c>
    </row>
    <row r="3" spans="1:7" x14ac:dyDescent="0.25">
      <c r="A3" t="s">
        <v>11</v>
      </c>
      <c r="C3" t="s">
        <v>10</v>
      </c>
      <c r="D3">
        <f t="shared" ref="D3:D66" si="1">D2+10</f>
        <v>30</v>
      </c>
      <c r="G3" t="str">
        <f t="shared" si="0"/>
        <v>Activity a3 = new Activity() {ActivityCode = 30, ActivityInputFor = Activity.InputForType.All, ActivityTitle = "Seznanitev o rednih ginekoloških pregledih." };</v>
      </c>
    </row>
    <row r="4" spans="1:7" x14ac:dyDescent="0.25">
      <c r="A4" t="s">
        <v>13</v>
      </c>
      <c r="C4" t="s">
        <v>12</v>
      </c>
      <c r="D4">
        <f t="shared" si="1"/>
        <v>40</v>
      </c>
      <c r="G4" t="str">
        <f t="shared" si="0"/>
        <v>Activity a4 = new Activity() {ActivityCode = 40, ActivityInputFor = Activity.InputForType.All, ActivityTitle = "Seznanitev z bližajočim se porodom in pravočasnim odhodom v porodnišnico. " };</v>
      </c>
    </row>
    <row r="5" spans="1:7" x14ac:dyDescent="0.25">
      <c r="A5" t="s">
        <v>15</v>
      </c>
      <c r="C5" t="s">
        <v>14</v>
      </c>
      <c r="D5">
        <f t="shared" si="1"/>
        <v>50</v>
      </c>
      <c r="G5" t="str">
        <f t="shared" si="0"/>
        <v>Activity a5 = new Activity() {ActivityCode = 50, ActivityInputFor = Activity.InputForType.All, ActivityTitle = "Pogovor in vključevanje partnerja v nosečnost in porod ter po prihodu domov. " };</v>
      </c>
    </row>
    <row r="6" spans="1:7" x14ac:dyDescent="0.25">
      <c r="A6" t="s">
        <v>17</v>
      </c>
      <c r="C6" t="s">
        <v>16</v>
      </c>
      <c r="D6">
        <f t="shared" si="1"/>
        <v>60</v>
      </c>
      <c r="G6" t="str">
        <f t="shared" si="0"/>
        <v>Activity a6 = new Activity() {ActivityCode = 60, ActivityInputFor = Activity.InputForType.All, ActivityTitle = "Svetovanje o pripomočkih, ki jih bo potrebovala v porodnišnici. " };</v>
      </c>
    </row>
    <row r="7" spans="1:7" x14ac:dyDescent="0.25">
      <c r="A7" t="s">
        <v>19</v>
      </c>
      <c r="C7" t="s">
        <v>18</v>
      </c>
      <c r="D7">
        <f t="shared" si="1"/>
        <v>70</v>
      </c>
      <c r="G7" t="str">
        <f t="shared" si="0"/>
        <v>Activity a7 = new Activity() {ActivityCode = 70, ActivityInputFor = Activity.InputForType.All, ActivityTitle = "Seznanitev nosečnice o štetju in beleženju plodovih gibov. " };</v>
      </c>
    </row>
    <row r="8" spans="1:7" x14ac:dyDescent="0.25">
      <c r="A8" t="s">
        <v>21</v>
      </c>
      <c r="C8" t="s">
        <v>20</v>
      </c>
      <c r="D8">
        <f t="shared" si="1"/>
        <v>80</v>
      </c>
      <c r="G8" t="str">
        <f t="shared" si="0"/>
        <v>Activity a8 = new Activity() {ActivityCode = 80, ActivityInputFor = Activity.InputForType.All, ActivityTitle = "Svetovanje glede opreme za novorojenca in primerno ležišče. " };</v>
      </c>
    </row>
    <row r="9" spans="1:7" x14ac:dyDescent="0.25">
      <c r="A9" t="s">
        <v>23</v>
      </c>
      <c r="C9" t="s">
        <v>22</v>
      </c>
      <c r="D9">
        <f t="shared" si="1"/>
        <v>90</v>
      </c>
      <c r="G9" t="str">
        <f t="shared" si="0"/>
        <v>Activity a9 = new Activity() {ActivityCode = 90, ActivityInputFor = Activity.InputForType.All, ActivityTitle = "Svetovanje o pravilni prehrani, ustrezni izbiri obleke in obutve." };</v>
      </c>
    </row>
    <row r="10" spans="1:7" x14ac:dyDescent="0.25">
      <c r="A10" t="s">
        <v>25</v>
      </c>
      <c r="C10" t="s">
        <v>24</v>
      </c>
      <c r="D10">
        <f t="shared" si="1"/>
        <v>100</v>
      </c>
      <c r="G10" t="str">
        <f t="shared" si="0"/>
        <v>Activity a10 = new Activity() {ActivityCode = 100, ActivityInputFor = Activity.InputForType.All, ActivityTitle = "Svetovanje o primernem režim življenja, telesne vaje, gibanje na svežem zraku." };</v>
      </c>
    </row>
    <row r="11" spans="1:7" x14ac:dyDescent="0.25">
      <c r="A11" t="s">
        <v>27</v>
      </c>
      <c r="C11" t="s">
        <v>26</v>
      </c>
      <c r="D11">
        <f t="shared" si="1"/>
        <v>110</v>
      </c>
      <c r="G11" t="str">
        <f t="shared" si="0"/>
        <v>Activity a11 = new Activity() {ActivityCode = 110, ActivityInputFor = Activity.InputForType.All, ActivityTitle = "Odsvetovanje razvad kot so uživanje alkohola, kajenje, uživanje zdravil in drog. " };</v>
      </c>
    </row>
    <row r="12" spans="1:7" x14ac:dyDescent="0.25">
      <c r="A12" t="s">
        <v>29</v>
      </c>
      <c r="C12" t="s">
        <v>28</v>
      </c>
      <c r="D12">
        <f t="shared" si="1"/>
        <v>120</v>
      </c>
      <c r="G12" t="str">
        <f t="shared" si="0"/>
        <v>Activity a12 = new Activity() {ActivityCode = 120, ActivityInputFor = Activity.InputForType.All, ActivityTitle = "Seznanitev nosočnice z nevšečnostmi in svetovanje glede lajšanja težav zaradi nevšečnosti (slabosti, bruhanja, zaprtja, pogostih mikcij, nespečnosti, zgage, ...)." };</v>
      </c>
    </row>
    <row r="13" spans="1:7" x14ac:dyDescent="0.25">
      <c r="A13" t="s">
        <v>31</v>
      </c>
      <c r="C13" t="s">
        <v>30</v>
      </c>
      <c r="D13">
        <f t="shared" si="1"/>
        <v>130</v>
      </c>
      <c r="G13" t="str">
        <f t="shared" si="0"/>
        <v>Activity a13 = new Activity() {ActivityCode = 130, ActivityInputFor = Activity.InputForType.All, ActivityTitle = "Seznanitev nosečnice s pravicami do starševskega dopusta (porodniški dopust, pravica do dopusta za nego in varstvo otroka, pravica do očetovskega dopusta) in o uveljavljanju pravic povezanih z rojstvom otroka (pravica do paketa, otroški dodatek, zdravstveno zavarovanje, rojstni list, ureditev očetovstva)." };</v>
      </c>
    </row>
    <row r="14" spans="1:7" x14ac:dyDescent="0.25">
      <c r="A14" t="s">
        <v>33</v>
      </c>
      <c r="C14" t="s">
        <v>32</v>
      </c>
      <c r="D14">
        <f t="shared" si="1"/>
        <v>140</v>
      </c>
      <c r="G14" t="str">
        <f t="shared" si="0"/>
        <v>Activity a14 = new Activity() {ActivityCode = 140, ActivityInputFor = Activity.InputForType.All, ActivityTitle = "Pričakovan datum poroda" };</v>
      </c>
    </row>
    <row r="15" spans="1:7" x14ac:dyDescent="0.25">
      <c r="A15" t="s">
        <v>35</v>
      </c>
      <c r="C15" t="s">
        <v>34</v>
      </c>
      <c r="D15">
        <f t="shared" si="1"/>
        <v>150</v>
      </c>
      <c r="G15" t="str">
        <f t="shared" si="0"/>
        <v>Activity a15 = new Activity() {ActivityCode = 150, ActivityInputFor = Activity.InputForType.All, ActivityTitle = "Anamneza: počutje, telesni znaki nosečnosti." };</v>
      </c>
    </row>
    <row r="16" spans="1:7" x14ac:dyDescent="0.25">
      <c r="A16" t="s">
        <v>37</v>
      </c>
      <c r="C16" t="s">
        <v>36</v>
      </c>
      <c r="D16">
        <f t="shared" si="1"/>
        <v>160</v>
      </c>
      <c r="G16" t="str">
        <f t="shared" si="0"/>
        <v>Activity a16 = new Activity() {ActivityCode = 160, ActivityInputFor = Activity.InputForType.All, ActivityTitle = "Družinska anamneza: Odnosi v družini, odnos družine do okolja, bivalni pogoji, ekonomske razmere, zdravstveno stanje družinskih članov, zdravstvena prosvetljenost in vzgojenost." };</v>
      </c>
    </row>
    <row r="17" spans="1:7" x14ac:dyDescent="0.25">
      <c r="A17" t="s">
        <v>39</v>
      </c>
      <c r="C17" t="s">
        <v>38</v>
      </c>
      <c r="D17">
        <f t="shared" si="1"/>
        <v>170</v>
      </c>
      <c r="G17" t="str">
        <f t="shared" si="0"/>
        <v>Activity a17 = new Activity() {ActivityCode = 170, ActivityInputFor = Activity.InputForType.All, ActivityTitle = "Izražanje čustev" };</v>
      </c>
    </row>
    <row r="18" spans="1:7" x14ac:dyDescent="0.25">
      <c r="A18" t="s">
        <v>41</v>
      </c>
      <c r="C18" t="s">
        <v>40</v>
      </c>
      <c r="D18">
        <f t="shared" si="1"/>
        <v>180</v>
      </c>
      <c r="G18" t="str">
        <f t="shared" si="0"/>
        <v>Activity a18 = new Activity() {ActivityCode = 180, ActivityInputFor = Activity.InputForType.All, ActivityTitle = "Fizična obremenjenost" };</v>
      </c>
    </row>
    <row r="19" spans="1:7" x14ac:dyDescent="0.25">
      <c r="A19" t="s">
        <v>43</v>
      </c>
      <c r="C19" t="s">
        <v>42</v>
      </c>
      <c r="D19">
        <f t="shared" si="1"/>
        <v>190</v>
      </c>
      <c r="G19" t="str">
        <f t="shared" si="0"/>
        <v>Activity a19 = new Activity() {ActivityCode = 190, ActivityInputFor = Activity.InputForType.All, ActivityTitle = "Krvni pritisk: sistolični, diastolični" };</v>
      </c>
    </row>
    <row r="20" spans="1:7" x14ac:dyDescent="0.25">
      <c r="A20" t="s">
        <v>45</v>
      </c>
      <c r="C20" t="s">
        <v>44</v>
      </c>
      <c r="D20">
        <f t="shared" si="1"/>
        <v>200</v>
      </c>
      <c r="G20" t="str">
        <f t="shared" si="0"/>
        <v>Activity a20 = new Activity() {ActivityCode = 200, ActivityInputFor = Activity.InputForType.All, ActivityTitle = "Srčni utrip" };</v>
      </c>
    </row>
    <row r="21" spans="1:7" x14ac:dyDescent="0.25">
      <c r="A21" t="s">
        <v>47</v>
      </c>
      <c r="C21" t="s">
        <v>46</v>
      </c>
      <c r="D21">
        <f t="shared" si="1"/>
        <v>210</v>
      </c>
      <c r="G21" t="str">
        <f t="shared" si="0"/>
        <v>Activity a21 = new Activity() {ActivityCode = 210, ActivityInputFor = Activity.InputForType.All, ActivityTitle = "Dihanje" };</v>
      </c>
    </row>
    <row r="22" spans="1:7" x14ac:dyDescent="0.25">
      <c r="A22" t="s">
        <v>49</v>
      </c>
      <c r="C22" t="s">
        <v>48</v>
      </c>
      <c r="D22">
        <f t="shared" si="1"/>
        <v>220</v>
      </c>
      <c r="G22" t="str">
        <f t="shared" si="0"/>
        <v>Activity a22 = new Activity() {ActivityCode = 220, ActivityInputFor = Activity.InputForType.All, ActivityTitle = "Telesna temperatura" };</v>
      </c>
    </row>
    <row r="23" spans="1:7" x14ac:dyDescent="0.25">
      <c r="A23" t="s">
        <v>51</v>
      </c>
      <c r="C23" t="s">
        <v>50</v>
      </c>
      <c r="D23">
        <f t="shared" si="1"/>
        <v>230</v>
      </c>
      <c r="G23" t="str">
        <f t="shared" si="0"/>
        <v>Activity a23 = new Activity() {ActivityCode = 230, ActivityInputFor = Activity.InputForType.All, ActivityTitle = "Telesna teža pred nosečnostjo" };</v>
      </c>
    </row>
    <row r="24" spans="1:7" x14ac:dyDescent="0.25">
      <c r="A24" t="s">
        <v>53</v>
      </c>
      <c r="C24" t="s">
        <v>52</v>
      </c>
      <c r="D24">
        <f t="shared" si="1"/>
        <v>240</v>
      </c>
      <c r="G24" t="str">
        <f t="shared" si="0"/>
        <v>Activity a24 = new Activity() {ActivityCode = 240, ActivityInputFor = Activity.InputForType.All, ActivityTitle = "Trenutna telesna teža" };</v>
      </c>
    </row>
    <row r="25" spans="1:7" x14ac:dyDescent="0.25">
      <c r="A25" t="s">
        <v>55</v>
      </c>
      <c r="C25" t="s">
        <v>54</v>
      </c>
      <c r="D25">
        <f t="shared" si="1"/>
        <v>250</v>
      </c>
      <c r="G25" t="str">
        <f t="shared" si="0"/>
        <v>Activity a25 = new Activity() {ActivityCode = 250, ActivityInputFor = Activity.InputForType.All, ActivityTitle = "Pregled materinske knjižice in odpustnice iz porodnišnice. " };</v>
      </c>
    </row>
    <row r="26" spans="1:7" x14ac:dyDescent="0.25">
      <c r="A26" t="s">
        <v>58</v>
      </c>
      <c r="C26" t="s">
        <v>57</v>
      </c>
      <c r="D26">
        <f t="shared" si="1"/>
        <v>260</v>
      </c>
      <c r="G26" t="str">
        <f t="shared" si="0"/>
        <v>Activity a26 = new Activity() {ActivityCode = 260, ActivityInputFor = Activity.InputForType.All, ActivityTitle = "Kontrola vitalnih funkcij." };</v>
      </c>
    </row>
    <row r="27" spans="1:7" x14ac:dyDescent="0.25">
      <c r="A27" t="s">
        <v>60</v>
      </c>
      <c r="C27" t="s">
        <v>59</v>
      </c>
      <c r="D27">
        <f t="shared" si="1"/>
        <v>270</v>
      </c>
      <c r="G27" t="str">
        <f t="shared" si="0"/>
        <v>Activity a27 = new Activity() {ActivityCode = 270, ActivityInputFor = Activity.InputForType.All, ActivityTitle = "Opazovanje čišče. " };</v>
      </c>
    </row>
    <row r="28" spans="1:7" x14ac:dyDescent="0.25">
      <c r="A28" t="s">
        <v>62</v>
      </c>
      <c r="C28" t="s">
        <v>61</v>
      </c>
      <c r="D28">
        <f t="shared" si="1"/>
        <v>280</v>
      </c>
      <c r="G28" t="str">
        <f t="shared" si="0"/>
        <v>Activity a28 = new Activity() {ActivityCode = 280, ActivityInputFor = Activity.InputForType.All, ActivityTitle = "Nadzor nad izločanjem blata in urina. " };</v>
      </c>
    </row>
    <row r="29" spans="1:7" x14ac:dyDescent="0.25">
      <c r="A29" t="s">
        <v>64</v>
      </c>
      <c r="C29" t="s">
        <v>63</v>
      </c>
      <c r="D29">
        <f t="shared" si="1"/>
        <v>290</v>
      </c>
      <c r="G29" t="str">
        <f t="shared" si="0"/>
        <v>Activity a29 = new Activity() {ActivityCode = 290, ActivityInputFor = Activity.InputForType.All, ActivityTitle = "Zdravstveno vzgojno delo glede pravilnega rokovanja z novorojenčkom, učenje tehnike nege novorojenčka" };</v>
      </c>
    </row>
    <row r="30" spans="1:7" x14ac:dyDescent="0.25">
      <c r="A30" t="s">
        <v>66</v>
      </c>
      <c r="C30" t="s">
        <v>65</v>
      </c>
      <c r="D30">
        <f t="shared" si="1"/>
        <v>300</v>
      </c>
      <c r="G30" t="str">
        <f t="shared" si="0"/>
        <v>Activity a30 = new Activity() {ActivityCode = 300, ActivityInputFor = Activity.InputForType.All, ActivityTitle = "Motivacija za dojenje. Nadzor in pomoč pri dojenju. " };</v>
      </c>
    </row>
    <row r="31" spans="1:7" x14ac:dyDescent="0.25">
      <c r="A31" t="s">
        <v>68</v>
      </c>
      <c r="C31" t="s">
        <v>67</v>
      </c>
      <c r="D31">
        <f t="shared" si="1"/>
        <v>310</v>
      </c>
      <c r="G31" t="str">
        <f t="shared" si="0"/>
        <v>Activity a31 = new Activity() {ActivityCode = 310, ActivityInputFor = Activity.InputForType.All, ActivityTitle = "Svetovanje o čustveni podpori s strani partnerja." };</v>
      </c>
    </row>
    <row r="32" spans="1:7" x14ac:dyDescent="0.25">
      <c r="A32" t="s">
        <v>70</v>
      </c>
      <c r="C32" t="s">
        <v>69</v>
      </c>
      <c r="D32">
        <f t="shared" si="1"/>
        <v>320</v>
      </c>
      <c r="G32" t="str">
        <f t="shared" si="0"/>
        <v>Activity a32 = new Activity() {ActivityCode = 320, ActivityInputFor = Activity.InputForType.All, ActivityTitle = "Seznanitev o otrokovih potrebah po toplini, nežnosti in varnosti." };</v>
      </c>
    </row>
    <row r="33" spans="1:7" x14ac:dyDescent="0.25">
      <c r="A33" t="s">
        <v>72</v>
      </c>
      <c r="C33" t="s">
        <v>71</v>
      </c>
      <c r="D33">
        <f t="shared" si="1"/>
        <v>330</v>
      </c>
      <c r="G33" t="str">
        <f t="shared" si="0"/>
        <v>Activity a33 = new Activity() {ActivityCode = 330, ActivityInputFor = Activity.InputForType.All, ActivityTitle = "Svetovanje o spalnih potrebah otročnice, pravilni negi in higienskem režimu v poporodnem obdobju. " };</v>
      </c>
    </row>
    <row r="34" spans="1:7" x14ac:dyDescent="0.25">
      <c r="A34" t="s">
        <v>74</v>
      </c>
      <c r="C34" t="s">
        <v>73</v>
      </c>
      <c r="D34">
        <f t="shared" si="1"/>
        <v>340</v>
      </c>
      <c r="G34" t="str">
        <f t="shared" si="0"/>
        <v>Activity a34 = new Activity() {ActivityCode = 340, ActivityInputFor = Activity.InputForType.All, ActivityTitle = "Svetovanje o pravilni prehrani, pitju ustreznih količin tekočin" };</v>
      </c>
    </row>
    <row r="35" spans="1:7" x14ac:dyDescent="0.25">
      <c r="A35" t="s">
        <v>76</v>
      </c>
      <c r="C35" t="s">
        <v>75</v>
      </c>
      <c r="D35">
        <f t="shared" si="1"/>
        <v>350</v>
      </c>
      <c r="G35" t="str">
        <f t="shared" si="0"/>
        <v>Activity a35 = new Activity() {ActivityCode = 350, ActivityInputFor = Activity.InputForType.All, ActivityTitle = "Poučitev o poporodni telovadbi." };</v>
      </c>
    </row>
    <row r="36" spans="1:7" x14ac:dyDescent="0.25">
      <c r="A36" t="s">
        <v>78</v>
      </c>
      <c r="C36" t="s">
        <v>77</v>
      </c>
      <c r="D36">
        <f t="shared" si="1"/>
        <v>360</v>
      </c>
      <c r="G36" t="str">
        <f t="shared" si="0"/>
        <v>Activity a36 = new Activity() {ActivityCode = 360, ActivityInputFor = Activity.InputForType.All, ActivityTitle = "Sezananitev z nekaterimi obolenji." };</v>
      </c>
    </row>
    <row r="37" spans="1:7" x14ac:dyDescent="0.25">
      <c r="A37" t="s">
        <v>80</v>
      </c>
      <c r="C37" t="s">
        <v>79</v>
      </c>
      <c r="D37">
        <f t="shared" si="1"/>
        <v>370</v>
      </c>
      <c r="G37" t="str">
        <f t="shared" si="0"/>
        <v>Activity a37 = new Activity() {ActivityCode = 370, ActivityInputFor = Activity.InputForType.All, ActivityTitle = "Napotitev na poporodni pregled." };</v>
      </c>
    </row>
    <row r="38" spans="1:7" x14ac:dyDescent="0.25">
      <c r="A38" t="s">
        <v>82</v>
      </c>
      <c r="C38" t="s">
        <v>81</v>
      </c>
      <c r="D38">
        <f t="shared" si="1"/>
        <v>380</v>
      </c>
      <c r="G38" t="str">
        <f t="shared" si="0"/>
        <v>Activity a38 = new Activity() {ActivityCode = 380, ActivityInputFor = Activity.InputForType.All, ActivityTitle = "Seznanitev z metodami zaščite pred nezaželjno nosečnostjo." };</v>
      </c>
    </row>
    <row r="39" spans="1:7" x14ac:dyDescent="0.25">
      <c r="A39" t="s">
        <v>84</v>
      </c>
      <c r="C39" t="s">
        <v>83</v>
      </c>
      <c r="D39">
        <f t="shared" si="1"/>
        <v>390</v>
      </c>
      <c r="G39" t="str">
        <f t="shared" si="0"/>
        <v>Activity a39 = new Activity() {ActivityCode = 390, ActivityInputFor = Activity.InputForType.All, ActivityTitle = "Svetovanje o normalnem delu, življenju in spolnih odnosih. " };</v>
      </c>
    </row>
    <row r="40" spans="1:7" x14ac:dyDescent="0.25">
      <c r="A40" t="s">
        <v>86</v>
      </c>
      <c r="C40" t="s">
        <v>85</v>
      </c>
      <c r="D40">
        <f t="shared" si="1"/>
        <v>400</v>
      </c>
      <c r="G40" t="str">
        <f t="shared" si="0"/>
        <v>Activity a40 = new Activity() {ActivityCode = 400, ActivityInputFor = Activity.InputForType.All, ActivityTitle = "Krvni pritisk" };</v>
      </c>
    </row>
    <row r="41" spans="1:7" x14ac:dyDescent="0.25">
      <c r="A41" t="s">
        <v>97</v>
      </c>
      <c r="C41" t="s">
        <v>87</v>
      </c>
      <c r="D41">
        <f t="shared" si="1"/>
        <v>410</v>
      </c>
      <c r="G41" t="str">
        <f t="shared" si="0"/>
        <v>Activity a41 = new Activity() {ActivityCode = 410, ActivityInputFor = Activity.InputForType.All, ActivityTitle = "Prikaz nege dojenčka" };</v>
      </c>
    </row>
    <row r="42" spans="1:7" x14ac:dyDescent="0.25">
      <c r="A42" t="s">
        <v>100</v>
      </c>
      <c r="C42" t="s">
        <v>88</v>
      </c>
      <c r="D42">
        <f t="shared" si="1"/>
        <v>420</v>
      </c>
      <c r="G42" t="str">
        <f t="shared" si="0"/>
        <v>Activity a42 = new Activity() {ActivityCode = 420, ActivityInputFor = Activity.InputForType.All, ActivityTitle = "Nega popokovne rane" };</v>
      </c>
    </row>
    <row r="43" spans="1:7" x14ac:dyDescent="0.25">
      <c r="A43" t="s">
        <v>102</v>
      </c>
      <c r="C43" t="s">
        <v>89</v>
      </c>
      <c r="D43">
        <f t="shared" si="1"/>
        <v>430</v>
      </c>
      <c r="G43" t="str">
        <f t="shared" si="0"/>
        <v>Activity a43 = new Activity() {ActivityCode = 430, ActivityInputFor = Activity.InputForType.All, ActivityTitle = "Nudenje pomoči pri dojenju in seznanitev s tehnikami dojenja." };</v>
      </c>
    </row>
    <row r="44" spans="1:7" x14ac:dyDescent="0.25">
      <c r="A44" t="s">
        <v>104</v>
      </c>
      <c r="C44" t="s">
        <v>90</v>
      </c>
      <c r="D44">
        <f t="shared" si="1"/>
        <v>440</v>
      </c>
      <c r="G44" t="str">
        <f t="shared" si="0"/>
        <v>Activity a44 = new Activity() {ActivityCode = 440, ActivityInputFor = Activity.InputForType.All, ActivityTitle = "Ureditev ležišča." };</v>
      </c>
    </row>
    <row r="45" spans="1:7" x14ac:dyDescent="0.25">
      <c r="A45" t="s">
        <v>106</v>
      </c>
      <c r="C45" t="s">
        <v>91</v>
      </c>
      <c r="D45">
        <f t="shared" si="1"/>
        <v>450</v>
      </c>
      <c r="G45" t="str">
        <f t="shared" si="0"/>
        <v>Activity a45 = new Activity() {ActivityCode = 450, ActivityInputFor = Activity.InputForType.All, ActivityTitle = "Svetovanje o povijanju, oblačenju, slačenju" };</v>
      </c>
    </row>
    <row r="46" spans="1:7" x14ac:dyDescent="0.25">
      <c r="A46" t="s">
        <v>109</v>
      </c>
      <c r="C46" t="s">
        <v>92</v>
      </c>
      <c r="D46">
        <f t="shared" si="1"/>
        <v>460</v>
      </c>
      <c r="G46" t="str">
        <f t="shared" si="0"/>
        <v>Activity a46 = new Activity() {ActivityCode = 460, ActivityInputFor = Activity.InputForType.All, ActivityTitle = "Trenutna telesna višina" };</v>
      </c>
    </row>
    <row r="47" spans="1:7" x14ac:dyDescent="0.25">
      <c r="A47" t="s">
        <v>111</v>
      </c>
      <c r="C47" t="s">
        <v>94</v>
      </c>
      <c r="D47">
        <f t="shared" si="1"/>
        <v>470</v>
      </c>
      <c r="G47" t="str">
        <f t="shared" si="0"/>
        <v>Activity a47 = new Activity() {ActivityCode = 470, ActivityInputFor = Activity.InputForType.All, ActivityTitle = "Dojenje" };</v>
      </c>
    </row>
    <row r="48" spans="1:7" x14ac:dyDescent="0.25">
      <c r="A48" t="s">
        <v>113</v>
      </c>
      <c r="C48" t="s">
        <v>95</v>
      </c>
      <c r="D48">
        <f t="shared" si="1"/>
        <v>480</v>
      </c>
      <c r="G48" t="str">
        <f t="shared" si="0"/>
        <v>Activity a48 = new Activity() {ActivityCode = 480, ActivityInputFor = Activity.InputForType.All, ActivityTitle = "Dodajanje adaptiranega mleka" };</v>
      </c>
    </row>
    <row r="49" spans="1:7" x14ac:dyDescent="0.25">
      <c r="A49" t="s">
        <v>115</v>
      </c>
      <c r="C49" t="s">
        <v>96</v>
      </c>
      <c r="D49">
        <f t="shared" si="1"/>
        <v>490</v>
      </c>
      <c r="G49" t="str">
        <f t="shared" si="0"/>
        <v>Activity a49 = new Activity() {ActivityCode = 490, ActivityInputFor = Activity.InputForType.All, ActivityTitle = "Izločanje in odvajanje" };</v>
      </c>
    </row>
    <row r="50" spans="1:7" x14ac:dyDescent="0.25">
      <c r="A50" t="s">
        <v>117</v>
      </c>
      <c r="C50" t="s">
        <v>99</v>
      </c>
      <c r="D50">
        <f t="shared" si="1"/>
        <v>500</v>
      </c>
      <c r="G50" t="str">
        <f t="shared" si="0"/>
        <v>Activity a50 = new Activity() {ActivityCode = 500, ActivityInputFor = Activity.InputForType.All, ActivityTitle = "Ritem spanja" };</v>
      </c>
    </row>
    <row r="51" spans="1:7" x14ac:dyDescent="0.25">
      <c r="A51" t="s">
        <v>119</v>
      </c>
      <c r="C51" t="s">
        <v>101</v>
      </c>
      <c r="D51">
        <f t="shared" si="1"/>
        <v>510</v>
      </c>
      <c r="G51" t="str">
        <f t="shared" si="0"/>
        <v>Activity a51 = new Activity() {ActivityCode = 510, ActivityInputFor = Activity.InputForType.All, ActivityTitle = "Povišanje bilirubina (zlatenica)" };</v>
      </c>
    </row>
    <row r="52" spans="1:7" x14ac:dyDescent="0.25">
      <c r="A52" t="s">
        <v>121</v>
      </c>
      <c r="C52" t="s">
        <v>103</v>
      </c>
      <c r="D52">
        <f t="shared" si="1"/>
        <v>520</v>
      </c>
      <c r="G52" t="str">
        <f t="shared" si="0"/>
        <v>Activity a52 = new Activity() {ActivityCode = 520, ActivityInputFor = Activity.InputForType.All, ActivityTitle = "Kolki" };</v>
      </c>
    </row>
    <row r="53" spans="1:7" x14ac:dyDescent="0.25">
      <c r="A53" t="s">
        <v>123</v>
      </c>
      <c r="C53" t="s">
        <v>105</v>
      </c>
      <c r="D53">
        <f t="shared" si="1"/>
        <v>530</v>
      </c>
      <c r="G53" t="str">
        <f t="shared" si="0"/>
        <v>Activity a53 = new Activity() {ActivityCode = 530, ActivityInputFor = Activity.InputForType.All, ActivityTitle = "Posebnosti" };</v>
      </c>
    </row>
    <row r="54" spans="1:7" x14ac:dyDescent="0.25">
      <c r="A54" t="s">
        <v>125</v>
      </c>
      <c r="C54" t="s">
        <v>107</v>
      </c>
      <c r="D54">
        <f t="shared" si="1"/>
        <v>540</v>
      </c>
      <c r="G54" t="str">
        <f t="shared" si="0"/>
        <v>Activity a54 = new Activity() {ActivityCode = 540, ActivityInputFor = Activity.InputForType.All, ActivityTitle = "Anamneza" };</v>
      </c>
    </row>
    <row r="55" spans="1:7" x14ac:dyDescent="0.25">
      <c r="A55" t="s">
        <v>128</v>
      </c>
      <c r="C55" t="s">
        <v>108</v>
      </c>
      <c r="D55">
        <f t="shared" si="1"/>
        <v>550</v>
      </c>
      <c r="G55" t="str">
        <f t="shared" si="0"/>
        <v>Activity a55 = new Activity() {ActivityCode = 550, ActivityInputFor = Activity.InputForType.All, ActivityTitle = "Družinska anamneza" };</v>
      </c>
    </row>
    <row r="56" spans="1:7" x14ac:dyDescent="0.25">
      <c r="A56" t="s">
        <v>134</v>
      </c>
      <c r="C56" t="s">
        <v>110</v>
      </c>
      <c r="D56">
        <f t="shared" si="1"/>
        <v>560</v>
      </c>
      <c r="G56" t="str">
        <f t="shared" si="0"/>
        <v>Activity a56 = new Activity() {ActivityCode = 560, ActivityInputFor = Activity.InputForType.All, ActivityTitle = "Telesna teža" };</v>
      </c>
    </row>
    <row r="57" spans="1:7" x14ac:dyDescent="0.25">
      <c r="A57" t="s">
        <v>136</v>
      </c>
      <c r="C57" t="s">
        <v>112</v>
      </c>
      <c r="D57">
        <f t="shared" si="1"/>
        <v>570</v>
      </c>
      <c r="G57" t="str">
        <f t="shared" si="0"/>
        <v>Activity a57 = new Activity() {ActivityCode = 570, ActivityInputFor = Activity.InputForType.All, ActivityTitle = "Osebna higiena" };</v>
      </c>
    </row>
    <row r="58" spans="1:7" x14ac:dyDescent="0.25">
      <c r="A58" t="s">
        <v>138</v>
      </c>
      <c r="C58" t="s">
        <v>114</v>
      </c>
      <c r="D58">
        <f t="shared" si="1"/>
        <v>580</v>
      </c>
      <c r="G58" t="str">
        <f t="shared" si="0"/>
        <v>Activity a58 = new Activity() {ActivityCode = 580, ActivityInputFor = Activity.InputForType.All, ActivityTitle = "Prehranjevanje in pitje" };</v>
      </c>
    </row>
    <row r="59" spans="1:7" x14ac:dyDescent="0.25">
      <c r="A59" t="s">
        <v>141</v>
      </c>
      <c r="C59" t="s">
        <v>116</v>
      </c>
      <c r="D59">
        <f t="shared" si="1"/>
        <v>590</v>
      </c>
      <c r="G59" t="str">
        <f t="shared" si="0"/>
        <v>Activity a59 = new Activity() {ActivityCode = 590, ActivityInputFor = Activity.InputForType.All, ActivityTitle = "Gibanje" };</v>
      </c>
    </row>
    <row r="60" spans="1:7" x14ac:dyDescent="0.25">
      <c r="A60" t="s">
        <v>143</v>
      </c>
      <c r="C60" t="s">
        <v>118</v>
      </c>
      <c r="D60">
        <f t="shared" si="1"/>
        <v>600</v>
      </c>
      <c r="G60" t="str">
        <f t="shared" si="0"/>
        <v>Activity a60 = new Activity() {ActivityCode = 600, ActivityInputFor = Activity.InputForType.All, ActivityTitle = "Čutila in občutki" };</v>
      </c>
    </row>
    <row r="61" spans="1:7" x14ac:dyDescent="0.25">
      <c r="A61" t="s">
        <v>145</v>
      </c>
      <c r="C61" t="s">
        <v>120</v>
      </c>
      <c r="D61">
        <f t="shared" si="1"/>
        <v>610</v>
      </c>
      <c r="G61" t="str">
        <f t="shared" si="0"/>
        <v>Activity a61 = new Activity() {ActivityCode = 610, ActivityInputFor = Activity.InputForType.All, ActivityTitle = "Spanje in počitek" };</v>
      </c>
    </row>
    <row r="62" spans="1:7" x14ac:dyDescent="0.25">
      <c r="A62" t="s">
        <v>147</v>
      </c>
      <c r="C62" t="s">
        <v>122</v>
      </c>
      <c r="D62">
        <f t="shared" si="1"/>
        <v>620</v>
      </c>
      <c r="G62" t="str">
        <f t="shared" si="0"/>
        <v>Activity a62 = new Activity() {ActivityCode = 620, ActivityInputFor = Activity.InputForType.All, ActivityTitle = "Duševno stanje: izražanje čustev in potreb, komunikacija" };</v>
      </c>
    </row>
    <row r="63" spans="1:7" x14ac:dyDescent="0.25">
      <c r="A63" t="s">
        <v>149</v>
      </c>
      <c r="C63" t="s">
        <v>124</v>
      </c>
      <c r="D63">
        <f t="shared" si="1"/>
        <v>630</v>
      </c>
      <c r="G63" t="str">
        <f t="shared" si="0"/>
        <v>Activity a63 = new Activity() {ActivityCode = 630, ActivityInputFor = Activity.InputForType.All, ActivityTitle = "Stanje neodvisnosti" };</v>
      </c>
    </row>
    <row r="64" spans="1:7" x14ac:dyDescent="0.25">
      <c r="A64" t="s">
        <v>151</v>
      </c>
      <c r="C64" t="s">
        <v>127</v>
      </c>
      <c r="D64">
        <f t="shared" si="1"/>
        <v>640</v>
      </c>
      <c r="G64" t="str">
        <f t="shared" si="0"/>
        <v>Activity a64 = new Activity() {ActivityCode = 640, ActivityInputFor = Activity.InputForType.All, ActivityTitle = "Pregled predpisanih terapij" };</v>
      </c>
    </row>
    <row r="65" spans="1:7" x14ac:dyDescent="0.25">
      <c r="A65" t="s">
        <v>153</v>
      </c>
      <c r="C65" t="s">
        <v>129</v>
      </c>
      <c r="D65">
        <f t="shared" si="1"/>
        <v>650</v>
      </c>
      <c r="G65" t="str">
        <f t="shared" si="0"/>
        <v>Activity a65 = new Activity() {ActivityCode = 650, ActivityInputFor = Activity.InputForType.All, ActivityTitle = "Pogovor, nasvet in vzpodbuda." };</v>
      </c>
    </row>
    <row r="66" spans="1:7" x14ac:dyDescent="0.25">
      <c r="A66" t="s">
        <v>155</v>
      </c>
      <c r="C66" t="s">
        <v>130</v>
      </c>
      <c r="D66">
        <f t="shared" si="1"/>
        <v>660</v>
      </c>
      <c r="G66" t="str">
        <f t="shared" ref="G66:G72" si="2">"Activity " &amp; C66 &amp; " = new Activity() {ActivityCode = " &amp; D66 &amp; ", ActivityInputFor = Activity.InputForType.All, ActivityTitle = """&amp; A66 &amp;""" };"</f>
        <v>Activity a66 = new Activity() {ActivityCode = 660, ActivityInputFor = Activity.InputForType.All, ActivityTitle = "Aplikacija injekcije" };</v>
      </c>
    </row>
    <row r="67" spans="1:7" x14ac:dyDescent="0.25">
      <c r="A67" t="s">
        <v>159</v>
      </c>
      <c r="C67" t="s">
        <v>131</v>
      </c>
      <c r="D67">
        <f t="shared" ref="D67:D72" si="3">D66+10</f>
        <v>670</v>
      </c>
      <c r="G67" t="str">
        <f t="shared" si="2"/>
        <v>Activity a67 = new Activity() {ActivityCode = 670, ActivityInputFor = Activity.InputForType.All, ActivityTitle = "Odvzem krvi" };</v>
      </c>
    </row>
    <row r="68" spans="1:7" x14ac:dyDescent="0.25">
      <c r="A68" t="s">
        <v>169</v>
      </c>
      <c r="C68" t="s">
        <v>132</v>
      </c>
      <c r="D68">
        <f t="shared" si="3"/>
        <v>680</v>
      </c>
      <c r="G68" t="str">
        <f t="shared" si="2"/>
        <v>Activity a68 = new Activity() {ActivityCode = 680, ActivityInputFor = Activity.InputForType.All, ActivityTitle = "Krvni sladkor" };</v>
      </c>
    </row>
    <row r="69" spans="1:7" x14ac:dyDescent="0.25">
      <c r="A69" t="s">
        <v>171</v>
      </c>
      <c r="C69" t="s">
        <v>133</v>
      </c>
      <c r="D69">
        <f t="shared" si="3"/>
        <v>690</v>
      </c>
      <c r="G69" t="str">
        <f t="shared" si="2"/>
        <v>Activity a69 = new Activity() {ActivityCode = 690, ActivityInputFor = Activity.InputForType.All, ActivityTitle = "Oksigenacija SpO2" };</v>
      </c>
    </row>
    <row r="70" spans="1:7" x14ac:dyDescent="0.25">
      <c r="A70" t="s">
        <v>173</v>
      </c>
      <c r="C70" t="s">
        <v>135</v>
      </c>
      <c r="D70">
        <f t="shared" si="3"/>
        <v>700</v>
      </c>
      <c r="G70" t="str">
        <f t="shared" si="2"/>
        <v>Activity a70 = new Activity() {ActivityCode = 700, ActivityInputFor = Activity.InputForType.All, ActivityTitle = "Upoštevanje terapije" };</v>
      </c>
    </row>
    <row r="71" spans="1:7" x14ac:dyDescent="0.25">
      <c r="A71" t="s">
        <v>175</v>
      </c>
      <c r="C71" t="s">
        <v>137</v>
      </c>
      <c r="D71">
        <f t="shared" si="3"/>
        <v>710</v>
      </c>
      <c r="G71" t="str">
        <f t="shared" si="2"/>
        <v>Activity a71 = new Activity() {ActivityCode = 710, ActivityInputFor = Activity.InputForType.All, ActivityTitle = "Pregled terapije" };</v>
      </c>
    </row>
    <row r="72" spans="1:7" x14ac:dyDescent="0.25">
      <c r="A72" t="s">
        <v>177</v>
      </c>
      <c r="C72" t="s">
        <v>139</v>
      </c>
      <c r="D72">
        <f t="shared" si="3"/>
        <v>720</v>
      </c>
      <c r="G72" t="str">
        <f t="shared" si="2"/>
        <v>Activity a72 = new Activity() {ActivityCode = 720, ActivityInputFor = Activity.InputForType.All, ActivityTitle = "Navodila za terapijo do naslednjega obiska" };</v>
      </c>
    </row>
    <row r="81" spans="1:1" x14ac:dyDescent="0.25">
      <c r="A81" s="6" t="s">
        <v>559</v>
      </c>
    </row>
    <row r="82" spans="1:1" x14ac:dyDescent="0.25">
      <c r="A82" s="6" t="s">
        <v>560</v>
      </c>
    </row>
    <row r="83" spans="1:1" x14ac:dyDescent="0.25">
      <c r="A83" s="6" t="s">
        <v>561</v>
      </c>
    </row>
    <row r="84" spans="1:1" x14ac:dyDescent="0.25">
      <c r="A84" s="6" t="s">
        <v>562</v>
      </c>
    </row>
    <row r="85" spans="1:1" x14ac:dyDescent="0.25">
      <c r="A85" s="6" t="s">
        <v>563</v>
      </c>
    </row>
    <row r="86" spans="1:1" x14ac:dyDescent="0.25">
      <c r="A86" s="6" t="s">
        <v>564</v>
      </c>
    </row>
    <row r="87" spans="1:1" x14ac:dyDescent="0.25">
      <c r="A87" s="6" t="s">
        <v>565</v>
      </c>
    </row>
    <row r="88" spans="1:1" x14ac:dyDescent="0.25">
      <c r="A88" s="6" t="s">
        <v>566</v>
      </c>
    </row>
    <row r="89" spans="1:1" x14ac:dyDescent="0.25">
      <c r="A89" s="6" t="s">
        <v>567</v>
      </c>
    </row>
    <row r="90" spans="1:1" x14ac:dyDescent="0.25">
      <c r="A90" s="6" t="s">
        <v>568</v>
      </c>
    </row>
    <row r="91" spans="1:1" x14ac:dyDescent="0.25">
      <c r="A91" s="6" t="s">
        <v>569</v>
      </c>
    </row>
    <row r="92" spans="1:1" x14ac:dyDescent="0.25">
      <c r="A92" s="6" t="s">
        <v>570</v>
      </c>
    </row>
    <row r="93" spans="1:1" x14ac:dyDescent="0.25">
      <c r="A93" s="6" t="s">
        <v>571</v>
      </c>
    </row>
    <row r="94" spans="1:1" x14ac:dyDescent="0.25">
      <c r="A94" s="6" t="s">
        <v>572</v>
      </c>
    </row>
    <row r="95" spans="1:1" x14ac:dyDescent="0.25">
      <c r="A95" s="6" t="s">
        <v>573</v>
      </c>
    </row>
    <row r="96" spans="1:1" x14ac:dyDescent="0.25">
      <c r="A96" s="6" t="s">
        <v>574</v>
      </c>
    </row>
    <row r="97" spans="1:1" x14ac:dyDescent="0.25">
      <c r="A97" s="6" t="s">
        <v>575</v>
      </c>
    </row>
    <row r="98" spans="1:1" x14ac:dyDescent="0.25">
      <c r="A98" s="6" t="s">
        <v>576</v>
      </c>
    </row>
    <row r="99" spans="1:1" x14ac:dyDescent="0.25">
      <c r="A99" s="6" t="s">
        <v>577</v>
      </c>
    </row>
    <row r="100" spans="1:1" x14ac:dyDescent="0.25">
      <c r="A100" s="6" t="s">
        <v>578</v>
      </c>
    </row>
    <row r="101" spans="1:1" x14ac:dyDescent="0.25">
      <c r="A101" s="6" t="s">
        <v>579</v>
      </c>
    </row>
    <row r="102" spans="1:1" x14ac:dyDescent="0.25">
      <c r="A102" s="6" t="s">
        <v>580</v>
      </c>
    </row>
    <row r="103" spans="1:1" x14ac:dyDescent="0.25">
      <c r="A103" s="6" t="s">
        <v>581</v>
      </c>
    </row>
    <row r="104" spans="1:1" x14ac:dyDescent="0.25">
      <c r="A104" s="6" t="s">
        <v>582</v>
      </c>
    </row>
    <row r="105" spans="1:1" x14ac:dyDescent="0.25">
      <c r="A105" s="6" t="s">
        <v>583</v>
      </c>
    </row>
    <row r="106" spans="1:1" x14ac:dyDescent="0.25">
      <c r="A106" s="6" t="s">
        <v>584</v>
      </c>
    </row>
    <row r="107" spans="1:1" x14ac:dyDescent="0.25">
      <c r="A107" s="6" t="s">
        <v>585</v>
      </c>
    </row>
    <row r="108" spans="1:1" x14ac:dyDescent="0.25">
      <c r="A108" s="6" t="s">
        <v>586</v>
      </c>
    </row>
    <row r="109" spans="1:1" x14ac:dyDescent="0.25">
      <c r="A109" s="6" t="s">
        <v>587</v>
      </c>
    </row>
    <row r="110" spans="1:1" x14ac:dyDescent="0.25">
      <c r="A110" s="6" t="s">
        <v>588</v>
      </c>
    </row>
    <row r="111" spans="1:1" x14ac:dyDescent="0.25">
      <c r="A111" s="6" t="s">
        <v>589</v>
      </c>
    </row>
    <row r="112" spans="1:1" x14ac:dyDescent="0.25">
      <c r="A112" s="6" t="s">
        <v>590</v>
      </c>
    </row>
    <row r="113" spans="1:1" x14ac:dyDescent="0.25">
      <c r="A113" s="6" t="s">
        <v>591</v>
      </c>
    </row>
    <row r="114" spans="1:1" x14ac:dyDescent="0.25">
      <c r="A114" s="6" t="s">
        <v>592</v>
      </c>
    </row>
    <row r="115" spans="1:1" x14ac:dyDescent="0.25">
      <c r="A115" s="6" t="s">
        <v>593</v>
      </c>
    </row>
    <row r="116" spans="1:1" x14ac:dyDescent="0.25">
      <c r="A116" s="6" t="s">
        <v>594</v>
      </c>
    </row>
    <row r="117" spans="1:1" x14ac:dyDescent="0.25">
      <c r="A117" s="6" t="s">
        <v>595</v>
      </c>
    </row>
    <row r="118" spans="1:1" x14ac:dyDescent="0.25">
      <c r="A118" s="6" t="s">
        <v>596</v>
      </c>
    </row>
    <row r="119" spans="1:1" x14ac:dyDescent="0.25">
      <c r="A119" s="6" t="s">
        <v>597</v>
      </c>
    </row>
    <row r="120" spans="1:1" x14ac:dyDescent="0.25">
      <c r="A120" s="6" t="s">
        <v>598</v>
      </c>
    </row>
    <row r="121" spans="1:1" x14ac:dyDescent="0.25">
      <c r="A121" s="6" t="s">
        <v>599</v>
      </c>
    </row>
    <row r="122" spans="1:1" x14ac:dyDescent="0.25">
      <c r="A122" s="6" t="s">
        <v>600</v>
      </c>
    </row>
    <row r="123" spans="1:1" x14ac:dyDescent="0.25">
      <c r="A123" s="6" t="s">
        <v>601</v>
      </c>
    </row>
    <row r="124" spans="1:1" x14ac:dyDescent="0.25">
      <c r="A124" s="6" t="s">
        <v>602</v>
      </c>
    </row>
    <row r="125" spans="1:1" x14ac:dyDescent="0.25">
      <c r="A125" s="6" t="s">
        <v>603</v>
      </c>
    </row>
    <row r="126" spans="1:1" x14ac:dyDescent="0.25">
      <c r="A126" s="6" t="s">
        <v>604</v>
      </c>
    </row>
    <row r="127" spans="1:1" x14ac:dyDescent="0.25">
      <c r="A127" s="6" t="s">
        <v>605</v>
      </c>
    </row>
    <row r="128" spans="1:1" x14ac:dyDescent="0.25">
      <c r="A128" s="6" t="s">
        <v>606</v>
      </c>
    </row>
    <row r="129" spans="1:1" x14ac:dyDescent="0.25">
      <c r="A129" s="6" t="s">
        <v>607</v>
      </c>
    </row>
    <row r="130" spans="1:1" x14ac:dyDescent="0.25">
      <c r="A130" s="6" t="s">
        <v>608</v>
      </c>
    </row>
    <row r="131" spans="1:1" x14ac:dyDescent="0.25">
      <c r="A131" s="6" t="s">
        <v>609</v>
      </c>
    </row>
    <row r="132" spans="1:1" x14ac:dyDescent="0.25">
      <c r="A132" s="6" t="s">
        <v>610</v>
      </c>
    </row>
    <row r="133" spans="1:1" x14ac:dyDescent="0.25">
      <c r="A133" s="6" t="s">
        <v>611</v>
      </c>
    </row>
    <row r="134" spans="1:1" x14ac:dyDescent="0.25">
      <c r="A134" s="6" t="s">
        <v>612</v>
      </c>
    </row>
    <row r="135" spans="1:1" x14ac:dyDescent="0.25">
      <c r="A135" s="6" t="s">
        <v>613</v>
      </c>
    </row>
    <row r="136" spans="1:1" x14ac:dyDescent="0.25">
      <c r="A136" s="6" t="s">
        <v>614</v>
      </c>
    </row>
    <row r="137" spans="1:1" x14ac:dyDescent="0.25">
      <c r="A137" s="6" t="s">
        <v>615</v>
      </c>
    </row>
    <row r="138" spans="1:1" x14ac:dyDescent="0.25">
      <c r="A138" s="6" t="s">
        <v>616</v>
      </c>
    </row>
    <row r="139" spans="1:1" x14ac:dyDescent="0.25">
      <c r="A139" s="6" t="s">
        <v>617</v>
      </c>
    </row>
    <row r="140" spans="1:1" x14ac:dyDescent="0.25">
      <c r="A140" s="6" t="s">
        <v>618</v>
      </c>
    </row>
    <row r="141" spans="1:1" x14ac:dyDescent="0.25">
      <c r="A141" s="6" t="s">
        <v>619</v>
      </c>
    </row>
    <row r="142" spans="1:1" x14ac:dyDescent="0.25">
      <c r="A142" s="6" t="s">
        <v>620</v>
      </c>
    </row>
    <row r="143" spans="1:1" x14ac:dyDescent="0.25">
      <c r="A143" s="6" t="s">
        <v>621</v>
      </c>
    </row>
    <row r="144" spans="1:1" x14ac:dyDescent="0.25">
      <c r="A144" s="6" t="s">
        <v>622</v>
      </c>
    </row>
    <row r="145" spans="1:5" x14ac:dyDescent="0.25">
      <c r="A145" s="6" t="s">
        <v>623</v>
      </c>
    </row>
    <row r="146" spans="1:5" x14ac:dyDescent="0.25">
      <c r="A146" s="6" t="s">
        <v>624</v>
      </c>
    </row>
    <row r="147" spans="1:5" x14ac:dyDescent="0.25">
      <c r="A147" s="6" t="s">
        <v>625</v>
      </c>
    </row>
    <row r="148" spans="1:5" x14ac:dyDescent="0.25">
      <c r="A148" s="6" t="s">
        <v>626</v>
      </c>
    </row>
    <row r="149" spans="1:5" x14ac:dyDescent="0.25">
      <c r="A149" s="6" t="s">
        <v>627</v>
      </c>
    </row>
    <row r="150" spans="1:5" x14ac:dyDescent="0.25">
      <c r="A150" s="6" t="s">
        <v>628</v>
      </c>
    </row>
    <row r="151" spans="1:5" x14ac:dyDescent="0.25">
      <c r="A151" s="6" t="s">
        <v>629</v>
      </c>
    </row>
    <row r="152" spans="1:5" x14ac:dyDescent="0.25">
      <c r="A152" s="6" t="s">
        <v>630</v>
      </c>
    </row>
    <row r="156" spans="1:5" x14ac:dyDescent="0.25">
      <c r="A156" s="6" t="s">
        <v>1</v>
      </c>
      <c r="B156" t="str">
        <f>A156 &amp; ", "</f>
        <v xml:space="preserve">a1, </v>
      </c>
      <c r="E156" t="str">
        <f>CONCATENATE("a1, ","a2, ","a3, ","a4, ","a5, ","a6, ","a7, ","a8, ","a9, ","a10, ","a11, ","a12, ","a13, ","a14, ","a15, ","a16, ","a17, ","a18, ","a19, ","a20, ","a21, ","a22, ","a23, ","a24, ","a25, ","a26, ","a27, ","a28, ","a29, ","a30, ","a31, ","a32, ","a33, ","a34, ","a35, ","a36, ","a37, ","a38, ","a39, ","a40, ","a41, ","a42, ","a43, ","a44, ","a45, ","a46, ","a47, ","a48, ","a49, ","a50, ","a51, ","a52, ","a53, ","a54, ","a55, ","a56, ","a57, ","a58, ","a59, ","a60, ","a61, ","a62, ","a63, ","a64, ","a65, ","a66, ","a67, ","a68, ","a69, ","a70, ","a71, ","a72, ")</f>
        <v xml:space="preserve">a1, a2, a3, a4, a5, a6, a7, a8, a9, a10, a11, a12, a13, a14, a15, a16, a17, a18, a19, a20, a21, a22, a23, a24, a25, a26, a27, a28, a29, a30, a31, a32, a33, a34, a35, a36, a37, a38, a39, a40, a41, a42, a43, a44, a45, a46, a47, a48, a49, a50, a51, a52, a53, a54, a55, a56, a57, a58, a59, a60, a61, a62, a63, a64, a65, a66, a67, a68, a69, a70, a71, a72, </v>
      </c>
    </row>
    <row r="157" spans="1:5" x14ac:dyDescent="0.25">
      <c r="A157" s="6" t="s">
        <v>8</v>
      </c>
      <c r="B157" t="str">
        <f t="shared" ref="B157:B220" si="4">A157 &amp; ", "</f>
        <v xml:space="preserve">a2, </v>
      </c>
    </row>
    <row r="158" spans="1:5" x14ac:dyDescent="0.25">
      <c r="A158" s="6" t="s">
        <v>10</v>
      </c>
      <c r="B158" t="str">
        <f t="shared" si="4"/>
        <v xml:space="preserve">a3, </v>
      </c>
    </row>
    <row r="159" spans="1:5" x14ac:dyDescent="0.25">
      <c r="A159" s="6" t="s">
        <v>12</v>
      </c>
      <c r="B159" t="str">
        <f t="shared" si="4"/>
        <v xml:space="preserve">a4, </v>
      </c>
    </row>
    <row r="160" spans="1:5" x14ac:dyDescent="0.25">
      <c r="A160" s="6" t="s">
        <v>14</v>
      </c>
      <c r="B160" t="str">
        <f t="shared" si="4"/>
        <v xml:space="preserve">a5, </v>
      </c>
    </row>
    <row r="161" spans="1:2" x14ac:dyDescent="0.25">
      <c r="A161" s="6" t="s">
        <v>16</v>
      </c>
      <c r="B161" t="str">
        <f t="shared" si="4"/>
        <v xml:space="preserve">a6, </v>
      </c>
    </row>
    <row r="162" spans="1:2" x14ac:dyDescent="0.25">
      <c r="A162" s="6" t="s">
        <v>18</v>
      </c>
      <c r="B162" t="str">
        <f t="shared" si="4"/>
        <v xml:space="preserve">a7, </v>
      </c>
    </row>
    <row r="163" spans="1:2" x14ac:dyDescent="0.25">
      <c r="A163" s="6" t="s">
        <v>20</v>
      </c>
      <c r="B163" t="str">
        <f t="shared" si="4"/>
        <v xml:space="preserve">a8, </v>
      </c>
    </row>
    <row r="164" spans="1:2" x14ac:dyDescent="0.25">
      <c r="A164" s="6" t="s">
        <v>22</v>
      </c>
      <c r="B164" t="str">
        <f t="shared" si="4"/>
        <v xml:space="preserve">a9, </v>
      </c>
    </row>
    <row r="165" spans="1:2" x14ac:dyDescent="0.25">
      <c r="A165" s="6" t="s">
        <v>24</v>
      </c>
      <c r="B165" t="str">
        <f t="shared" si="4"/>
        <v xml:space="preserve">a10, </v>
      </c>
    </row>
    <row r="166" spans="1:2" x14ac:dyDescent="0.25">
      <c r="A166" s="6" t="s">
        <v>26</v>
      </c>
      <c r="B166" t="str">
        <f t="shared" si="4"/>
        <v xml:space="preserve">a11, </v>
      </c>
    </row>
    <row r="167" spans="1:2" x14ac:dyDescent="0.25">
      <c r="A167" s="6" t="s">
        <v>28</v>
      </c>
      <c r="B167" t="str">
        <f t="shared" si="4"/>
        <v xml:space="preserve">a12, </v>
      </c>
    </row>
    <row r="168" spans="1:2" x14ac:dyDescent="0.25">
      <c r="A168" s="6" t="s">
        <v>30</v>
      </c>
      <c r="B168" t="str">
        <f t="shared" si="4"/>
        <v xml:space="preserve">a13, </v>
      </c>
    </row>
    <row r="169" spans="1:2" x14ac:dyDescent="0.25">
      <c r="A169" s="6" t="s">
        <v>32</v>
      </c>
      <c r="B169" t="str">
        <f t="shared" si="4"/>
        <v xml:space="preserve">a14, </v>
      </c>
    </row>
    <row r="170" spans="1:2" x14ac:dyDescent="0.25">
      <c r="A170" s="6" t="s">
        <v>34</v>
      </c>
      <c r="B170" t="str">
        <f t="shared" si="4"/>
        <v xml:space="preserve">a15, </v>
      </c>
    </row>
    <row r="171" spans="1:2" x14ac:dyDescent="0.25">
      <c r="A171" s="6" t="s">
        <v>36</v>
      </c>
      <c r="B171" t="str">
        <f t="shared" si="4"/>
        <v xml:space="preserve">a16, </v>
      </c>
    </row>
    <row r="172" spans="1:2" x14ac:dyDescent="0.25">
      <c r="A172" s="6" t="s">
        <v>38</v>
      </c>
      <c r="B172" t="str">
        <f t="shared" si="4"/>
        <v xml:space="preserve">a17, </v>
      </c>
    </row>
    <row r="173" spans="1:2" x14ac:dyDescent="0.25">
      <c r="A173" s="6" t="s">
        <v>40</v>
      </c>
      <c r="B173" t="str">
        <f t="shared" si="4"/>
        <v xml:space="preserve">a18, </v>
      </c>
    </row>
    <row r="174" spans="1:2" x14ac:dyDescent="0.25">
      <c r="A174" s="6" t="s">
        <v>42</v>
      </c>
      <c r="B174" t="str">
        <f t="shared" si="4"/>
        <v xml:space="preserve">a19, </v>
      </c>
    </row>
    <row r="175" spans="1:2" x14ac:dyDescent="0.25">
      <c r="A175" s="6" t="s">
        <v>44</v>
      </c>
      <c r="B175" t="str">
        <f t="shared" si="4"/>
        <v xml:space="preserve">a20, </v>
      </c>
    </row>
    <row r="176" spans="1:2" x14ac:dyDescent="0.25">
      <c r="A176" s="6" t="s">
        <v>46</v>
      </c>
      <c r="B176" t="str">
        <f t="shared" si="4"/>
        <v xml:space="preserve">a21, </v>
      </c>
    </row>
    <row r="177" spans="1:2" x14ac:dyDescent="0.25">
      <c r="A177" s="6" t="s">
        <v>48</v>
      </c>
      <c r="B177" t="str">
        <f t="shared" si="4"/>
        <v xml:space="preserve">a22, </v>
      </c>
    </row>
    <row r="178" spans="1:2" x14ac:dyDescent="0.25">
      <c r="A178" s="6" t="s">
        <v>50</v>
      </c>
      <c r="B178" t="str">
        <f t="shared" si="4"/>
        <v xml:space="preserve">a23, </v>
      </c>
    </row>
    <row r="179" spans="1:2" x14ac:dyDescent="0.25">
      <c r="A179" s="6" t="s">
        <v>52</v>
      </c>
      <c r="B179" t="str">
        <f t="shared" si="4"/>
        <v xml:space="preserve">a24, </v>
      </c>
    </row>
    <row r="180" spans="1:2" x14ac:dyDescent="0.25">
      <c r="A180" s="6" t="s">
        <v>54</v>
      </c>
      <c r="B180" t="str">
        <f t="shared" si="4"/>
        <v xml:space="preserve">a25, </v>
      </c>
    </row>
    <row r="181" spans="1:2" x14ac:dyDescent="0.25">
      <c r="A181" s="6" t="s">
        <v>57</v>
      </c>
      <c r="B181" t="str">
        <f t="shared" si="4"/>
        <v xml:space="preserve">a26, </v>
      </c>
    </row>
    <row r="182" spans="1:2" x14ac:dyDescent="0.25">
      <c r="A182" s="6" t="s">
        <v>59</v>
      </c>
      <c r="B182" t="str">
        <f t="shared" si="4"/>
        <v xml:space="preserve">a27, </v>
      </c>
    </row>
    <row r="183" spans="1:2" x14ac:dyDescent="0.25">
      <c r="A183" s="6" t="s">
        <v>61</v>
      </c>
      <c r="B183" t="str">
        <f t="shared" si="4"/>
        <v xml:space="preserve">a28, </v>
      </c>
    </row>
    <row r="184" spans="1:2" x14ac:dyDescent="0.25">
      <c r="A184" s="6" t="s">
        <v>63</v>
      </c>
      <c r="B184" t="str">
        <f t="shared" si="4"/>
        <v xml:space="preserve">a29, </v>
      </c>
    </row>
    <row r="185" spans="1:2" x14ac:dyDescent="0.25">
      <c r="A185" s="6" t="s">
        <v>65</v>
      </c>
      <c r="B185" t="str">
        <f t="shared" si="4"/>
        <v xml:space="preserve">a30, </v>
      </c>
    </row>
    <row r="186" spans="1:2" x14ac:dyDescent="0.25">
      <c r="A186" s="6" t="s">
        <v>67</v>
      </c>
      <c r="B186" t="str">
        <f t="shared" si="4"/>
        <v xml:space="preserve">a31, </v>
      </c>
    </row>
    <row r="187" spans="1:2" x14ac:dyDescent="0.25">
      <c r="A187" s="6" t="s">
        <v>69</v>
      </c>
      <c r="B187" t="str">
        <f t="shared" si="4"/>
        <v xml:space="preserve">a32, </v>
      </c>
    </row>
    <row r="188" spans="1:2" x14ac:dyDescent="0.25">
      <c r="A188" s="6" t="s">
        <v>71</v>
      </c>
      <c r="B188" t="str">
        <f t="shared" si="4"/>
        <v xml:space="preserve">a33, </v>
      </c>
    </row>
    <row r="189" spans="1:2" x14ac:dyDescent="0.25">
      <c r="A189" s="6" t="s">
        <v>73</v>
      </c>
      <c r="B189" t="str">
        <f t="shared" si="4"/>
        <v xml:space="preserve">a34, </v>
      </c>
    </row>
    <row r="190" spans="1:2" x14ac:dyDescent="0.25">
      <c r="A190" s="6" t="s">
        <v>75</v>
      </c>
      <c r="B190" t="str">
        <f t="shared" si="4"/>
        <v xml:space="preserve">a35, </v>
      </c>
    </row>
    <row r="191" spans="1:2" x14ac:dyDescent="0.25">
      <c r="A191" s="6" t="s">
        <v>77</v>
      </c>
      <c r="B191" t="str">
        <f t="shared" si="4"/>
        <v xml:space="preserve">a36, </v>
      </c>
    </row>
    <row r="192" spans="1:2" x14ac:dyDescent="0.25">
      <c r="A192" s="6" t="s">
        <v>79</v>
      </c>
      <c r="B192" t="str">
        <f t="shared" si="4"/>
        <v xml:space="preserve">a37, </v>
      </c>
    </row>
    <row r="193" spans="1:2" x14ac:dyDescent="0.25">
      <c r="A193" s="6" t="s">
        <v>81</v>
      </c>
      <c r="B193" t="str">
        <f t="shared" si="4"/>
        <v xml:space="preserve">a38, </v>
      </c>
    </row>
    <row r="194" spans="1:2" x14ac:dyDescent="0.25">
      <c r="A194" s="6" t="s">
        <v>83</v>
      </c>
      <c r="B194" t="str">
        <f t="shared" si="4"/>
        <v xml:space="preserve">a39, </v>
      </c>
    </row>
    <row r="195" spans="1:2" x14ac:dyDescent="0.25">
      <c r="A195" s="6" t="s">
        <v>85</v>
      </c>
      <c r="B195" t="str">
        <f t="shared" si="4"/>
        <v xml:space="preserve">a40, </v>
      </c>
    </row>
    <row r="196" spans="1:2" x14ac:dyDescent="0.25">
      <c r="A196" s="6" t="s">
        <v>87</v>
      </c>
      <c r="B196" t="str">
        <f t="shared" si="4"/>
        <v xml:space="preserve">a41, </v>
      </c>
    </row>
    <row r="197" spans="1:2" x14ac:dyDescent="0.25">
      <c r="A197" s="6" t="s">
        <v>88</v>
      </c>
      <c r="B197" t="str">
        <f t="shared" si="4"/>
        <v xml:space="preserve">a42, </v>
      </c>
    </row>
    <row r="198" spans="1:2" x14ac:dyDescent="0.25">
      <c r="A198" s="6" t="s">
        <v>89</v>
      </c>
      <c r="B198" t="str">
        <f t="shared" si="4"/>
        <v xml:space="preserve">a43, </v>
      </c>
    </row>
    <row r="199" spans="1:2" x14ac:dyDescent="0.25">
      <c r="A199" s="6" t="s">
        <v>90</v>
      </c>
      <c r="B199" t="str">
        <f t="shared" si="4"/>
        <v xml:space="preserve">a44, </v>
      </c>
    </row>
    <row r="200" spans="1:2" x14ac:dyDescent="0.25">
      <c r="A200" s="6" t="s">
        <v>91</v>
      </c>
      <c r="B200" t="str">
        <f t="shared" si="4"/>
        <v xml:space="preserve">a45, </v>
      </c>
    </row>
    <row r="201" spans="1:2" x14ac:dyDescent="0.25">
      <c r="A201" s="6" t="s">
        <v>92</v>
      </c>
      <c r="B201" t="str">
        <f t="shared" si="4"/>
        <v xml:space="preserve">a46, </v>
      </c>
    </row>
    <row r="202" spans="1:2" x14ac:dyDescent="0.25">
      <c r="A202" s="6" t="s">
        <v>94</v>
      </c>
      <c r="B202" t="str">
        <f t="shared" si="4"/>
        <v xml:space="preserve">a47, </v>
      </c>
    </row>
    <row r="203" spans="1:2" x14ac:dyDescent="0.25">
      <c r="A203" s="6" t="s">
        <v>95</v>
      </c>
      <c r="B203" t="str">
        <f t="shared" si="4"/>
        <v xml:space="preserve">a48, </v>
      </c>
    </row>
    <row r="204" spans="1:2" x14ac:dyDescent="0.25">
      <c r="A204" s="6" t="s">
        <v>96</v>
      </c>
      <c r="B204" t="str">
        <f t="shared" si="4"/>
        <v xml:space="preserve">a49, </v>
      </c>
    </row>
    <row r="205" spans="1:2" x14ac:dyDescent="0.25">
      <c r="A205" s="6" t="s">
        <v>99</v>
      </c>
      <c r="B205" t="str">
        <f t="shared" si="4"/>
        <v xml:space="preserve">a50, </v>
      </c>
    </row>
    <row r="206" spans="1:2" x14ac:dyDescent="0.25">
      <c r="A206" s="6" t="s">
        <v>101</v>
      </c>
      <c r="B206" t="str">
        <f t="shared" si="4"/>
        <v xml:space="preserve">a51, </v>
      </c>
    </row>
    <row r="207" spans="1:2" x14ac:dyDescent="0.25">
      <c r="A207" s="6" t="s">
        <v>103</v>
      </c>
      <c r="B207" t="str">
        <f t="shared" si="4"/>
        <v xml:space="preserve">a52, </v>
      </c>
    </row>
    <row r="208" spans="1:2" x14ac:dyDescent="0.25">
      <c r="A208" s="6" t="s">
        <v>105</v>
      </c>
      <c r="B208" t="str">
        <f t="shared" si="4"/>
        <v xml:space="preserve">a53, </v>
      </c>
    </row>
    <row r="209" spans="1:2" x14ac:dyDescent="0.25">
      <c r="A209" s="6" t="s">
        <v>107</v>
      </c>
      <c r="B209" t="str">
        <f t="shared" si="4"/>
        <v xml:space="preserve">a54, </v>
      </c>
    </row>
    <row r="210" spans="1:2" x14ac:dyDescent="0.25">
      <c r="A210" s="6" t="s">
        <v>108</v>
      </c>
      <c r="B210" t="str">
        <f t="shared" si="4"/>
        <v xml:space="preserve">a55, </v>
      </c>
    </row>
    <row r="211" spans="1:2" x14ac:dyDescent="0.25">
      <c r="A211" s="6" t="s">
        <v>110</v>
      </c>
      <c r="B211" t="str">
        <f t="shared" si="4"/>
        <v xml:space="preserve">a56, </v>
      </c>
    </row>
    <row r="212" spans="1:2" x14ac:dyDescent="0.25">
      <c r="A212" s="6" t="s">
        <v>112</v>
      </c>
      <c r="B212" t="str">
        <f t="shared" si="4"/>
        <v xml:space="preserve">a57, </v>
      </c>
    </row>
    <row r="213" spans="1:2" x14ac:dyDescent="0.25">
      <c r="A213" s="6" t="s">
        <v>114</v>
      </c>
      <c r="B213" t="str">
        <f t="shared" si="4"/>
        <v xml:space="preserve">a58, </v>
      </c>
    </row>
    <row r="214" spans="1:2" x14ac:dyDescent="0.25">
      <c r="A214" s="6" t="s">
        <v>116</v>
      </c>
      <c r="B214" t="str">
        <f t="shared" si="4"/>
        <v xml:space="preserve">a59, </v>
      </c>
    </row>
    <row r="215" spans="1:2" x14ac:dyDescent="0.25">
      <c r="A215" s="6" t="s">
        <v>118</v>
      </c>
      <c r="B215" t="str">
        <f t="shared" si="4"/>
        <v xml:space="preserve">a60, </v>
      </c>
    </row>
    <row r="216" spans="1:2" x14ac:dyDescent="0.25">
      <c r="A216" s="6" t="s">
        <v>120</v>
      </c>
      <c r="B216" t="str">
        <f t="shared" si="4"/>
        <v xml:space="preserve">a61, </v>
      </c>
    </row>
    <row r="217" spans="1:2" x14ac:dyDescent="0.25">
      <c r="A217" s="6" t="s">
        <v>122</v>
      </c>
      <c r="B217" t="str">
        <f t="shared" si="4"/>
        <v xml:space="preserve">a62, </v>
      </c>
    </row>
    <row r="218" spans="1:2" x14ac:dyDescent="0.25">
      <c r="A218" s="6" t="s">
        <v>124</v>
      </c>
      <c r="B218" t="str">
        <f t="shared" si="4"/>
        <v xml:space="preserve">a63, </v>
      </c>
    </row>
    <row r="219" spans="1:2" x14ac:dyDescent="0.25">
      <c r="A219" s="6" t="s">
        <v>127</v>
      </c>
      <c r="B219" t="str">
        <f t="shared" si="4"/>
        <v xml:space="preserve">a64, </v>
      </c>
    </row>
    <row r="220" spans="1:2" x14ac:dyDescent="0.25">
      <c r="A220" s="6" t="s">
        <v>129</v>
      </c>
      <c r="B220" t="str">
        <f t="shared" si="4"/>
        <v xml:space="preserve">a65, </v>
      </c>
    </row>
    <row r="221" spans="1:2" x14ac:dyDescent="0.25">
      <c r="A221" s="6" t="s">
        <v>130</v>
      </c>
      <c r="B221" t="str">
        <f t="shared" ref="B221:B227" si="5">A221 &amp; ", "</f>
        <v xml:space="preserve">a66, </v>
      </c>
    </row>
    <row r="222" spans="1:2" x14ac:dyDescent="0.25">
      <c r="A222" s="6" t="s">
        <v>131</v>
      </c>
      <c r="B222" t="str">
        <f t="shared" si="5"/>
        <v xml:space="preserve">a67, </v>
      </c>
    </row>
    <row r="223" spans="1:2" x14ac:dyDescent="0.25">
      <c r="A223" s="6" t="s">
        <v>132</v>
      </c>
      <c r="B223" t="str">
        <f t="shared" si="5"/>
        <v xml:space="preserve">a68, </v>
      </c>
    </row>
    <row r="224" spans="1:2" x14ac:dyDescent="0.25">
      <c r="A224" s="6" t="s">
        <v>133</v>
      </c>
      <c r="B224" t="str">
        <f t="shared" si="5"/>
        <v xml:space="preserve">a69, </v>
      </c>
    </row>
    <row r="225" spans="1:2" x14ac:dyDescent="0.25">
      <c r="A225" s="6" t="s">
        <v>135</v>
      </c>
      <c r="B225" t="str">
        <f t="shared" si="5"/>
        <v xml:space="preserve">a70, </v>
      </c>
    </row>
    <row r="226" spans="1:2" x14ac:dyDescent="0.25">
      <c r="A226" s="6" t="s">
        <v>137</v>
      </c>
      <c r="B226" t="str">
        <f t="shared" si="5"/>
        <v xml:space="preserve">a71, </v>
      </c>
    </row>
    <row r="227" spans="1:2" x14ac:dyDescent="0.25">
      <c r="A227" s="6" t="s">
        <v>139</v>
      </c>
      <c r="B227" t="str">
        <f t="shared" si="5"/>
        <v xml:space="preserve">a72,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D20" sqref="D20"/>
    </sheetView>
  </sheetViews>
  <sheetFormatPr defaultRowHeight="15" x14ac:dyDescent="0.25"/>
  <cols>
    <col min="1" max="2" width="15.42578125" style="8" customWidth="1"/>
    <col min="3" max="3" width="37.28515625" style="8" customWidth="1"/>
    <col min="4" max="8" width="15.42578125" style="8" customWidth="1"/>
    <col min="9" max="9" width="37.28515625" style="8" customWidth="1"/>
    <col min="10" max="12" width="35.140625" style="8" customWidth="1"/>
    <col min="13" max="15" width="23.85546875" style="8" customWidth="1"/>
    <col min="16" max="16384" width="9.140625" style="8"/>
  </cols>
  <sheetData>
    <row r="1" spans="1:9" x14ac:dyDescent="0.25">
      <c r="A1" s="8" t="s">
        <v>631</v>
      </c>
      <c r="B1" s="8" t="s">
        <v>632</v>
      </c>
      <c r="C1" s="8" t="s">
        <v>633</v>
      </c>
      <c r="D1" s="8" t="s">
        <v>1</v>
      </c>
      <c r="E1" s="8" t="s">
        <v>634</v>
      </c>
      <c r="F1" s="8" t="s">
        <v>635</v>
      </c>
      <c r="G1" s="8" t="s">
        <v>636</v>
      </c>
      <c r="H1" s="8" t="b">
        <v>0</v>
      </c>
      <c r="I1" s="8" t="s">
        <v>637</v>
      </c>
    </row>
    <row r="2" spans="1:9" x14ac:dyDescent="0.25">
      <c r="A2" s="8" t="s">
        <v>631</v>
      </c>
      <c r="B2" s="8" t="s">
        <v>638</v>
      </c>
      <c r="C2" s="8" t="s">
        <v>633</v>
      </c>
      <c r="D2" s="8" t="s">
        <v>8</v>
      </c>
      <c r="E2" s="8" t="s">
        <v>634</v>
      </c>
      <c r="F2" s="8" t="s">
        <v>635</v>
      </c>
      <c r="G2" s="8" t="s">
        <v>636</v>
      </c>
      <c r="H2" s="8" t="b">
        <v>0</v>
      </c>
      <c r="I2" s="8" t="s">
        <v>637</v>
      </c>
    </row>
    <row r="3" spans="1:9" x14ac:dyDescent="0.25">
      <c r="A3" s="8" t="s">
        <v>631</v>
      </c>
      <c r="B3" s="8" t="s">
        <v>639</v>
      </c>
      <c r="C3" s="8" t="s">
        <v>633</v>
      </c>
      <c r="D3" s="8" t="s">
        <v>10</v>
      </c>
      <c r="E3" s="8" t="s">
        <v>634</v>
      </c>
      <c r="F3" s="8" t="s">
        <v>635</v>
      </c>
      <c r="G3" s="8" t="s">
        <v>636</v>
      </c>
      <c r="H3" s="8" t="b">
        <v>0</v>
      </c>
      <c r="I3" s="8" t="s">
        <v>637</v>
      </c>
    </row>
    <row r="4" spans="1:9" x14ac:dyDescent="0.25">
      <c r="A4" s="8" t="s">
        <v>631</v>
      </c>
      <c r="B4" s="8" t="s">
        <v>640</v>
      </c>
      <c r="C4" s="8" t="s">
        <v>633</v>
      </c>
      <c r="D4" s="8" t="s">
        <v>12</v>
      </c>
      <c r="E4" s="8" t="s">
        <v>634</v>
      </c>
      <c r="F4" s="8" t="s">
        <v>635</v>
      </c>
      <c r="G4" s="8" t="s">
        <v>636</v>
      </c>
      <c r="H4" s="8" t="b">
        <v>0</v>
      </c>
      <c r="I4" s="8" t="s">
        <v>637</v>
      </c>
    </row>
    <row r="5" spans="1:9" x14ac:dyDescent="0.25">
      <c r="A5" s="8" t="s">
        <v>631</v>
      </c>
      <c r="B5" s="8" t="s">
        <v>641</v>
      </c>
      <c r="C5" s="8" t="s">
        <v>633</v>
      </c>
      <c r="D5" s="8" t="s">
        <v>14</v>
      </c>
      <c r="E5" s="8" t="s">
        <v>634</v>
      </c>
      <c r="F5" s="8" t="s">
        <v>635</v>
      </c>
      <c r="G5" s="8" t="s">
        <v>636</v>
      </c>
      <c r="H5" s="8" t="b">
        <v>0</v>
      </c>
      <c r="I5" s="8" t="s">
        <v>637</v>
      </c>
    </row>
    <row r="6" spans="1:9" x14ac:dyDescent="0.25">
      <c r="A6" s="8" t="s">
        <v>631</v>
      </c>
      <c r="B6" s="8" t="s">
        <v>642</v>
      </c>
      <c r="C6" s="8" t="s">
        <v>633</v>
      </c>
      <c r="D6" s="8" t="s">
        <v>16</v>
      </c>
      <c r="E6" s="8" t="s">
        <v>634</v>
      </c>
      <c r="F6" s="8" t="s">
        <v>635</v>
      </c>
      <c r="G6" s="8" t="s">
        <v>636</v>
      </c>
      <c r="H6" s="8" t="b">
        <v>0</v>
      </c>
      <c r="I6" s="8" t="s">
        <v>637</v>
      </c>
    </row>
    <row r="7" spans="1:9" x14ac:dyDescent="0.25">
      <c r="A7" s="8" t="s">
        <v>631</v>
      </c>
      <c r="B7" s="8" t="s">
        <v>643</v>
      </c>
      <c r="C7" s="8" t="s">
        <v>633</v>
      </c>
      <c r="D7" s="8" t="s">
        <v>18</v>
      </c>
      <c r="E7" s="8" t="s">
        <v>634</v>
      </c>
      <c r="F7" s="8" t="s">
        <v>635</v>
      </c>
      <c r="G7" s="8" t="s">
        <v>636</v>
      </c>
      <c r="H7" s="8" t="b">
        <v>0</v>
      </c>
      <c r="I7" s="8" t="s">
        <v>637</v>
      </c>
    </row>
    <row r="8" spans="1:9" x14ac:dyDescent="0.25">
      <c r="A8" s="8" t="s">
        <v>631</v>
      </c>
      <c r="B8" s="8" t="s">
        <v>644</v>
      </c>
      <c r="C8" s="8" t="s">
        <v>633</v>
      </c>
      <c r="D8" s="8" t="s">
        <v>20</v>
      </c>
      <c r="E8" s="8" t="s">
        <v>634</v>
      </c>
      <c r="F8" s="8" t="s">
        <v>635</v>
      </c>
      <c r="G8" s="8" t="s">
        <v>636</v>
      </c>
      <c r="H8" s="8" t="b">
        <v>0</v>
      </c>
      <c r="I8" s="8" t="s">
        <v>637</v>
      </c>
    </row>
    <row r="9" spans="1:9" x14ac:dyDescent="0.25">
      <c r="A9" s="8" t="s">
        <v>631</v>
      </c>
      <c r="B9" s="8" t="s">
        <v>645</v>
      </c>
      <c r="C9" s="8" t="s">
        <v>633</v>
      </c>
      <c r="D9" s="8" t="s">
        <v>22</v>
      </c>
      <c r="E9" s="8" t="s">
        <v>634</v>
      </c>
      <c r="F9" s="8" t="s">
        <v>635</v>
      </c>
      <c r="G9" s="8" t="s">
        <v>636</v>
      </c>
      <c r="H9" s="8" t="b">
        <v>0</v>
      </c>
      <c r="I9" s="8" t="s">
        <v>637</v>
      </c>
    </row>
    <row r="10" spans="1:9" x14ac:dyDescent="0.25">
      <c r="A10" s="8" t="s">
        <v>631</v>
      </c>
      <c r="B10" s="8" t="s">
        <v>646</v>
      </c>
      <c r="C10" s="8" t="s">
        <v>633</v>
      </c>
      <c r="D10" s="8" t="s">
        <v>24</v>
      </c>
      <c r="E10" s="8" t="s">
        <v>634</v>
      </c>
      <c r="F10" s="8" t="s">
        <v>635</v>
      </c>
      <c r="G10" s="8" t="s">
        <v>636</v>
      </c>
      <c r="H10" s="8" t="b">
        <v>0</v>
      </c>
      <c r="I10" s="8" t="s">
        <v>637</v>
      </c>
    </row>
    <row r="11" spans="1:9" x14ac:dyDescent="0.25">
      <c r="A11" s="8" t="s">
        <v>631</v>
      </c>
      <c r="B11" s="8" t="s">
        <v>647</v>
      </c>
      <c r="C11" s="8" t="s">
        <v>633</v>
      </c>
      <c r="D11" s="8" t="s">
        <v>26</v>
      </c>
      <c r="E11" s="8" t="s">
        <v>634</v>
      </c>
      <c r="F11" s="8" t="s">
        <v>635</v>
      </c>
      <c r="G11" s="8" t="s">
        <v>636</v>
      </c>
      <c r="H11" s="8" t="b">
        <v>0</v>
      </c>
      <c r="I11" s="8" t="s">
        <v>637</v>
      </c>
    </row>
    <row r="12" spans="1:9" x14ac:dyDescent="0.25">
      <c r="A12" s="8" t="s">
        <v>631</v>
      </c>
      <c r="B12" s="8" t="s">
        <v>648</v>
      </c>
      <c r="C12" s="8" t="s">
        <v>633</v>
      </c>
      <c r="D12" s="8" t="s">
        <v>28</v>
      </c>
      <c r="E12" s="8" t="s">
        <v>634</v>
      </c>
      <c r="F12" s="8" t="s">
        <v>635</v>
      </c>
      <c r="G12" s="8" t="s">
        <v>636</v>
      </c>
      <c r="H12" s="8" t="b">
        <v>0</v>
      </c>
      <c r="I12" s="8" t="s">
        <v>637</v>
      </c>
    </row>
    <row r="13" spans="1:9" x14ac:dyDescent="0.25">
      <c r="A13" s="8" t="s">
        <v>631</v>
      </c>
      <c r="B13" s="8" t="s">
        <v>649</v>
      </c>
      <c r="C13" s="8" t="s">
        <v>633</v>
      </c>
      <c r="D13" s="8" t="s">
        <v>30</v>
      </c>
      <c r="E13" s="8" t="s">
        <v>634</v>
      </c>
      <c r="F13" s="8" t="s">
        <v>635</v>
      </c>
      <c r="G13" s="8" t="s">
        <v>636</v>
      </c>
      <c r="H13" s="8" t="b">
        <v>0</v>
      </c>
      <c r="I13" s="8" t="s">
        <v>637</v>
      </c>
    </row>
    <row r="14" spans="1:9" x14ac:dyDescent="0.25">
      <c r="A14" s="8" t="s">
        <v>631</v>
      </c>
      <c r="B14" s="8" t="s">
        <v>650</v>
      </c>
      <c r="C14" s="8" t="s">
        <v>633</v>
      </c>
      <c r="D14" s="8" t="s">
        <v>32</v>
      </c>
      <c r="E14" s="8" t="s">
        <v>634</v>
      </c>
      <c r="F14" s="8" t="s">
        <v>651</v>
      </c>
      <c r="G14" s="8" t="s">
        <v>636</v>
      </c>
      <c r="H14" s="8" t="b">
        <v>1</v>
      </c>
      <c r="I14" s="8" t="s">
        <v>637</v>
      </c>
    </row>
    <row r="15" spans="1:9" x14ac:dyDescent="0.25">
      <c r="A15" s="8" t="s">
        <v>631</v>
      </c>
      <c r="B15" s="8" t="s">
        <v>652</v>
      </c>
      <c r="C15" s="8" t="s">
        <v>633</v>
      </c>
      <c r="D15" s="8" t="s">
        <v>34</v>
      </c>
      <c r="E15" s="8" t="s">
        <v>634</v>
      </c>
      <c r="F15" s="8" t="s">
        <v>653</v>
      </c>
      <c r="G15" s="8" t="s">
        <v>636</v>
      </c>
      <c r="H15" s="8" t="b">
        <v>1</v>
      </c>
      <c r="I15" s="8" t="s">
        <v>637</v>
      </c>
    </row>
    <row r="16" spans="1:9" x14ac:dyDescent="0.25">
      <c r="A16" s="8" t="s">
        <v>631</v>
      </c>
      <c r="B16" s="8" t="s">
        <v>654</v>
      </c>
      <c r="C16" s="8" t="s">
        <v>633</v>
      </c>
      <c r="D16" s="8" t="s">
        <v>36</v>
      </c>
      <c r="E16" s="8" t="s">
        <v>634</v>
      </c>
      <c r="F16" s="8" t="s">
        <v>653</v>
      </c>
      <c r="G16" s="8" t="s">
        <v>636</v>
      </c>
      <c r="H16" s="8" t="b">
        <v>1</v>
      </c>
      <c r="I16" s="8" t="s">
        <v>637</v>
      </c>
    </row>
    <row r="17" spans="1:9" x14ac:dyDescent="0.25">
      <c r="A17" s="8" t="s">
        <v>631</v>
      </c>
      <c r="B17" s="8" t="s">
        <v>655</v>
      </c>
      <c r="C17" s="8" t="s">
        <v>633</v>
      </c>
      <c r="D17" s="8" t="s">
        <v>38</v>
      </c>
      <c r="E17" s="8" t="s">
        <v>634</v>
      </c>
      <c r="F17" s="8" t="s">
        <v>656</v>
      </c>
      <c r="G17" s="8" t="s">
        <v>636</v>
      </c>
      <c r="H17" s="8" t="b">
        <v>1</v>
      </c>
      <c r="I17" s="8" t="s">
        <v>637</v>
      </c>
    </row>
    <row r="18" spans="1:9" x14ac:dyDescent="0.25">
      <c r="A18" s="8" t="s">
        <v>631</v>
      </c>
      <c r="B18" s="8" t="s">
        <v>657</v>
      </c>
      <c r="C18" s="8" t="s">
        <v>633</v>
      </c>
      <c r="D18" s="8" t="s">
        <v>38</v>
      </c>
      <c r="E18" s="8" t="s">
        <v>634</v>
      </c>
      <c r="F18" s="8" t="s">
        <v>635</v>
      </c>
      <c r="G18" s="8" t="s">
        <v>636</v>
      </c>
      <c r="H18" s="8" t="b">
        <v>0</v>
      </c>
      <c r="I18" s="8" t="s">
        <v>637</v>
      </c>
    </row>
    <row r="19" spans="1:9" x14ac:dyDescent="0.25">
      <c r="A19" s="8" t="s">
        <v>631</v>
      </c>
      <c r="B19" s="8" t="s">
        <v>658</v>
      </c>
      <c r="C19" s="8" t="s">
        <v>633</v>
      </c>
      <c r="D19" s="8" t="s">
        <v>40</v>
      </c>
      <c r="E19" s="8" t="s">
        <v>634</v>
      </c>
      <c r="F19" s="9" t="s">
        <v>659</v>
      </c>
      <c r="G19" s="8" t="s">
        <v>636</v>
      </c>
      <c r="H19" s="8" t="b">
        <v>1</v>
      </c>
      <c r="I19" s="8" t="s">
        <v>637</v>
      </c>
    </row>
    <row r="20" spans="1:9" x14ac:dyDescent="0.25">
      <c r="A20" s="8" t="s">
        <v>631</v>
      </c>
      <c r="B20" s="8" t="s">
        <v>660</v>
      </c>
      <c r="C20" s="8" t="s">
        <v>633</v>
      </c>
      <c r="D20" s="8" t="s">
        <v>40</v>
      </c>
      <c r="E20" s="8" t="s">
        <v>634</v>
      </c>
      <c r="F20" s="8" t="s">
        <v>635</v>
      </c>
      <c r="G20" s="8" t="s">
        <v>636</v>
      </c>
      <c r="H20" s="8" t="b">
        <v>0</v>
      </c>
      <c r="I20" s="8" t="s">
        <v>637</v>
      </c>
    </row>
    <row r="21" spans="1:9" x14ac:dyDescent="0.25">
      <c r="A21" s="8" t="s">
        <v>631</v>
      </c>
      <c r="B21" s="8" t="s">
        <v>661</v>
      </c>
      <c r="C21" s="8" t="s">
        <v>633</v>
      </c>
      <c r="D21" s="8" t="s">
        <v>42</v>
      </c>
      <c r="E21" s="8" t="s">
        <v>634</v>
      </c>
      <c r="F21" s="8" t="s">
        <v>662</v>
      </c>
      <c r="G21" s="8" t="s">
        <v>636</v>
      </c>
      <c r="H21" s="8" t="b">
        <v>1</v>
      </c>
      <c r="I21" s="8" t="s">
        <v>637</v>
      </c>
    </row>
    <row r="22" spans="1:9" x14ac:dyDescent="0.25">
      <c r="A22" s="8" t="s">
        <v>631</v>
      </c>
      <c r="B22" s="8" t="s">
        <v>663</v>
      </c>
      <c r="C22" s="8" t="s">
        <v>633</v>
      </c>
      <c r="D22" s="8" t="s">
        <v>42</v>
      </c>
      <c r="E22" s="8" t="s">
        <v>634</v>
      </c>
      <c r="F22" s="8" t="s">
        <v>664</v>
      </c>
      <c r="G22" s="8" t="s">
        <v>636</v>
      </c>
      <c r="H22" s="8" t="b">
        <v>1</v>
      </c>
      <c r="I22" s="8" t="s">
        <v>637</v>
      </c>
    </row>
    <row r="23" spans="1:9" x14ac:dyDescent="0.25">
      <c r="A23" s="8" t="s">
        <v>631</v>
      </c>
      <c r="B23" s="8" t="s">
        <v>665</v>
      </c>
      <c r="C23" s="8" t="s">
        <v>633</v>
      </c>
      <c r="D23" s="8" t="s">
        <v>44</v>
      </c>
      <c r="E23" s="8" t="s">
        <v>634</v>
      </c>
      <c r="F23" s="8" t="s">
        <v>666</v>
      </c>
      <c r="G23" s="8" t="s">
        <v>636</v>
      </c>
      <c r="H23" s="8" t="b">
        <v>1</v>
      </c>
      <c r="I23" s="8" t="s">
        <v>637</v>
      </c>
    </row>
    <row r="24" spans="1:9" x14ac:dyDescent="0.25">
      <c r="A24" s="8" t="s">
        <v>631</v>
      </c>
      <c r="B24" s="8" t="s">
        <v>667</v>
      </c>
      <c r="C24" s="8" t="s">
        <v>633</v>
      </c>
      <c r="D24" s="8" t="s">
        <v>46</v>
      </c>
      <c r="E24" s="8" t="s">
        <v>634</v>
      </c>
      <c r="F24" s="8" t="s">
        <v>668</v>
      </c>
      <c r="G24" s="8" t="s">
        <v>636</v>
      </c>
      <c r="H24" s="8" t="b">
        <v>1</v>
      </c>
      <c r="I24" s="8" t="s">
        <v>637</v>
      </c>
    </row>
    <row r="25" spans="1:9" x14ac:dyDescent="0.25">
      <c r="A25" s="8" t="s">
        <v>631</v>
      </c>
      <c r="B25" s="8" t="s">
        <v>669</v>
      </c>
      <c r="C25" s="8" t="s">
        <v>633</v>
      </c>
      <c r="D25" s="8" t="s">
        <v>48</v>
      </c>
      <c r="E25" s="8" t="s">
        <v>634</v>
      </c>
      <c r="F25" s="8" t="s">
        <v>670</v>
      </c>
      <c r="G25" s="8" t="s">
        <v>636</v>
      </c>
      <c r="H25" s="8" t="b">
        <v>1</v>
      </c>
      <c r="I25" s="8" t="s">
        <v>637</v>
      </c>
    </row>
    <row r="26" spans="1:9" x14ac:dyDescent="0.25">
      <c r="A26" s="8" t="s">
        <v>631</v>
      </c>
      <c r="B26" s="8" t="s">
        <v>671</v>
      </c>
      <c r="C26" s="8" t="s">
        <v>633</v>
      </c>
      <c r="D26" s="8" t="s">
        <v>50</v>
      </c>
      <c r="E26" s="8" t="s">
        <v>634</v>
      </c>
      <c r="F26" s="8" t="s">
        <v>672</v>
      </c>
      <c r="G26" s="8" t="s">
        <v>636</v>
      </c>
      <c r="H26" s="8" t="b">
        <v>1</v>
      </c>
      <c r="I26" s="8" t="s">
        <v>637</v>
      </c>
    </row>
    <row r="27" spans="1:9" x14ac:dyDescent="0.25">
      <c r="A27" s="8" t="s">
        <v>631</v>
      </c>
      <c r="B27" s="8" t="s">
        <v>673</v>
      </c>
      <c r="C27" s="8" t="s">
        <v>633</v>
      </c>
      <c r="D27" s="8" t="s">
        <v>52</v>
      </c>
      <c r="E27" s="8" t="s">
        <v>634</v>
      </c>
      <c r="F27" s="8" t="s">
        <v>672</v>
      </c>
      <c r="G27" s="8" t="s">
        <v>636</v>
      </c>
      <c r="H27" s="8" t="b">
        <v>1</v>
      </c>
      <c r="I27" s="8" t="s">
        <v>637</v>
      </c>
    </row>
    <row r="28" spans="1:9" x14ac:dyDescent="0.25">
      <c r="A28" s="8" t="s">
        <v>631</v>
      </c>
      <c r="B28" s="8" t="s">
        <v>674</v>
      </c>
      <c r="C28" s="8" t="s">
        <v>633</v>
      </c>
      <c r="D28" s="8" t="s">
        <v>54</v>
      </c>
      <c r="E28" s="8" t="s">
        <v>634</v>
      </c>
      <c r="F28" s="8" t="s">
        <v>675</v>
      </c>
      <c r="G28" s="8" t="s">
        <v>636</v>
      </c>
      <c r="H28" s="8" t="b">
        <v>1</v>
      </c>
      <c r="I28" s="8" t="s">
        <v>637</v>
      </c>
    </row>
    <row r="29" spans="1:9" x14ac:dyDescent="0.25">
      <c r="A29" s="8" t="s">
        <v>631</v>
      </c>
      <c r="B29" s="8" t="s">
        <v>676</v>
      </c>
      <c r="C29" s="8" t="s">
        <v>633</v>
      </c>
      <c r="D29" s="8" t="s">
        <v>54</v>
      </c>
      <c r="E29" s="8" t="s">
        <v>634</v>
      </c>
      <c r="F29" s="8" t="s">
        <v>677</v>
      </c>
      <c r="G29" s="8" t="s">
        <v>636</v>
      </c>
      <c r="H29" s="8" t="b">
        <v>1</v>
      </c>
      <c r="I29" s="8" t="s">
        <v>637</v>
      </c>
    </row>
    <row r="30" spans="1:9" x14ac:dyDescent="0.25">
      <c r="A30" s="8" t="s">
        <v>631</v>
      </c>
      <c r="B30" s="8" t="s">
        <v>678</v>
      </c>
      <c r="C30" s="8" t="s">
        <v>633</v>
      </c>
      <c r="D30" s="8" t="s">
        <v>57</v>
      </c>
      <c r="E30" s="8" t="s">
        <v>634</v>
      </c>
      <c r="F30" s="8" t="s">
        <v>635</v>
      </c>
      <c r="G30" s="8" t="s">
        <v>636</v>
      </c>
      <c r="H30" s="8" t="b">
        <v>0</v>
      </c>
      <c r="I30" s="8" t="s">
        <v>637</v>
      </c>
    </row>
    <row r="31" spans="1:9" x14ac:dyDescent="0.25">
      <c r="A31" s="8" t="s">
        <v>631</v>
      </c>
      <c r="B31" s="8" t="s">
        <v>679</v>
      </c>
      <c r="C31" s="8" t="s">
        <v>633</v>
      </c>
      <c r="D31" s="8" t="s">
        <v>59</v>
      </c>
      <c r="E31" s="8" t="s">
        <v>634</v>
      </c>
      <c r="F31" s="8" t="s">
        <v>635</v>
      </c>
      <c r="G31" s="8" t="s">
        <v>636</v>
      </c>
      <c r="H31" s="8" t="b">
        <v>0</v>
      </c>
      <c r="I31" s="8" t="s">
        <v>637</v>
      </c>
    </row>
    <row r="32" spans="1:9" x14ac:dyDescent="0.25">
      <c r="A32" s="8" t="s">
        <v>631</v>
      </c>
      <c r="B32" s="8" t="s">
        <v>680</v>
      </c>
      <c r="C32" s="8" t="s">
        <v>633</v>
      </c>
      <c r="D32" s="8" t="s">
        <v>61</v>
      </c>
      <c r="E32" s="8" t="s">
        <v>634</v>
      </c>
      <c r="F32" s="8" t="s">
        <v>635</v>
      </c>
      <c r="G32" s="8" t="s">
        <v>636</v>
      </c>
      <c r="H32" s="8" t="b">
        <v>0</v>
      </c>
      <c r="I32" s="8" t="s">
        <v>637</v>
      </c>
    </row>
    <row r="33" spans="1:9" x14ac:dyDescent="0.25">
      <c r="A33" s="8" t="s">
        <v>631</v>
      </c>
      <c r="B33" s="8" t="s">
        <v>681</v>
      </c>
      <c r="C33" s="8" t="s">
        <v>633</v>
      </c>
      <c r="D33" s="8" t="s">
        <v>63</v>
      </c>
      <c r="E33" s="8" t="s">
        <v>634</v>
      </c>
      <c r="F33" s="8" t="s">
        <v>635</v>
      </c>
      <c r="G33" s="8" t="s">
        <v>636</v>
      </c>
      <c r="H33" s="8" t="b">
        <v>0</v>
      </c>
      <c r="I33" s="8" t="s">
        <v>637</v>
      </c>
    </row>
    <row r="34" spans="1:9" x14ac:dyDescent="0.25">
      <c r="A34" s="8" t="s">
        <v>631</v>
      </c>
      <c r="B34" s="8" t="s">
        <v>682</v>
      </c>
      <c r="C34" s="8" t="s">
        <v>633</v>
      </c>
      <c r="D34" s="8" t="s">
        <v>65</v>
      </c>
      <c r="E34" s="8" t="s">
        <v>634</v>
      </c>
      <c r="F34" s="8" t="s">
        <v>635</v>
      </c>
      <c r="G34" s="8" t="s">
        <v>636</v>
      </c>
      <c r="H34" s="8" t="b">
        <v>0</v>
      </c>
      <c r="I34" s="8" t="s">
        <v>637</v>
      </c>
    </row>
    <row r="35" spans="1:9" x14ac:dyDescent="0.25">
      <c r="A35" s="8" t="s">
        <v>631</v>
      </c>
      <c r="B35" s="8" t="s">
        <v>683</v>
      </c>
      <c r="C35" s="8" t="s">
        <v>633</v>
      </c>
      <c r="D35" s="8" t="s">
        <v>67</v>
      </c>
      <c r="E35" s="8" t="s">
        <v>634</v>
      </c>
      <c r="F35" s="8" t="s">
        <v>635</v>
      </c>
      <c r="G35" s="8" t="s">
        <v>636</v>
      </c>
      <c r="H35" s="8" t="b">
        <v>0</v>
      </c>
      <c r="I35" s="8" t="s">
        <v>637</v>
      </c>
    </row>
    <row r="36" spans="1:9" x14ac:dyDescent="0.25">
      <c r="A36" s="8" t="s">
        <v>631</v>
      </c>
      <c r="B36" s="8" t="s">
        <v>684</v>
      </c>
      <c r="C36" s="8" t="s">
        <v>633</v>
      </c>
      <c r="D36" s="8" t="s">
        <v>69</v>
      </c>
      <c r="E36" s="8" t="s">
        <v>634</v>
      </c>
      <c r="F36" s="8" t="s">
        <v>635</v>
      </c>
      <c r="G36" s="8" t="s">
        <v>636</v>
      </c>
      <c r="H36" s="8" t="b">
        <v>0</v>
      </c>
      <c r="I36" s="8" t="s">
        <v>637</v>
      </c>
    </row>
    <row r="37" spans="1:9" x14ac:dyDescent="0.25">
      <c r="A37" s="8" t="s">
        <v>631</v>
      </c>
      <c r="B37" s="8" t="s">
        <v>685</v>
      </c>
      <c r="C37" s="8" t="s">
        <v>633</v>
      </c>
      <c r="D37" s="8" t="s">
        <v>71</v>
      </c>
      <c r="E37" s="8" t="s">
        <v>634</v>
      </c>
      <c r="F37" s="8" t="s">
        <v>635</v>
      </c>
      <c r="G37" s="8" t="s">
        <v>636</v>
      </c>
      <c r="H37" s="8" t="b">
        <v>0</v>
      </c>
      <c r="I37" s="8" t="s">
        <v>637</v>
      </c>
    </row>
    <row r="38" spans="1:9" x14ac:dyDescent="0.25">
      <c r="A38" s="8" t="s">
        <v>631</v>
      </c>
      <c r="B38" s="8" t="s">
        <v>686</v>
      </c>
      <c r="C38" s="8" t="s">
        <v>633</v>
      </c>
      <c r="D38" s="8" t="s">
        <v>73</v>
      </c>
      <c r="E38" s="8" t="s">
        <v>634</v>
      </c>
      <c r="F38" s="8" t="s">
        <v>635</v>
      </c>
      <c r="G38" s="8" t="s">
        <v>636</v>
      </c>
      <c r="H38" s="8" t="b">
        <v>0</v>
      </c>
      <c r="I38" s="8" t="s">
        <v>637</v>
      </c>
    </row>
    <row r="39" spans="1:9" x14ac:dyDescent="0.25">
      <c r="A39" s="8" t="s">
        <v>631</v>
      </c>
      <c r="B39" s="8" t="s">
        <v>687</v>
      </c>
      <c r="C39" s="8" t="s">
        <v>633</v>
      </c>
      <c r="D39" s="8" t="s">
        <v>75</v>
      </c>
      <c r="E39" s="8" t="s">
        <v>634</v>
      </c>
      <c r="F39" s="8" t="s">
        <v>635</v>
      </c>
      <c r="G39" s="8" t="s">
        <v>636</v>
      </c>
      <c r="H39" s="8" t="b">
        <v>0</v>
      </c>
      <c r="I39" s="8" t="s">
        <v>637</v>
      </c>
    </row>
    <row r="40" spans="1:9" x14ac:dyDescent="0.25">
      <c r="A40" s="8" t="s">
        <v>631</v>
      </c>
      <c r="B40" s="8" t="s">
        <v>688</v>
      </c>
      <c r="C40" s="8" t="s">
        <v>633</v>
      </c>
      <c r="D40" s="8" t="s">
        <v>77</v>
      </c>
      <c r="E40" s="8" t="s">
        <v>634</v>
      </c>
      <c r="F40" s="8" t="s">
        <v>635</v>
      </c>
      <c r="G40" s="8" t="s">
        <v>636</v>
      </c>
      <c r="H40" s="8" t="b">
        <v>0</v>
      </c>
      <c r="I40" s="8" t="s">
        <v>637</v>
      </c>
    </row>
    <row r="41" spans="1:9" x14ac:dyDescent="0.25">
      <c r="A41" s="8" t="s">
        <v>631</v>
      </c>
      <c r="B41" s="8" t="s">
        <v>689</v>
      </c>
      <c r="C41" s="8" t="s">
        <v>633</v>
      </c>
      <c r="D41" s="8" t="s">
        <v>79</v>
      </c>
      <c r="E41" s="8" t="s">
        <v>634</v>
      </c>
      <c r="F41" s="8" t="s">
        <v>635</v>
      </c>
      <c r="G41" s="8" t="s">
        <v>636</v>
      </c>
      <c r="H41" s="8" t="b">
        <v>0</v>
      </c>
      <c r="I41" s="8" t="s">
        <v>637</v>
      </c>
    </row>
    <row r="42" spans="1:9" x14ac:dyDescent="0.25">
      <c r="A42" s="8" t="s">
        <v>631</v>
      </c>
      <c r="B42" s="8" t="s">
        <v>690</v>
      </c>
      <c r="C42" s="8" t="s">
        <v>633</v>
      </c>
      <c r="D42" s="8" t="s">
        <v>81</v>
      </c>
      <c r="E42" s="8" t="s">
        <v>634</v>
      </c>
      <c r="F42" s="8" t="s">
        <v>635</v>
      </c>
      <c r="G42" s="8" t="s">
        <v>636</v>
      </c>
      <c r="H42" s="8" t="b">
        <v>0</v>
      </c>
      <c r="I42" s="8" t="s">
        <v>637</v>
      </c>
    </row>
    <row r="43" spans="1:9" x14ac:dyDescent="0.25">
      <c r="A43" s="8" t="s">
        <v>631</v>
      </c>
      <c r="B43" s="8" t="s">
        <v>691</v>
      </c>
      <c r="C43" s="8" t="s">
        <v>633</v>
      </c>
      <c r="D43" s="8" t="s">
        <v>83</v>
      </c>
      <c r="E43" s="8" t="s">
        <v>634</v>
      </c>
      <c r="F43" s="8" t="s">
        <v>635</v>
      </c>
      <c r="G43" s="8" t="s">
        <v>636</v>
      </c>
      <c r="H43" s="8" t="b">
        <v>0</v>
      </c>
      <c r="I43" s="8" t="s">
        <v>637</v>
      </c>
    </row>
    <row r="44" spans="1:9" x14ac:dyDescent="0.25">
      <c r="A44" s="8" t="s">
        <v>631</v>
      </c>
      <c r="B44" s="8" t="s">
        <v>692</v>
      </c>
      <c r="C44" s="8" t="s">
        <v>633</v>
      </c>
      <c r="D44" s="8" t="s">
        <v>85</v>
      </c>
      <c r="E44" s="8" t="s">
        <v>634</v>
      </c>
      <c r="F44" s="8" t="s">
        <v>693</v>
      </c>
      <c r="G44" s="8" t="s">
        <v>636</v>
      </c>
      <c r="H44" s="8" t="b">
        <v>1</v>
      </c>
      <c r="I44" s="8" t="s">
        <v>637</v>
      </c>
    </row>
    <row r="45" spans="1:9" x14ac:dyDescent="0.25">
      <c r="A45" s="8" t="s">
        <v>631</v>
      </c>
      <c r="B45" s="8" t="s">
        <v>694</v>
      </c>
      <c r="C45" s="8" t="s">
        <v>633</v>
      </c>
      <c r="D45" s="8" t="s">
        <v>85</v>
      </c>
      <c r="E45" s="8" t="s">
        <v>634</v>
      </c>
      <c r="F45" s="8" t="s">
        <v>664</v>
      </c>
      <c r="G45" s="8" t="s">
        <v>636</v>
      </c>
      <c r="H45" s="8" t="b">
        <v>1</v>
      </c>
      <c r="I45" s="8" t="s">
        <v>637</v>
      </c>
    </row>
    <row r="46" spans="1:9" x14ac:dyDescent="0.25">
      <c r="A46" s="8" t="s">
        <v>631</v>
      </c>
      <c r="B46" s="8" t="s">
        <v>695</v>
      </c>
      <c r="C46" s="8" t="s">
        <v>633</v>
      </c>
      <c r="D46" s="8" t="s">
        <v>87</v>
      </c>
      <c r="E46" s="8" t="s">
        <v>634</v>
      </c>
      <c r="F46" s="8" t="s">
        <v>666</v>
      </c>
      <c r="G46" s="8" t="s">
        <v>636</v>
      </c>
      <c r="H46" s="8" t="b">
        <v>1</v>
      </c>
      <c r="I46" s="8" t="s">
        <v>637</v>
      </c>
    </row>
    <row r="47" spans="1:9" x14ac:dyDescent="0.25">
      <c r="A47" s="8" t="s">
        <v>631</v>
      </c>
      <c r="B47" s="8" t="s">
        <v>696</v>
      </c>
      <c r="C47" s="8" t="s">
        <v>633</v>
      </c>
      <c r="D47" s="8" t="s">
        <v>88</v>
      </c>
      <c r="E47" s="8" t="s">
        <v>634</v>
      </c>
      <c r="F47" s="8" t="s">
        <v>668</v>
      </c>
      <c r="G47" s="8" t="s">
        <v>636</v>
      </c>
      <c r="H47" s="8" t="b">
        <v>1</v>
      </c>
      <c r="I47" s="8" t="s">
        <v>637</v>
      </c>
    </row>
    <row r="48" spans="1:9" x14ac:dyDescent="0.25">
      <c r="A48" s="8" t="s">
        <v>631</v>
      </c>
      <c r="B48" s="8" t="s">
        <v>697</v>
      </c>
      <c r="C48" s="8" t="s">
        <v>633</v>
      </c>
      <c r="D48" s="8" t="s">
        <v>89</v>
      </c>
      <c r="E48" s="8" t="s">
        <v>634</v>
      </c>
      <c r="F48" s="8" t="s">
        <v>670</v>
      </c>
      <c r="G48" s="8" t="s">
        <v>636</v>
      </c>
      <c r="H48" s="8" t="b">
        <v>1</v>
      </c>
      <c r="I48" s="8" t="s">
        <v>637</v>
      </c>
    </row>
    <row r="49" spans="1:9" x14ac:dyDescent="0.25">
      <c r="A49" s="8" t="s">
        <v>631</v>
      </c>
      <c r="B49" s="8" t="s">
        <v>698</v>
      </c>
      <c r="C49" s="8" t="s">
        <v>633</v>
      </c>
      <c r="D49" s="8" t="s">
        <v>90</v>
      </c>
      <c r="E49" s="8" t="s">
        <v>634</v>
      </c>
      <c r="F49" s="8" t="s">
        <v>672</v>
      </c>
      <c r="G49" s="8" t="s">
        <v>636</v>
      </c>
      <c r="H49" s="8" t="b">
        <v>1</v>
      </c>
      <c r="I49" s="8" t="s">
        <v>637</v>
      </c>
    </row>
    <row r="50" spans="1:9" x14ac:dyDescent="0.25">
      <c r="A50" s="8" t="s">
        <v>631</v>
      </c>
      <c r="B50" s="8" t="s">
        <v>699</v>
      </c>
      <c r="C50" s="8" t="s">
        <v>633</v>
      </c>
      <c r="D50" s="8" t="s">
        <v>91</v>
      </c>
      <c r="E50" s="8" t="s">
        <v>634</v>
      </c>
      <c r="F50" s="8" t="s">
        <v>653</v>
      </c>
      <c r="G50" s="8" t="s">
        <v>636</v>
      </c>
      <c r="H50" s="8" t="b">
        <v>1</v>
      </c>
      <c r="I50" s="8" t="s">
        <v>637</v>
      </c>
    </row>
    <row r="51" spans="1:9" x14ac:dyDescent="0.25">
      <c r="A51" s="8" t="s">
        <v>631</v>
      </c>
      <c r="B51" s="8" t="s">
        <v>700</v>
      </c>
      <c r="C51" s="8" t="s">
        <v>633</v>
      </c>
      <c r="D51" s="8" t="s">
        <v>92</v>
      </c>
      <c r="E51" s="8" t="s">
        <v>634</v>
      </c>
      <c r="F51" s="8" t="s">
        <v>653</v>
      </c>
      <c r="G51" s="8" t="s">
        <v>636</v>
      </c>
      <c r="H51" s="8" t="b">
        <v>1</v>
      </c>
      <c r="I51" s="8" t="s">
        <v>637</v>
      </c>
    </row>
    <row r="52" spans="1:9" x14ac:dyDescent="0.25">
      <c r="A52" s="8" t="s">
        <v>631</v>
      </c>
      <c r="B52" s="8" t="s">
        <v>701</v>
      </c>
      <c r="C52" s="8" t="s">
        <v>633</v>
      </c>
      <c r="D52" s="8" t="s">
        <v>94</v>
      </c>
      <c r="E52" s="8" t="s">
        <v>634</v>
      </c>
      <c r="F52" s="8" t="s">
        <v>702</v>
      </c>
      <c r="G52" s="8" t="s">
        <v>636</v>
      </c>
      <c r="H52" s="8" t="b">
        <v>1</v>
      </c>
      <c r="I52" s="8" t="s">
        <v>637</v>
      </c>
    </row>
    <row r="53" spans="1:9" x14ac:dyDescent="0.25">
      <c r="A53" s="8" t="s">
        <v>631</v>
      </c>
      <c r="B53" s="8" t="s">
        <v>703</v>
      </c>
      <c r="C53" s="8" t="s">
        <v>633</v>
      </c>
      <c r="D53" s="8" t="s">
        <v>94</v>
      </c>
      <c r="E53" s="8" t="s">
        <v>634</v>
      </c>
      <c r="F53" s="8" t="s">
        <v>635</v>
      </c>
      <c r="G53" s="8" t="s">
        <v>636</v>
      </c>
      <c r="H53" s="8" t="b">
        <v>0</v>
      </c>
      <c r="I53" s="8" t="s">
        <v>637</v>
      </c>
    </row>
    <row r="54" spans="1:9" x14ac:dyDescent="0.25">
      <c r="A54" s="8" t="s">
        <v>631</v>
      </c>
      <c r="B54" s="8" t="s">
        <v>704</v>
      </c>
      <c r="C54" s="8" t="s">
        <v>633</v>
      </c>
      <c r="D54" s="8" t="s">
        <v>95</v>
      </c>
      <c r="E54" s="8" t="s">
        <v>634</v>
      </c>
      <c r="F54" s="8" t="s">
        <v>659</v>
      </c>
      <c r="G54" s="8" t="s">
        <v>636</v>
      </c>
      <c r="H54" s="8" t="b">
        <v>1</v>
      </c>
      <c r="I54" s="8" t="s">
        <v>637</v>
      </c>
    </row>
    <row r="55" spans="1:9" x14ac:dyDescent="0.25">
      <c r="A55" s="8" t="s">
        <v>631</v>
      </c>
      <c r="B55" s="8" t="s">
        <v>705</v>
      </c>
      <c r="C55" s="8" t="s">
        <v>633</v>
      </c>
      <c r="D55" s="8" t="s">
        <v>95</v>
      </c>
      <c r="E55" s="8" t="s">
        <v>634</v>
      </c>
      <c r="F55" s="8" t="s">
        <v>635</v>
      </c>
      <c r="G55" s="8" t="s">
        <v>636</v>
      </c>
      <c r="H55" s="8" t="b">
        <v>0</v>
      </c>
      <c r="I55" s="8" t="s">
        <v>637</v>
      </c>
    </row>
    <row r="56" spans="1:9" x14ac:dyDescent="0.25">
      <c r="A56" s="8" t="s">
        <v>631</v>
      </c>
      <c r="B56" s="8" t="s">
        <v>706</v>
      </c>
      <c r="C56" s="8" t="s">
        <v>633</v>
      </c>
      <c r="D56" s="8" t="s">
        <v>96</v>
      </c>
      <c r="E56" s="8" t="s">
        <v>634</v>
      </c>
      <c r="F56" s="8" t="s">
        <v>635</v>
      </c>
      <c r="G56" s="8" t="s">
        <v>636</v>
      </c>
      <c r="H56" s="8" t="b">
        <v>0</v>
      </c>
      <c r="I56" s="8" t="s">
        <v>637</v>
      </c>
    </row>
    <row r="57" spans="1:9" x14ac:dyDescent="0.25">
      <c r="A57" s="8" t="s">
        <v>631</v>
      </c>
      <c r="B57" s="8" t="s">
        <v>707</v>
      </c>
      <c r="C57" s="8" t="s">
        <v>633</v>
      </c>
      <c r="D57" s="8" t="s">
        <v>99</v>
      </c>
      <c r="E57" s="8" t="s">
        <v>634</v>
      </c>
      <c r="F57" s="8" t="s">
        <v>635</v>
      </c>
      <c r="G57" s="8" t="s">
        <v>636</v>
      </c>
      <c r="H57" s="8" t="b">
        <v>0</v>
      </c>
      <c r="I57" s="8" t="s">
        <v>637</v>
      </c>
    </row>
    <row r="58" spans="1:9" x14ac:dyDescent="0.25">
      <c r="A58" s="8" t="s">
        <v>631</v>
      </c>
      <c r="B58" s="8" t="s">
        <v>708</v>
      </c>
      <c r="C58" s="8" t="s">
        <v>633</v>
      </c>
      <c r="D58" s="8" t="s">
        <v>101</v>
      </c>
      <c r="E58" s="8" t="s">
        <v>634</v>
      </c>
      <c r="F58" s="8" t="s">
        <v>635</v>
      </c>
      <c r="G58" s="8" t="s">
        <v>636</v>
      </c>
      <c r="H58" s="8" t="b">
        <v>0</v>
      </c>
      <c r="I58" s="8" t="s">
        <v>637</v>
      </c>
    </row>
    <row r="59" spans="1:9" x14ac:dyDescent="0.25">
      <c r="A59" s="8" t="s">
        <v>631</v>
      </c>
      <c r="B59" s="8" t="s">
        <v>709</v>
      </c>
      <c r="C59" s="8" t="s">
        <v>633</v>
      </c>
      <c r="D59" s="8" t="s">
        <v>103</v>
      </c>
      <c r="E59" s="8" t="s">
        <v>634</v>
      </c>
      <c r="F59" s="8" t="s">
        <v>635</v>
      </c>
      <c r="G59" s="8" t="s">
        <v>636</v>
      </c>
      <c r="H59" s="8" t="b">
        <v>0</v>
      </c>
      <c r="I59" s="8" t="s">
        <v>637</v>
      </c>
    </row>
    <row r="60" spans="1:9" x14ac:dyDescent="0.25">
      <c r="A60" s="8" t="s">
        <v>631</v>
      </c>
      <c r="B60" s="8" t="s">
        <v>710</v>
      </c>
      <c r="C60" s="8" t="s">
        <v>633</v>
      </c>
      <c r="D60" s="8" t="s">
        <v>105</v>
      </c>
      <c r="E60" s="8" t="s">
        <v>634</v>
      </c>
      <c r="F60" s="8" t="s">
        <v>635</v>
      </c>
      <c r="G60" s="8" t="s">
        <v>636</v>
      </c>
      <c r="H60" s="8" t="b">
        <v>0</v>
      </c>
      <c r="I60" s="8" t="s">
        <v>637</v>
      </c>
    </row>
    <row r="61" spans="1:9" x14ac:dyDescent="0.25">
      <c r="A61" s="8" t="s">
        <v>631</v>
      </c>
      <c r="B61" s="8" t="s">
        <v>711</v>
      </c>
      <c r="C61" s="8" t="s">
        <v>633</v>
      </c>
      <c r="D61" s="8" t="s">
        <v>107</v>
      </c>
      <c r="E61" s="8" t="s">
        <v>634</v>
      </c>
      <c r="F61" s="8" t="s">
        <v>712</v>
      </c>
      <c r="G61" s="8" t="s">
        <v>636</v>
      </c>
      <c r="H61" s="8" t="b">
        <v>1</v>
      </c>
      <c r="I61" s="8" t="s">
        <v>637</v>
      </c>
    </row>
    <row r="62" spans="1:9" x14ac:dyDescent="0.25">
      <c r="A62" s="8" t="s">
        <v>631</v>
      </c>
      <c r="B62" s="8" t="s">
        <v>713</v>
      </c>
      <c r="C62" s="8" t="s">
        <v>633</v>
      </c>
      <c r="D62" s="8" t="s">
        <v>108</v>
      </c>
      <c r="E62" s="8" t="s">
        <v>634</v>
      </c>
      <c r="F62" s="8" t="s">
        <v>714</v>
      </c>
      <c r="G62" s="8" t="s">
        <v>636</v>
      </c>
      <c r="H62" s="8" t="b">
        <v>1</v>
      </c>
      <c r="I62" s="8" t="s">
        <v>637</v>
      </c>
    </row>
    <row r="63" spans="1:9" x14ac:dyDescent="0.25">
      <c r="A63" s="8" t="s">
        <v>631</v>
      </c>
      <c r="B63" s="8" t="s">
        <v>715</v>
      </c>
      <c r="C63" s="8" t="s">
        <v>633</v>
      </c>
      <c r="D63" s="8" t="s">
        <v>110</v>
      </c>
      <c r="E63" s="8" t="s">
        <v>634</v>
      </c>
      <c r="F63" s="8" t="s">
        <v>716</v>
      </c>
      <c r="G63" s="8" t="s">
        <v>636</v>
      </c>
      <c r="H63" s="8" t="b">
        <v>1</v>
      </c>
      <c r="I63" s="8" t="s">
        <v>637</v>
      </c>
    </row>
    <row r="64" spans="1:9" x14ac:dyDescent="0.25">
      <c r="A64" s="8" t="s">
        <v>631</v>
      </c>
      <c r="B64" s="8" t="s">
        <v>717</v>
      </c>
      <c r="C64" s="8" t="s">
        <v>633</v>
      </c>
      <c r="D64" s="8" t="s">
        <v>110</v>
      </c>
      <c r="E64" s="8" t="s">
        <v>634</v>
      </c>
      <c r="F64" s="8" t="s">
        <v>635</v>
      </c>
      <c r="G64" s="8" t="s">
        <v>636</v>
      </c>
      <c r="H64" s="8" t="b">
        <v>0</v>
      </c>
      <c r="I64" s="8" t="s">
        <v>637</v>
      </c>
    </row>
    <row r="65" spans="1:9" x14ac:dyDescent="0.25">
      <c r="A65" s="8" t="s">
        <v>631</v>
      </c>
      <c r="B65" s="8" t="s">
        <v>718</v>
      </c>
      <c r="C65" s="8" t="s">
        <v>633</v>
      </c>
      <c r="D65" s="8" t="s">
        <v>112</v>
      </c>
      <c r="E65" s="8" t="s">
        <v>634</v>
      </c>
      <c r="F65" s="8" t="s">
        <v>716</v>
      </c>
      <c r="G65" s="8" t="s">
        <v>636</v>
      </c>
      <c r="H65" s="8" t="b">
        <v>1</v>
      </c>
      <c r="I65" s="8" t="s">
        <v>637</v>
      </c>
    </row>
    <row r="66" spans="1:9" x14ac:dyDescent="0.25">
      <c r="A66" s="8" t="s">
        <v>631</v>
      </c>
      <c r="B66" s="8" t="s">
        <v>719</v>
      </c>
      <c r="C66" s="8" t="s">
        <v>633</v>
      </c>
      <c r="D66" s="8" t="s">
        <v>112</v>
      </c>
      <c r="E66" s="8" t="s">
        <v>634</v>
      </c>
      <c r="F66" s="8" t="s">
        <v>635</v>
      </c>
      <c r="G66" s="8" t="s">
        <v>636</v>
      </c>
      <c r="H66" s="8" t="b">
        <v>0</v>
      </c>
      <c r="I66" s="8" t="s">
        <v>637</v>
      </c>
    </row>
    <row r="67" spans="1:9" x14ac:dyDescent="0.25">
      <c r="A67" s="8" t="s">
        <v>631</v>
      </c>
      <c r="B67" s="8" t="s">
        <v>720</v>
      </c>
      <c r="C67" s="8" t="s">
        <v>633</v>
      </c>
      <c r="D67" s="8" t="s">
        <v>114</v>
      </c>
      <c r="E67" s="8" t="s">
        <v>634</v>
      </c>
      <c r="F67" s="8" t="s">
        <v>721</v>
      </c>
      <c r="G67" s="8" t="s">
        <v>636</v>
      </c>
      <c r="H67" s="8" t="b">
        <v>1</v>
      </c>
      <c r="I67" s="8" t="s">
        <v>637</v>
      </c>
    </row>
    <row r="68" spans="1:9" x14ac:dyDescent="0.25">
      <c r="A68" s="8" t="s">
        <v>631</v>
      </c>
      <c r="B68" s="8" t="s">
        <v>722</v>
      </c>
      <c r="C68" s="8" t="s">
        <v>633</v>
      </c>
      <c r="D68" s="8" t="s">
        <v>114</v>
      </c>
      <c r="E68" s="8" t="s">
        <v>634</v>
      </c>
      <c r="F68" s="8" t="s">
        <v>635</v>
      </c>
      <c r="G68" s="8" t="s">
        <v>636</v>
      </c>
      <c r="H68" s="8" t="b">
        <v>0</v>
      </c>
      <c r="I68" s="8" t="s">
        <v>637</v>
      </c>
    </row>
    <row r="69" spans="1:9" x14ac:dyDescent="0.25">
      <c r="A69" s="8" t="s">
        <v>631</v>
      </c>
      <c r="B69" s="8" t="s">
        <v>723</v>
      </c>
      <c r="C69" s="8" t="s">
        <v>633</v>
      </c>
      <c r="D69" s="8" t="s">
        <v>116</v>
      </c>
      <c r="E69" s="8" t="s">
        <v>634</v>
      </c>
      <c r="F69" s="8" t="s">
        <v>653</v>
      </c>
      <c r="G69" s="8" t="s">
        <v>636</v>
      </c>
      <c r="H69" s="8" t="b">
        <v>1</v>
      </c>
      <c r="I69" s="8" t="s">
        <v>637</v>
      </c>
    </row>
    <row r="70" spans="1:9" x14ac:dyDescent="0.25">
      <c r="A70" s="8" t="s">
        <v>631</v>
      </c>
      <c r="B70" s="8" t="s">
        <v>724</v>
      </c>
      <c r="C70" s="8" t="s">
        <v>633</v>
      </c>
      <c r="D70" s="8" t="s">
        <v>118</v>
      </c>
      <c r="E70" s="8" t="s">
        <v>634</v>
      </c>
      <c r="F70" s="8" t="s">
        <v>653</v>
      </c>
      <c r="G70" s="8" t="s">
        <v>636</v>
      </c>
      <c r="H70" s="8" t="b">
        <v>1</v>
      </c>
      <c r="I70" s="8" t="s">
        <v>637</v>
      </c>
    </row>
    <row r="71" spans="1:9" x14ac:dyDescent="0.25">
      <c r="A71" s="8" t="s">
        <v>631</v>
      </c>
      <c r="B71" s="8" t="s">
        <v>725</v>
      </c>
      <c r="C71" s="8" t="s">
        <v>633</v>
      </c>
      <c r="D71" s="8" t="s">
        <v>120</v>
      </c>
      <c r="E71" s="8" t="s">
        <v>634</v>
      </c>
      <c r="F71" s="8" t="s">
        <v>653</v>
      </c>
      <c r="G71" s="8" t="s">
        <v>636</v>
      </c>
      <c r="H71" s="8" t="b">
        <v>1</v>
      </c>
      <c r="I71" s="8" t="s">
        <v>637</v>
      </c>
    </row>
    <row r="72" spans="1:9" x14ac:dyDescent="0.25">
      <c r="A72" s="8" t="s">
        <v>631</v>
      </c>
      <c r="B72" s="8" t="s">
        <v>726</v>
      </c>
      <c r="C72" s="8" t="s">
        <v>633</v>
      </c>
      <c r="D72" s="8" t="s">
        <v>122</v>
      </c>
      <c r="E72" s="8" t="s">
        <v>634</v>
      </c>
      <c r="F72" s="8" t="s">
        <v>635</v>
      </c>
      <c r="G72" s="8" t="s">
        <v>636</v>
      </c>
      <c r="H72" s="8" t="b">
        <v>0</v>
      </c>
      <c r="I72" s="8" t="s">
        <v>637</v>
      </c>
    </row>
    <row r="73" spans="1:9" x14ac:dyDescent="0.25">
      <c r="A73" s="8" t="s">
        <v>631</v>
      </c>
      <c r="B73" s="8" t="s">
        <v>727</v>
      </c>
      <c r="C73" s="8" t="s">
        <v>633</v>
      </c>
      <c r="D73" s="8" t="s">
        <v>124</v>
      </c>
      <c r="E73" s="8" t="s">
        <v>634</v>
      </c>
      <c r="F73" s="8" t="s">
        <v>653</v>
      </c>
      <c r="G73" s="8" t="s">
        <v>636</v>
      </c>
      <c r="H73" s="8" t="b">
        <v>1</v>
      </c>
      <c r="I73" s="8" t="s">
        <v>637</v>
      </c>
    </row>
    <row r="74" spans="1:9" x14ac:dyDescent="0.25">
      <c r="A74" s="8" t="s">
        <v>631</v>
      </c>
      <c r="B74" s="8" t="s">
        <v>728</v>
      </c>
      <c r="C74" s="8" t="s">
        <v>633</v>
      </c>
      <c r="D74" s="8" t="s">
        <v>127</v>
      </c>
      <c r="E74" s="8" t="s">
        <v>634</v>
      </c>
      <c r="F74" s="8" t="s">
        <v>653</v>
      </c>
      <c r="G74" s="8" t="s">
        <v>636</v>
      </c>
      <c r="H74" s="8" t="b">
        <v>1</v>
      </c>
      <c r="I74" s="8" t="s">
        <v>637</v>
      </c>
    </row>
    <row r="75" spans="1:9" x14ac:dyDescent="0.25">
      <c r="A75" s="8" t="s">
        <v>631</v>
      </c>
      <c r="B75" s="8" t="s">
        <v>729</v>
      </c>
      <c r="C75" s="8" t="s">
        <v>633</v>
      </c>
      <c r="D75" s="8" t="s">
        <v>129</v>
      </c>
      <c r="E75" s="8" t="s">
        <v>634</v>
      </c>
      <c r="F75" s="8" t="s">
        <v>693</v>
      </c>
      <c r="G75" s="8" t="s">
        <v>636</v>
      </c>
      <c r="H75" s="8" t="b">
        <v>1</v>
      </c>
      <c r="I75" s="8" t="s">
        <v>637</v>
      </c>
    </row>
    <row r="76" spans="1:9" x14ac:dyDescent="0.25">
      <c r="A76" s="8" t="s">
        <v>631</v>
      </c>
      <c r="B76" s="8" t="s">
        <v>730</v>
      </c>
      <c r="C76" s="8" t="s">
        <v>633</v>
      </c>
      <c r="D76" s="8" t="s">
        <v>129</v>
      </c>
      <c r="E76" s="8" t="s">
        <v>634</v>
      </c>
      <c r="F76" s="8" t="s">
        <v>664</v>
      </c>
      <c r="G76" s="8" t="s">
        <v>636</v>
      </c>
      <c r="H76" s="8" t="b">
        <v>1</v>
      </c>
      <c r="I76" s="8" t="s">
        <v>637</v>
      </c>
    </row>
    <row r="77" spans="1:9" x14ac:dyDescent="0.25">
      <c r="A77" s="8" t="s">
        <v>631</v>
      </c>
      <c r="B77" s="8" t="s">
        <v>731</v>
      </c>
      <c r="C77" s="8" t="s">
        <v>633</v>
      </c>
      <c r="D77" s="8" t="s">
        <v>130</v>
      </c>
      <c r="E77" s="8" t="s">
        <v>634</v>
      </c>
      <c r="F77" s="8" t="s">
        <v>666</v>
      </c>
      <c r="G77" s="8" t="s">
        <v>636</v>
      </c>
      <c r="H77" s="8" t="b">
        <v>1</v>
      </c>
      <c r="I77" s="8" t="s">
        <v>637</v>
      </c>
    </row>
    <row r="78" spans="1:9" x14ac:dyDescent="0.25">
      <c r="A78" s="8" t="s">
        <v>631</v>
      </c>
      <c r="B78" s="8" t="s">
        <v>732</v>
      </c>
      <c r="C78" s="8" t="s">
        <v>633</v>
      </c>
      <c r="D78" s="8" t="s">
        <v>131</v>
      </c>
      <c r="E78" s="8" t="s">
        <v>634</v>
      </c>
      <c r="F78" s="8" t="s">
        <v>668</v>
      </c>
      <c r="G78" s="8" t="s">
        <v>636</v>
      </c>
      <c r="H78" s="8" t="b">
        <v>1</v>
      </c>
      <c r="I78" s="8" t="s">
        <v>637</v>
      </c>
    </row>
    <row r="79" spans="1:9" x14ac:dyDescent="0.25">
      <c r="A79" s="8" t="s">
        <v>631</v>
      </c>
      <c r="B79" s="8" t="s">
        <v>733</v>
      </c>
      <c r="C79" s="8" t="s">
        <v>633</v>
      </c>
      <c r="D79" s="8" t="s">
        <v>132</v>
      </c>
      <c r="E79" s="8" t="s">
        <v>634</v>
      </c>
      <c r="F79" s="8" t="s">
        <v>670</v>
      </c>
      <c r="G79" s="8" t="s">
        <v>636</v>
      </c>
      <c r="H79" s="8" t="b">
        <v>1</v>
      </c>
      <c r="I79" s="8" t="s">
        <v>637</v>
      </c>
    </row>
    <row r="80" spans="1:9" x14ac:dyDescent="0.25">
      <c r="A80" s="8" t="s">
        <v>631</v>
      </c>
      <c r="B80" s="8" t="s">
        <v>734</v>
      </c>
      <c r="C80" s="8" t="s">
        <v>633</v>
      </c>
      <c r="D80" s="8" t="s">
        <v>133</v>
      </c>
      <c r="E80" s="8" t="s">
        <v>634</v>
      </c>
      <c r="F80" s="8" t="s">
        <v>672</v>
      </c>
      <c r="G80" s="8" t="s">
        <v>636</v>
      </c>
      <c r="H80" s="8" t="b">
        <v>1</v>
      </c>
      <c r="I80" s="8" t="s">
        <v>637</v>
      </c>
    </row>
    <row r="81" spans="1:9" x14ac:dyDescent="0.25">
      <c r="A81" s="8" t="s">
        <v>631</v>
      </c>
      <c r="B81" s="8" t="s">
        <v>735</v>
      </c>
      <c r="C81" s="8" t="s">
        <v>633</v>
      </c>
      <c r="D81" s="8" t="s">
        <v>135</v>
      </c>
      <c r="E81" s="8" t="s">
        <v>634</v>
      </c>
      <c r="F81" s="8" t="s">
        <v>635</v>
      </c>
      <c r="G81" s="8" t="s">
        <v>636</v>
      </c>
      <c r="H81" s="8" t="b">
        <v>0</v>
      </c>
      <c r="I81" s="8" t="s">
        <v>637</v>
      </c>
    </row>
    <row r="82" spans="1:9" x14ac:dyDescent="0.25">
      <c r="A82" s="8" t="s">
        <v>631</v>
      </c>
      <c r="B82" s="8" t="s">
        <v>736</v>
      </c>
      <c r="C82" s="8" t="s">
        <v>633</v>
      </c>
      <c r="D82" s="8" t="s">
        <v>137</v>
      </c>
      <c r="E82" s="8" t="s">
        <v>634</v>
      </c>
      <c r="F82" s="8" t="s">
        <v>635</v>
      </c>
      <c r="G82" s="8" t="s">
        <v>636</v>
      </c>
      <c r="H82" s="8" t="b">
        <v>0</v>
      </c>
      <c r="I82" s="8" t="s">
        <v>637</v>
      </c>
    </row>
    <row r="83" spans="1:9" x14ac:dyDescent="0.25">
      <c r="A83" s="8" t="s">
        <v>631</v>
      </c>
      <c r="B83" s="8" t="s">
        <v>737</v>
      </c>
      <c r="C83" s="8" t="s">
        <v>633</v>
      </c>
      <c r="D83" s="8" t="s">
        <v>139</v>
      </c>
      <c r="E83" s="8" t="s">
        <v>634</v>
      </c>
      <c r="F83" s="8" t="s">
        <v>738</v>
      </c>
      <c r="G83" s="8" t="s">
        <v>636</v>
      </c>
      <c r="H83" s="8" t="b">
        <v>0</v>
      </c>
      <c r="I83" s="8" t="s">
        <v>637</v>
      </c>
    </row>
    <row r="84" spans="1:9" x14ac:dyDescent="0.25">
      <c r="A84" s="8" t="s">
        <v>631</v>
      </c>
      <c r="B84" s="8" t="s">
        <v>739</v>
      </c>
      <c r="C84" s="8" t="s">
        <v>633</v>
      </c>
      <c r="D84" s="8" t="s">
        <v>139</v>
      </c>
      <c r="E84" s="8" t="s">
        <v>634</v>
      </c>
      <c r="F84" s="8" t="s">
        <v>740</v>
      </c>
      <c r="G84" s="8" t="s">
        <v>636</v>
      </c>
      <c r="H84" s="8" t="b">
        <v>0</v>
      </c>
      <c r="I84" s="8" t="s">
        <v>637</v>
      </c>
    </row>
    <row r="85" spans="1:9" x14ac:dyDescent="0.25">
      <c r="A85" s="8" t="s">
        <v>631</v>
      </c>
      <c r="B85" s="8" t="s">
        <v>741</v>
      </c>
      <c r="C85" s="8" t="s">
        <v>633</v>
      </c>
      <c r="D85" s="8" t="s">
        <v>140</v>
      </c>
      <c r="E85" s="8" t="s">
        <v>634</v>
      </c>
      <c r="F85" s="8" t="s">
        <v>635</v>
      </c>
      <c r="G85" s="8" t="s">
        <v>636</v>
      </c>
      <c r="H85" s="8" t="b">
        <v>0</v>
      </c>
      <c r="I85" s="8" t="s">
        <v>637</v>
      </c>
    </row>
    <row r="86" spans="1:9" x14ac:dyDescent="0.25">
      <c r="A86" s="8" t="s">
        <v>631</v>
      </c>
      <c r="B86" s="8" t="s">
        <v>742</v>
      </c>
      <c r="C86" s="8" t="s">
        <v>633</v>
      </c>
      <c r="D86" s="8" t="s">
        <v>142</v>
      </c>
      <c r="E86" s="8" t="s">
        <v>634</v>
      </c>
      <c r="F86" s="8" t="s">
        <v>743</v>
      </c>
      <c r="G86" s="8" t="s">
        <v>636</v>
      </c>
      <c r="H86" s="8" t="b">
        <v>0</v>
      </c>
      <c r="I86" s="8" t="s">
        <v>637</v>
      </c>
    </row>
    <row r="87" spans="1:9" x14ac:dyDescent="0.25">
      <c r="A87" s="8" t="s">
        <v>631</v>
      </c>
      <c r="B87" s="8" t="s">
        <v>744</v>
      </c>
      <c r="C87" s="8" t="s">
        <v>633</v>
      </c>
      <c r="D87" s="8" t="s">
        <v>142</v>
      </c>
      <c r="E87" s="8" t="s">
        <v>634</v>
      </c>
      <c r="F87" s="8" t="s">
        <v>745</v>
      </c>
      <c r="G87" s="8" t="s">
        <v>636</v>
      </c>
      <c r="H87" s="8" t="b">
        <v>0</v>
      </c>
      <c r="I87" s="8" t="s">
        <v>637</v>
      </c>
    </row>
    <row r="88" spans="1:9" x14ac:dyDescent="0.25">
      <c r="A88" s="8" t="s">
        <v>631</v>
      </c>
      <c r="B88" s="8" t="s">
        <v>746</v>
      </c>
      <c r="C88" s="8" t="s">
        <v>633</v>
      </c>
      <c r="D88" s="8" t="s">
        <v>142</v>
      </c>
      <c r="E88" s="8" t="s">
        <v>634</v>
      </c>
      <c r="F88" s="8" t="s">
        <v>747</v>
      </c>
      <c r="G88" s="8" t="s">
        <v>636</v>
      </c>
      <c r="H88" s="8" t="b">
        <v>0</v>
      </c>
      <c r="I88" s="8" t="s">
        <v>637</v>
      </c>
    </row>
    <row r="89" spans="1:9" x14ac:dyDescent="0.25">
      <c r="A89" s="8" t="s">
        <v>631</v>
      </c>
      <c r="B89" s="8" t="s">
        <v>748</v>
      </c>
      <c r="C89" s="8" t="s">
        <v>633</v>
      </c>
      <c r="D89" s="8" t="s">
        <v>142</v>
      </c>
      <c r="E89" s="8" t="s">
        <v>634</v>
      </c>
      <c r="F89" s="8" t="s">
        <v>749</v>
      </c>
      <c r="G89" s="8" t="s">
        <v>636</v>
      </c>
      <c r="H89" s="8" t="b">
        <v>0</v>
      </c>
      <c r="I89" s="8" t="s">
        <v>637</v>
      </c>
    </row>
    <row r="90" spans="1:9" x14ac:dyDescent="0.25">
      <c r="A90" s="8" t="s">
        <v>631</v>
      </c>
      <c r="B90" s="8" t="s">
        <v>750</v>
      </c>
      <c r="C90" s="8" t="s">
        <v>633</v>
      </c>
      <c r="D90" s="8" t="s">
        <v>142</v>
      </c>
      <c r="E90" s="8" t="s">
        <v>634</v>
      </c>
      <c r="F90" s="8" t="s">
        <v>751</v>
      </c>
      <c r="G90" s="8" t="s">
        <v>636</v>
      </c>
      <c r="H90" s="8" t="b">
        <v>0</v>
      </c>
      <c r="I90" s="8" t="s">
        <v>637</v>
      </c>
    </row>
    <row r="91" spans="1:9" x14ac:dyDescent="0.25">
      <c r="A91" s="8" t="s">
        <v>631</v>
      </c>
      <c r="B91" s="8" t="s">
        <v>752</v>
      </c>
      <c r="C91" s="8" t="s">
        <v>633</v>
      </c>
      <c r="D91" s="8" t="s">
        <v>144</v>
      </c>
      <c r="E91" s="8" t="s">
        <v>634</v>
      </c>
      <c r="F91" s="8" t="s">
        <v>635</v>
      </c>
      <c r="G91" s="8" t="s">
        <v>636</v>
      </c>
      <c r="H91" s="8" t="b">
        <v>0</v>
      </c>
      <c r="I91" s="8" t="s">
        <v>637</v>
      </c>
    </row>
    <row r="92" spans="1:9" x14ac:dyDescent="0.25">
      <c r="A92" s="8" t="s">
        <v>631</v>
      </c>
      <c r="B92" s="8" t="s">
        <v>753</v>
      </c>
      <c r="C92" s="8" t="s">
        <v>633</v>
      </c>
      <c r="D92" s="8" t="s">
        <v>146</v>
      </c>
      <c r="E92" s="8" t="s">
        <v>634</v>
      </c>
      <c r="F92" s="8" t="s">
        <v>635</v>
      </c>
      <c r="G92" s="8" t="s">
        <v>636</v>
      </c>
      <c r="H92" s="8" t="b">
        <v>0</v>
      </c>
      <c r="I92" s="8" t="s">
        <v>637</v>
      </c>
    </row>
    <row r="93" spans="1:9" x14ac:dyDescent="0.25">
      <c r="A93" s="8" t="s">
        <v>631</v>
      </c>
      <c r="B93" s="8" t="s">
        <v>754</v>
      </c>
      <c r="C93" s="8" t="s">
        <v>633</v>
      </c>
      <c r="D93" s="8" t="s">
        <v>148</v>
      </c>
      <c r="E93" s="8" t="s">
        <v>634</v>
      </c>
      <c r="F93" s="8" t="s">
        <v>755</v>
      </c>
      <c r="G93" s="8" t="s">
        <v>636</v>
      </c>
      <c r="H93" s="8" t="b">
        <v>1</v>
      </c>
      <c r="I93" s="8" t="s">
        <v>637</v>
      </c>
    </row>
    <row r="94" spans="1:9" x14ac:dyDescent="0.25">
      <c r="A94" s="8" t="s">
        <v>631</v>
      </c>
      <c r="B94" s="8" t="s">
        <v>756</v>
      </c>
      <c r="C94" s="8" t="s">
        <v>633</v>
      </c>
      <c r="D94" s="8" t="s">
        <v>148</v>
      </c>
      <c r="E94" s="8" t="s">
        <v>634</v>
      </c>
      <c r="F94" s="8" t="s">
        <v>635</v>
      </c>
      <c r="G94" s="8" t="s">
        <v>636</v>
      </c>
      <c r="H94" s="8" t="b">
        <v>0</v>
      </c>
      <c r="I94" s="8" t="s">
        <v>637</v>
      </c>
    </row>
    <row r="95" spans="1:9" x14ac:dyDescent="0.25">
      <c r="A95" s="8" t="s">
        <v>631</v>
      </c>
      <c r="B95" s="8" t="s">
        <v>757</v>
      </c>
      <c r="C95" s="8" t="s">
        <v>633</v>
      </c>
      <c r="D95" s="8" t="s">
        <v>148</v>
      </c>
      <c r="E95" s="8" t="s">
        <v>634</v>
      </c>
      <c r="F95" s="8" t="s">
        <v>758</v>
      </c>
      <c r="G95" s="8" t="s">
        <v>636</v>
      </c>
      <c r="H95" s="8" t="b">
        <v>0</v>
      </c>
      <c r="I95" s="8" t="s">
        <v>637</v>
      </c>
    </row>
    <row r="96" spans="1:9" x14ac:dyDescent="0.25">
      <c r="A96" s="8" t="s">
        <v>631</v>
      </c>
      <c r="B96" s="8" t="s">
        <v>759</v>
      </c>
      <c r="C96" s="8" t="s">
        <v>633</v>
      </c>
      <c r="D96" s="8" t="s">
        <v>150</v>
      </c>
      <c r="E96" s="8" t="s">
        <v>634</v>
      </c>
      <c r="F96" s="8" t="s">
        <v>635</v>
      </c>
      <c r="G96" s="8" t="s">
        <v>636</v>
      </c>
      <c r="H96" s="8" t="b">
        <v>0</v>
      </c>
      <c r="I96" s="8" t="s">
        <v>637</v>
      </c>
    </row>
    <row r="97" spans="1:9" x14ac:dyDescent="0.25">
      <c r="A97" s="8" t="s">
        <v>631</v>
      </c>
      <c r="B97" s="8" t="s">
        <v>760</v>
      </c>
      <c r="C97" s="8" t="s">
        <v>633</v>
      </c>
      <c r="D97" s="8" t="s">
        <v>152</v>
      </c>
      <c r="E97" s="8" t="s">
        <v>634</v>
      </c>
      <c r="F97" s="8" t="s">
        <v>635</v>
      </c>
      <c r="G97" s="8" t="s">
        <v>636</v>
      </c>
      <c r="H97" s="8" t="b">
        <v>0</v>
      </c>
      <c r="I97" s="8" t="s">
        <v>637</v>
      </c>
    </row>
    <row r="98" spans="1:9" x14ac:dyDescent="0.25">
      <c r="A98" s="8" t="s">
        <v>631</v>
      </c>
      <c r="B98" s="8" t="s">
        <v>761</v>
      </c>
      <c r="C98" s="8" t="s">
        <v>633</v>
      </c>
      <c r="D98" s="8" t="s">
        <v>154</v>
      </c>
      <c r="E98" s="8" t="s">
        <v>634</v>
      </c>
      <c r="G98" s="8" t="s">
        <v>636</v>
      </c>
      <c r="H98" s="8" t="b">
        <v>0</v>
      </c>
      <c r="I98" s="8" t="s">
        <v>637</v>
      </c>
    </row>
    <row r="99" spans="1:9" x14ac:dyDescent="0.25">
      <c r="A99" s="8" t="s">
        <v>631</v>
      </c>
      <c r="B99" s="8" t="s">
        <v>762</v>
      </c>
      <c r="C99" s="8" t="s">
        <v>633</v>
      </c>
      <c r="D99" s="8" t="s">
        <v>157</v>
      </c>
      <c r="E99" s="8" t="s">
        <v>634</v>
      </c>
      <c r="F99" s="8" t="s">
        <v>635</v>
      </c>
      <c r="G99" s="8" t="s">
        <v>636</v>
      </c>
      <c r="H99" s="8" t="b">
        <v>0</v>
      </c>
      <c r="I99" s="8" t="s">
        <v>637</v>
      </c>
    </row>
    <row r="100" spans="1:9" x14ac:dyDescent="0.25">
      <c r="A100" s="8" t="s">
        <v>631</v>
      </c>
      <c r="B100" s="8" t="s">
        <v>763</v>
      </c>
      <c r="C100" s="8" t="s">
        <v>633</v>
      </c>
      <c r="D100" s="8" t="s">
        <v>158</v>
      </c>
      <c r="E100" s="8" t="s">
        <v>634</v>
      </c>
      <c r="G100" s="8" t="s">
        <v>636</v>
      </c>
      <c r="H100" s="8" t="b">
        <v>0</v>
      </c>
      <c r="I100" s="8" t="s">
        <v>637</v>
      </c>
    </row>
    <row r="101" spans="1:9" x14ac:dyDescent="0.25">
      <c r="A101" s="8" t="s">
        <v>631</v>
      </c>
      <c r="B101" s="8" t="s">
        <v>764</v>
      </c>
      <c r="C101" s="8" t="s">
        <v>633</v>
      </c>
      <c r="D101" s="8" t="s">
        <v>161</v>
      </c>
      <c r="E101" s="8" t="s">
        <v>634</v>
      </c>
      <c r="F101" s="8" t="s">
        <v>635</v>
      </c>
      <c r="G101" s="8" t="s">
        <v>636</v>
      </c>
      <c r="H101" s="8" t="b">
        <v>0</v>
      </c>
      <c r="I101" s="8" t="s">
        <v>637</v>
      </c>
    </row>
    <row r="102" spans="1:9" x14ac:dyDescent="0.25">
      <c r="A102" s="8" t="s">
        <v>631</v>
      </c>
      <c r="B102" s="8" t="s">
        <v>765</v>
      </c>
      <c r="C102" s="8" t="s">
        <v>633</v>
      </c>
      <c r="D102" s="8" t="s">
        <v>162</v>
      </c>
      <c r="E102" s="8" t="s">
        <v>634</v>
      </c>
      <c r="F102" s="8" t="s">
        <v>635</v>
      </c>
      <c r="G102" s="8" t="s">
        <v>636</v>
      </c>
      <c r="H102" s="8" t="b">
        <v>0</v>
      </c>
      <c r="I102" s="8" t="s">
        <v>637</v>
      </c>
    </row>
    <row r="103" spans="1:9" x14ac:dyDescent="0.25">
      <c r="A103" s="8" t="s">
        <v>631</v>
      </c>
      <c r="B103" s="8" t="s">
        <v>766</v>
      </c>
      <c r="C103" s="8" t="s">
        <v>633</v>
      </c>
      <c r="D103" s="8" t="s">
        <v>164</v>
      </c>
      <c r="E103" s="8" t="s">
        <v>634</v>
      </c>
      <c r="F103" s="8" t="s">
        <v>693</v>
      </c>
      <c r="G103" s="8" t="s">
        <v>636</v>
      </c>
      <c r="H103" s="8" t="b">
        <v>1</v>
      </c>
      <c r="I103" s="8" t="s">
        <v>637</v>
      </c>
    </row>
    <row r="104" spans="1:9" x14ac:dyDescent="0.25">
      <c r="A104" s="8" t="s">
        <v>631</v>
      </c>
      <c r="B104" s="8" t="s">
        <v>767</v>
      </c>
      <c r="C104" s="8" t="s">
        <v>633</v>
      </c>
      <c r="D104" s="8" t="s">
        <v>164</v>
      </c>
      <c r="E104" s="8" t="s">
        <v>634</v>
      </c>
      <c r="F104" s="8" t="s">
        <v>664</v>
      </c>
      <c r="G104" s="8" t="s">
        <v>636</v>
      </c>
      <c r="H104" s="8" t="b">
        <v>1</v>
      </c>
      <c r="I104" s="8" t="s">
        <v>637</v>
      </c>
    </row>
    <row r="105" spans="1:9" x14ac:dyDescent="0.25">
      <c r="A105" s="8" t="s">
        <v>631</v>
      </c>
      <c r="B105" s="8" t="s">
        <v>768</v>
      </c>
      <c r="C105" s="8" t="s">
        <v>633</v>
      </c>
      <c r="D105" s="8" t="s">
        <v>165</v>
      </c>
      <c r="E105" s="8" t="s">
        <v>634</v>
      </c>
      <c r="F105" s="8" t="s">
        <v>666</v>
      </c>
      <c r="G105" s="8" t="s">
        <v>636</v>
      </c>
      <c r="H105" s="8" t="b">
        <v>1</v>
      </c>
      <c r="I105" s="8" t="s">
        <v>637</v>
      </c>
    </row>
    <row r="106" spans="1:9" x14ac:dyDescent="0.25">
      <c r="A106" s="8" t="s">
        <v>631</v>
      </c>
      <c r="B106" s="8" t="s">
        <v>769</v>
      </c>
      <c r="C106" s="8" t="s">
        <v>633</v>
      </c>
      <c r="D106" s="8" t="s">
        <v>166</v>
      </c>
      <c r="E106" s="8" t="s">
        <v>634</v>
      </c>
      <c r="F106" s="8" t="s">
        <v>668</v>
      </c>
      <c r="G106" s="8" t="s">
        <v>636</v>
      </c>
      <c r="H106" s="8" t="b">
        <v>1</v>
      </c>
      <c r="I106" s="8" t="s">
        <v>637</v>
      </c>
    </row>
    <row r="107" spans="1:9" x14ac:dyDescent="0.25">
      <c r="A107" s="8" t="s">
        <v>631</v>
      </c>
      <c r="B107" s="8" t="s">
        <v>770</v>
      </c>
      <c r="C107" s="8" t="s">
        <v>633</v>
      </c>
      <c r="D107" s="8" t="s">
        <v>167</v>
      </c>
      <c r="E107" s="8" t="s">
        <v>634</v>
      </c>
      <c r="F107" s="8" t="s">
        <v>670</v>
      </c>
      <c r="G107" s="8" t="s">
        <v>636</v>
      </c>
      <c r="H107" s="8" t="b">
        <v>1</v>
      </c>
      <c r="I107" s="8" t="s">
        <v>637</v>
      </c>
    </row>
    <row r="108" spans="1:9" x14ac:dyDescent="0.25">
      <c r="A108" s="8" t="s">
        <v>631</v>
      </c>
      <c r="B108" s="8" t="s">
        <v>771</v>
      </c>
      <c r="C108" s="8" t="s">
        <v>633</v>
      </c>
      <c r="D108" s="8" t="s">
        <v>168</v>
      </c>
      <c r="E108" s="8" t="s">
        <v>634</v>
      </c>
      <c r="F108" s="8" t="s">
        <v>772</v>
      </c>
      <c r="G108" s="8" t="s">
        <v>636</v>
      </c>
      <c r="H108" s="8" t="b">
        <v>1</v>
      </c>
      <c r="I108" s="8" t="s">
        <v>637</v>
      </c>
    </row>
    <row r="109" spans="1:9" x14ac:dyDescent="0.25">
      <c r="A109" s="8" t="s">
        <v>631</v>
      </c>
      <c r="B109" s="8" t="s">
        <v>773</v>
      </c>
      <c r="C109" s="8" t="s">
        <v>633</v>
      </c>
      <c r="D109" s="8" t="s">
        <v>168</v>
      </c>
      <c r="E109" s="8" t="s">
        <v>634</v>
      </c>
      <c r="F109" s="8" t="s">
        <v>635</v>
      </c>
      <c r="G109" s="8" t="s">
        <v>636</v>
      </c>
      <c r="H109" s="8" t="b">
        <v>0</v>
      </c>
      <c r="I109" s="8" t="s">
        <v>637</v>
      </c>
    </row>
    <row r="110" spans="1:9" x14ac:dyDescent="0.25">
      <c r="A110" s="8" t="s">
        <v>631</v>
      </c>
      <c r="B110" s="8" t="s">
        <v>774</v>
      </c>
      <c r="C110" s="8" t="s">
        <v>633</v>
      </c>
      <c r="D110" s="8" t="s">
        <v>170</v>
      </c>
      <c r="E110" s="8" t="s">
        <v>634</v>
      </c>
      <c r="F110" s="8" t="s">
        <v>775</v>
      </c>
      <c r="G110" s="8" t="s">
        <v>636</v>
      </c>
      <c r="H110" s="8" t="b">
        <v>1</v>
      </c>
      <c r="I110" s="8" t="s">
        <v>637</v>
      </c>
    </row>
    <row r="111" spans="1:9" x14ac:dyDescent="0.25">
      <c r="A111" s="8" t="s">
        <v>631</v>
      </c>
      <c r="B111" s="8" t="s">
        <v>776</v>
      </c>
      <c r="C111" s="8" t="s">
        <v>633</v>
      </c>
      <c r="D111" s="8" t="s">
        <v>172</v>
      </c>
      <c r="E111" s="8" t="s">
        <v>634</v>
      </c>
      <c r="F111" s="8" t="s">
        <v>777</v>
      </c>
      <c r="G111" s="8" t="s">
        <v>636</v>
      </c>
      <c r="H111" s="8" t="b">
        <v>1</v>
      </c>
      <c r="I111" s="8" t="s">
        <v>637</v>
      </c>
    </row>
    <row r="112" spans="1:9" x14ac:dyDescent="0.25">
      <c r="A112" s="8" t="s">
        <v>631</v>
      </c>
      <c r="B112" s="8" t="s">
        <v>778</v>
      </c>
      <c r="C112" s="8" t="s">
        <v>633</v>
      </c>
      <c r="D112" s="8" t="s">
        <v>172</v>
      </c>
      <c r="E112" s="8" t="s">
        <v>634</v>
      </c>
      <c r="F112" s="8" t="s">
        <v>635</v>
      </c>
      <c r="G112" s="8" t="s">
        <v>636</v>
      </c>
      <c r="H112" s="8" t="b">
        <v>0</v>
      </c>
      <c r="I112" s="8" t="s">
        <v>637</v>
      </c>
    </row>
    <row r="113" spans="1:9" x14ac:dyDescent="0.25">
      <c r="A113" s="8" t="s">
        <v>631</v>
      </c>
      <c r="B113" s="8" t="s">
        <v>779</v>
      </c>
      <c r="C113" s="8" t="s">
        <v>633</v>
      </c>
      <c r="D113" s="8" t="s">
        <v>174</v>
      </c>
      <c r="E113" s="8" t="s">
        <v>634</v>
      </c>
      <c r="F113" s="8" t="s">
        <v>635</v>
      </c>
      <c r="G113" s="8" t="s">
        <v>636</v>
      </c>
      <c r="H113" s="8" t="b">
        <v>0</v>
      </c>
      <c r="I113" s="8" t="s">
        <v>637</v>
      </c>
    </row>
    <row r="114" spans="1:9" x14ac:dyDescent="0.25">
      <c r="A114" s="8" t="s">
        <v>631</v>
      </c>
      <c r="B114" s="8" t="s">
        <v>780</v>
      </c>
      <c r="C114" s="8" t="s">
        <v>633</v>
      </c>
      <c r="D114" s="8" t="s">
        <v>176</v>
      </c>
      <c r="E114" s="8" t="s">
        <v>634</v>
      </c>
      <c r="F114" s="8" t="s">
        <v>635</v>
      </c>
      <c r="G114" s="8" t="s">
        <v>636</v>
      </c>
      <c r="H114" s="8" t="b">
        <v>0</v>
      </c>
      <c r="I114" s="8" t="s">
        <v>637</v>
      </c>
    </row>
    <row r="115" spans="1:9" x14ac:dyDescent="0.25">
      <c r="A115" s="8" t="s">
        <v>631</v>
      </c>
      <c r="B115" s="8" t="s">
        <v>781</v>
      </c>
      <c r="C115" s="8" t="s">
        <v>633</v>
      </c>
      <c r="D115" s="8" t="s">
        <v>178</v>
      </c>
      <c r="E115" s="8" t="s">
        <v>634</v>
      </c>
      <c r="F115" s="8" t="s">
        <v>635</v>
      </c>
      <c r="G115" s="8" t="s">
        <v>636</v>
      </c>
      <c r="H115" s="8" t="b">
        <v>0</v>
      </c>
      <c r="I115" s="8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TPO Aktivnosti patronažne sestr</vt:lpstr>
      <vt:lpstr>Sheet1</vt:lpstr>
      <vt:lpstr>Sheet2</vt:lpstr>
      <vt:lpstr>Sheet3</vt:lpstr>
      <vt:lpstr>Sheet4</vt:lpstr>
      <vt:lpstr>SERVICE ACTIVITY</vt:lpstr>
      <vt:lpstr>NEW ACTIVITY</vt:lpstr>
      <vt:lpstr>NEW ACTIVITYINPUT</vt:lpstr>
      <vt:lpstr>Sheet2!Extract</vt:lpstr>
      <vt:lpstr>'TPO Aktivnosti patronažne sestr'!Extract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S.K.</dc:creator>
  <cp:lastModifiedBy>Žiga Simončič</cp:lastModifiedBy>
  <dcterms:created xsi:type="dcterms:W3CDTF">2017-04-27T22:24:23Z</dcterms:created>
  <dcterms:modified xsi:type="dcterms:W3CDTF">2017-05-27T18:53:08Z</dcterms:modified>
</cp:coreProperties>
</file>