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incent\Documents\Etudes\Master GRECC\Stage Master 2\test python\"/>
    </mc:Choice>
  </mc:AlternateContent>
  <xr:revisionPtr revIDLastSave="0" documentId="13_ncr:1_{0912599C-196E-4C3E-BB51-B570C2D3D2B7}" xr6:coauthVersionLast="47" xr6:coauthVersionMax="47" xr10:uidLastSave="{00000000-0000-0000-0000-000000000000}"/>
  <bookViews>
    <workbookView xWindow="1470" yWindow="2640" windowWidth="21600" windowHeight="1129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N8" i="1"/>
  <c r="M8" i="1"/>
  <c r="L8" i="1"/>
  <c r="K8" i="1"/>
  <c r="N5" i="1"/>
  <c r="N2" i="1"/>
  <c r="M5" i="1"/>
  <c r="M2" i="1"/>
  <c r="K5" i="1"/>
  <c r="K2" i="1"/>
  <c r="Q8" i="1"/>
  <c r="O2" i="1"/>
  <c r="P2" i="1"/>
  <c r="P3" i="1"/>
  <c r="P4" i="1"/>
  <c r="O5" i="1"/>
  <c r="P5" i="1"/>
  <c r="P6" i="1"/>
  <c r="P7" i="1"/>
  <c r="O8" i="1"/>
  <c r="P8" i="1"/>
  <c r="J7" i="1"/>
  <c r="J6" i="1"/>
  <c r="J5" i="1"/>
  <c r="J4" i="1"/>
  <c r="J3" i="1"/>
  <c r="J2" i="1"/>
  <c r="I7" i="1"/>
  <c r="I6" i="1"/>
  <c r="I5" i="1"/>
  <c r="I4" i="1"/>
  <c r="I3" i="1"/>
  <c r="I2" i="1"/>
  <c r="H7" i="1"/>
  <c r="H6" i="1"/>
  <c r="H5" i="1"/>
  <c r="H4" i="1"/>
  <c r="H3" i="1"/>
  <c r="H2" i="1"/>
  <c r="G8" i="1"/>
  <c r="G5" i="1"/>
  <c r="G2" i="1"/>
  <c r="C8" i="1"/>
  <c r="D8" i="1"/>
  <c r="E8" i="1"/>
  <c r="F8" i="1"/>
  <c r="H8" i="1"/>
  <c r="I8" i="1"/>
  <c r="J8" i="1"/>
  <c r="C5" i="1"/>
  <c r="D5" i="1"/>
  <c r="E5" i="1"/>
  <c r="F5" i="1"/>
  <c r="E2" i="1"/>
  <c r="F2" i="1"/>
  <c r="C2" i="1"/>
  <c r="D2" i="1"/>
  <c r="B7" i="1"/>
  <c r="B6" i="1"/>
  <c r="B4" i="1"/>
  <c r="B3" i="1"/>
  <c r="B8" i="1"/>
  <c r="B5" i="1"/>
  <c r="B2" i="1"/>
</calcChain>
</file>

<file path=xl/sharedStrings.xml><?xml version="1.0" encoding="utf-8"?>
<sst xmlns="http://schemas.openxmlformats.org/spreadsheetml/2006/main" count="27" uniqueCount="27">
  <si>
    <t>Water_body</t>
  </si>
  <si>
    <t>Pre_EMT</t>
  </si>
  <si>
    <t>1987_1992</t>
  </si>
  <si>
    <t>1992_1994</t>
  </si>
  <si>
    <t>1994_2002</t>
  </si>
  <si>
    <t>2004_2006</t>
  </si>
  <si>
    <t>Weaker_THC</t>
  </si>
  <si>
    <t>Weaker_WMS_Stronger_EMS</t>
  </si>
  <si>
    <t>Stronger_THC</t>
  </si>
  <si>
    <t>WMIW</t>
  </si>
  <si>
    <t>WMSW</t>
  </si>
  <si>
    <t>WMDW</t>
  </si>
  <si>
    <t>EMSW</t>
  </si>
  <si>
    <t>EMIW</t>
  </si>
  <si>
    <t>EMDW</t>
  </si>
  <si>
    <t>Oxygen concentrations are given in mol/m3</t>
  </si>
  <si>
    <t>Adriatic_Aegean</t>
  </si>
  <si>
    <t>Inputs here correspond to initial oxygen concentration for the simulation</t>
  </si>
  <si>
    <t>Post_2006</t>
  </si>
  <si>
    <t>EHOL1</t>
  </si>
  <si>
    <t>EHOL2</t>
  </si>
  <si>
    <t>EHOL_KT1</t>
  </si>
  <si>
    <t>EHOL_KT2</t>
  </si>
  <si>
    <t>9k1</t>
  </si>
  <si>
    <t>9k2</t>
  </si>
  <si>
    <t>Post_S1</t>
  </si>
  <si>
    <t>S1_Interuption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</si>
</sst>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pane xSplit="7425" ySplit="5730" topLeftCell="K20" activePane="topRight"/>
      <selection activeCell="B2" sqref="B2:B8"/>
      <selection pane="topRight" activeCell="Q10" sqref="Q10"/>
      <selection pane="bottomLeft" activeCell="A20" sqref="A20"/>
      <selection pane="bottomRight" activeCell="N21" sqref="N21"/>
    </sheetView>
  </sheetViews>
  <sheetFormatPr baseColWidth="10" defaultColWidth="8.7109375" defaultRowHeight="15" x14ac:dyDescent="0.25"/>
  <cols>
    <col min="1" max="1" width="16.42578125" customWidth="1"/>
    <col min="2" max="2" width="8.42578125" bestFit="1" customWidth="1"/>
    <col min="3" max="6" width="9.85546875" bestFit="1" customWidth="1"/>
    <col min="7" max="7" width="17.140625" bestFit="1" customWidth="1"/>
    <col min="8" max="8" width="11.7109375" bestFit="1" customWidth="1"/>
    <col min="9" max="9" width="25.85546875" bestFit="1" customWidth="1"/>
    <col min="10" max="10" width="12.42578125" bestFit="1" customWidth="1"/>
    <col min="18" max="18" width="13.42578125" bestFit="1" customWidth="1"/>
  </cols>
  <sheetData>
    <row r="1" spans="1:18" ht="15.75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6</v>
      </c>
      <c r="I1" s="1" t="s">
        <v>7</v>
      </c>
      <c r="J1" s="1" t="s">
        <v>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1" t="s">
        <v>25</v>
      </c>
      <c r="R1" s="1" t="s">
        <v>26</v>
      </c>
    </row>
    <row r="2" spans="1:18" x14ac:dyDescent="0.25">
      <c r="A2" s="2" t="s">
        <v>10</v>
      </c>
      <c r="B2">
        <f>233*0.001</f>
        <v>0.23300000000000001</v>
      </c>
      <c r="C2">
        <f t="shared" ref="C2:G2" si="0">233*0.001</f>
        <v>0.23300000000000001</v>
      </c>
      <c r="D2">
        <f t="shared" si="0"/>
        <v>0.23300000000000001</v>
      </c>
      <c r="E2">
        <f t="shared" si="0"/>
        <v>0.23300000000000001</v>
      </c>
      <c r="F2">
        <f t="shared" si="0"/>
        <v>0.23300000000000001</v>
      </c>
      <c r="G2">
        <f t="shared" si="0"/>
        <v>0.23300000000000001</v>
      </c>
      <c r="H2">
        <f>233*0.001</f>
        <v>0.23300000000000001</v>
      </c>
      <c r="I2">
        <f>233*0.001</f>
        <v>0.23300000000000001</v>
      </c>
      <c r="J2">
        <f>233*0.001</f>
        <v>0.23300000000000001</v>
      </c>
      <c r="K2">
        <f>0.233-(3.38*0.001)</f>
        <v>0.22962000000000002</v>
      </c>
      <c r="L2">
        <v>0.22962000000000002</v>
      </c>
      <c r="M2">
        <f>0.233-(3.38*0.001)</f>
        <v>0.22962000000000002</v>
      </c>
      <c r="N2">
        <f>0.233-(3.38*0.001)</f>
        <v>0.22962000000000002</v>
      </c>
      <c r="O2">
        <f t="shared" ref="O2:P2" si="1">233*0.001</f>
        <v>0.23300000000000001</v>
      </c>
      <c r="P2">
        <f t="shared" si="1"/>
        <v>0.23300000000000001</v>
      </c>
      <c r="Q2">
        <v>0.23300000000000001</v>
      </c>
      <c r="R2">
        <v>0.22962000000000002</v>
      </c>
    </row>
    <row r="3" spans="1:18" x14ac:dyDescent="0.25">
      <c r="A3" s="2" t="s">
        <v>9</v>
      </c>
      <c r="B3">
        <f>195*0.001</f>
        <v>0.19500000000000001</v>
      </c>
      <c r="C3">
        <v>0.19538645262364199</v>
      </c>
      <c r="D3">
        <v>0.195150154340163</v>
      </c>
      <c r="E3">
        <v>0.19455108964465961</v>
      </c>
      <c r="F3">
        <v>0.19429460651761851</v>
      </c>
      <c r="G3">
        <v>0.1962252185065779</v>
      </c>
      <c r="H3">
        <f>195*0.001</f>
        <v>0.19500000000000001</v>
      </c>
      <c r="I3">
        <f>195*0.001</f>
        <v>0.19500000000000001</v>
      </c>
      <c r="J3">
        <f>195*0.001</f>
        <v>0.19500000000000001</v>
      </c>
      <c r="K3">
        <v>0.19500000000000001</v>
      </c>
      <c r="L3">
        <v>0.1893228246789459</v>
      </c>
      <c r="M3">
        <v>0.19500000000000001</v>
      </c>
      <c r="N3">
        <v>0.19500000000000001</v>
      </c>
      <c r="O3">
        <v>0.20345923492355519</v>
      </c>
      <c r="P3">
        <f t="shared" ref="P3" si="2">195*0.001</f>
        <v>0.19500000000000001</v>
      </c>
      <c r="Q3">
        <v>0.1593891208616183</v>
      </c>
      <c r="R3">
        <v>0.1593891208616183</v>
      </c>
    </row>
    <row r="4" spans="1:18" x14ac:dyDescent="0.25">
      <c r="A4" s="2" t="s">
        <v>11</v>
      </c>
      <c r="B4">
        <f>199*0.001</f>
        <v>0.19900000000000001</v>
      </c>
      <c r="C4">
        <v>0.1990024096317359</v>
      </c>
      <c r="D4">
        <v>0.2021423315704298</v>
      </c>
      <c r="E4">
        <v>0.19900014084911019</v>
      </c>
      <c r="F4">
        <v>0.19904312970196669</v>
      </c>
      <c r="G4">
        <v>0.20304718415814549</v>
      </c>
      <c r="H4">
        <f>199*0.001</f>
        <v>0.19900000000000001</v>
      </c>
      <c r="I4">
        <f>199*0.001</f>
        <v>0.19900000000000001</v>
      </c>
      <c r="J4">
        <f>199*0.001</f>
        <v>0.19900000000000001</v>
      </c>
      <c r="K4">
        <v>0.19900000000000001</v>
      </c>
      <c r="L4">
        <v>0.1953434998184469</v>
      </c>
      <c r="M4">
        <v>0.19900000000000001</v>
      </c>
      <c r="N4">
        <v>0.19900000000000001</v>
      </c>
      <c r="O4">
        <v>0.19982946148691949</v>
      </c>
      <c r="P4">
        <f t="shared" ref="P4" si="3">199*0.001</f>
        <v>0.19900000000000001</v>
      </c>
      <c r="Q4">
        <v>0.16884171448655341</v>
      </c>
      <c r="R4">
        <v>0.16884171448655341</v>
      </c>
    </row>
    <row r="5" spans="1:18" x14ac:dyDescent="0.25">
      <c r="A5" s="2" t="s">
        <v>12</v>
      </c>
      <c r="B5">
        <f>229*0.001</f>
        <v>0.22900000000000001</v>
      </c>
      <c r="C5">
        <f t="shared" ref="C5:G5" si="4">229*0.001</f>
        <v>0.22900000000000001</v>
      </c>
      <c r="D5">
        <f t="shared" si="4"/>
        <v>0.22900000000000001</v>
      </c>
      <c r="E5">
        <f t="shared" si="4"/>
        <v>0.22900000000000001</v>
      </c>
      <c r="F5">
        <f t="shared" si="4"/>
        <v>0.22900000000000001</v>
      </c>
      <c r="G5">
        <f t="shared" si="4"/>
        <v>0.22900000000000001</v>
      </c>
      <c r="H5">
        <f>229*0.001</f>
        <v>0.22900000000000001</v>
      </c>
      <c r="I5">
        <f>229*0.001</f>
        <v>0.22900000000000001</v>
      </c>
      <c r="J5">
        <f>229*0.001</f>
        <v>0.22900000000000001</v>
      </c>
      <c r="K5">
        <f>0.229-(2.7*0.001)</f>
        <v>0.2263</v>
      </c>
      <c r="L5">
        <v>0.2263</v>
      </c>
      <c r="M5">
        <f>0.229-(2.7*0.001)</f>
        <v>0.2263</v>
      </c>
      <c r="N5">
        <f>0.229-(2.7*0.001)</f>
        <v>0.2263</v>
      </c>
      <c r="O5">
        <f t="shared" ref="O5:P5" si="5">229*0.001</f>
        <v>0.22900000000000001</v>
      </c>
      <c r="P5">
        <f t="shared" si="5"/>
        <v>0.22900000000000001</v>
      </c>
      <c r="Q5">
        <v>0.2145</v>
      </c>
      <c r="R5">
        <v>0.2263</v>
      </c>
    </row>
    <row r="6" spans="1:18" x14ac:dyDescent="0.25">
      <c r="A6" s="2" t="s">
        <v>13</v>
      </c>
      <c r="B6">
        <f>204*0.001</f>
        <v>0.20400000000000001</v>
      </c>
      <c r="C6">
        <v>0.2039455333361983</v>
      </c>
      <c r="D6">
        <v>0.19942318019594579</v>
      </c>
      <c r="E6">
        <v>0.19931420654537979</v>
      </c>
      <c r="F6">
        <v>0.20305477949574</v>
      </c>
      <c r="G6">
        <v>0.2038414782296698</v>
      </c>
      <c r="H6">
        <f>204*0.001</f>
        <v>0.20400000000000001</v>
      </c>
      <c r="I6">
        <f>204*0.001</f>
        <v>0.20400000000000001</v>
      </c>
      <c r="J6">
        <f>204*0.001</f>
        <v>0.20400000000000001</v>
      </c>
      <c r="K6">
        <v>0.20400000000000001</v>
      </c>
      <c r="L6">
        <v>0.196451459824424</v>
      </c>
      <c r="M6">
        <v>0.20400000000000001</v>
      </c>
      <c r="N6">
        <v>0.20400000000000001</v>
      </c>
      <c r="O6">
        <v>0.2168733410826898</v>
      </c>
      <c r="P6">
        <f t="shared" ref="P6" si="6">204*0.001</f>
        <v>0.20400000000000001</v>
      </c>
      <c r="Q6">
        <v>0.17280390737941231</v>
      </c>
      <c r="R6">
        <v>0.17280390737941231</v>
      </c>
    </row>
    <row r="7" spans="1:18" x14ac:dyDescent="0.25">
      <c r="A7" s="2" t="s">
        <v>14</v>
      </c>
      <c r="B7">
        <f>187*0.001</f>
        <v>0.187</v>
      </c>
      <c r="C7">
        <v>0.18706329369757491</v>
      </c>
      <c r="D7">
        <v>5.5550718027929713E-2</v>
      </c>
      <c r="E7">
        <v>0.19299778267218989</v>
      </c>
      <c r="F7">
        <v>0.1936783642649775</v>
      </c>
      <c r="G7">
        <v>0.1923547357033453</v>
      </c>
      <c r="H7">
        <f>187*0.001</f>
        <v>0.187</v>
      </c>
      <c r="I7">
        <f>187*0.001</f>
        <v>0.187</v>
      </c>
      <c r="J7">
        <f>187*0.001</f>
        <v>0.187</v>
      </c>
      <c r="K7">
        <v>0.187</v>
      </c>
      <c r="L7">
        <v>0.1495313287081875</v>
      </c>
      <c r="M7">
        <v>0.187</v>
      </c>
      <c r="N7">
        <v>0.187</v>
      </c>
      <c r="O7">
        <v>0.22486000933112951</v>
      </c>
      <c r="P7">
        <f t="shared" ref="P7" si="7">187*0.001</f>
        <v>0.187</v>
      </c>
      <c r="Q7">
        <v>7.658495603381282E-3</v>
      </c>
      <c r="R7">
        <v>7.6584956033811389E-3</v>
      </c>
    </row>
    <row r="8" spans="1:18" x14ac:dyDescent="0.25">
      <c r="A8" s="2" t="s">
        <v>16</v>
      </c>
      <c r="B8">
        <f>230*0.001</f>
        <v>0.23</v>
      </c>
      <c r="C8">
        <f t="shared" ref="C8:J8" si="8">230*0.001</f>
        <v>0.23</v>
      </c>
      <c r="D8">
        <f t="shared" si="8"/>
        <v>0.23</v>
      </c>
      <c r="E8">
        <f t="shared" si="8"/>
        <v>0.23</v>
      </c>
      <c r="F8">
        <f t="shared" si="8"/>
        <v>0.23</v>
      </c>
      <c r="G8">
        <f t="shared" si="8"/>
        <v>0.23</v>
      </c>
      <c r="H8">
        <f t="shared" si="8"/>
        <v>0.23</v>
      </c>
      <c r="I8">
        <f t="shared" si="8"/>
        <v>0.23</v>
      </c>
      <c r="J8">
        <f t="shared" si="8"/>
        <v>0.23</v>
      </c>
      <c r="K8">
        <f>0.23-(3.2*0.001)</f>
        <v>0.2268</v>
      </c>
      <c r="L8">
        <f>0.23-(3.2*0.001)</f>
        <v>0.2268</v>
      </c>
      <c r="M8">
        <f>0.23-(3.2*0.001)</f>
        <v>0.2268</v>
      </c>
      <c r="N8">
        <f>0.23-(3.2*0.001)</f>
        <v>0.2268</v>
      </c>
      <c r="O8">
        <f t="shared" ref="O8:P8" si="9">230*0.001</f>
        <v>0.23</v>
      </c>
      <c r="P8">
        <f t="shared" si="9"/>
        <v>0.23</v>
      </c>
      <c r="Q8">
        <f>230*0.001</f>
        <v>0.23</v>
      </c>
      <c r="R8">
        <f>0.23-(3.2*0.001)</f>
        <v>0.2268</v>
      </c>
    </row>
    <row r="9" spans="1:18" x14ac:dyDescent="0.25">
      <c r="A9" s="3" t="s">
        <v>15</v>
      </c>
      <c r="B9" s="3"/>
      <c r="C9" s="3"/>
      <c r="D9" s="3"/>
    </row>
    <row r="10" spans="1:18" x14ac:dyDescent="0.25">
      <c r="A10" s="4" t="s">
        <v>17</v>
      </c>
      <c r="B10" s="4"/>
      <c r="C10" s="4"/>
      <c r="D10" s="4"/>
    </row>
    <row r="11" spans="1:18" x14ac:dyDescent="0.25">
      <c r="A11" s="4"/>
      <c r="B11" s="4"/>
      <c r="C11" s="4"/>
      <c r="D11" s="4"/>
    </row>
  </sheetData>
  <mergeCells count="2">
    <mergeCell ref="A9:D9"/>
    <mergeCell ref="A10:D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G.</cp:lastModifiedBy>
  <dcterms:created xsi:type="dcterms:W3CDTF">2015-06-05T18:19:34Z</dcterms:created>
  <dcterms:modified xsi:type="dcterms:W3CDTF">2023-06-04T19:40:34Z</dcterms:modified>
</cp:coreProperties>
</file>