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Google Drive\TU\MSc\AP3082D - Computational Physics\Project 1\"/>
    </mc:Choice>
  </mc:AlternateContent>
  <xr:revisionPtr revIDLastSave="0" documentId="13_ncr:1_{E9109CA4-4C8A-4997-AEFD-69376AAF04F9}" xr6:coauthVersionLast="28" xr6:coauthVersionMax="28" xr10:uidLastSave="{00000000-0000-0000-0000-000000000000}"/>
  <bookViews>
    <workbookView xWindow="0" yWindow="0" windowWidth="32000" windowHeight="14730" xr2:uid="{914DC320-E178-4979-8A90-83E8937A0F55}"/>
  </bookViews>
  <sheets>
    <sheet name="Summary" sheetId="1" r:id="rId1"/>
    <sheet name="Data_acqu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9" i="1"/>
  <c r="M10" i="1"/>
  <c r="M11" i="1"/>
  <c r="M12" i="1"/>
  <c r="M13" i="1"/>
  <c r="M14" i="1"/>
  <c r="M15" i="1"/>
  <c r="M16" i="1"/>
  <c r="M17" i="1"/>
  <c r="M18" i="1"/>
  <c r="M8" i="1"/>
  <c r="A42" i="1" l="1"/>
  <c r="A39" i="1"/>
  <c r="A41" i="1"/>
  <c r="A40" i="1"/>
  <c r="A38" i="1"/>
  <c r="A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_N864_Full_data_acqui" description="Connection to the '_N864_Full_data_acqui' query in the workbook." type="5" refreshedVersion="0" background="1">
    <dbPr connection="Provider=Microsoft.Mashup.OleDb.1;Data Source=$Workbook$;Location=_N864_Full_data_acqui;Extended Properties=&quot;&quot;" command="SELECT * FROM [_N864_Full_data_acqui]"/>
  </connection>
</connections>
</file>

<file path=xl/sharedStrings.xml><?xml version="1.0" encoding="utf-8"?>
<sst xmlns="http://schemas.openxmlformats.org/spreadsheetml/2006/main" count="294" uniqueCount="200">
  <si>
    <t>Expected data</t>
  </si>
  <si>
    <t>C_v</t>
  </si>
  <si>
    <t>Source: Ensemble Dependence of Fluctuations with Application to Machine  Computations, Verlet</t>
  </si>
  <si>
    <t>The source used 864 particles, and calculated from the fluctuations in potential energy, which in a computer simulation is equal to the fluctuations in kinetic energy</t>
  </si>
  <si>
    <t xml:space="preserve">Pressure </t>
  </si>
  <si>
    <t>Source: Computational Physcs, Thijssen</t>
  </si>
  <si>
    <t>The source doesn’t specify anything about the simulation</t>
  </si>
  <si>
    <t xml:space="preserve">Pair correlation </t>
  </si>
  <si>
    <t>Figure 7.1 from Jos' book, Rho = 1.06 and T = 0.827</t>
  </si>
  <si>
    <t>Seems like jos made a mistake, data is the same as us for T and Rho switched up.</t>
  </si>
  <si>
    <t>$\rho$</t>
  </si>
  <si>
    <t>$T$</t>
  </si>
  <si>
    <t>$C_v^{sim}$</t>
  </si>
  <si>
    <t>$\sigma^{sim}_{C_v}$</t>
  </si>
  <si>
    <t>$\sigma^{sim}_{P}$</t>
  </si>
  <si>
    <t>$P^{sim}$</t>
  </si>
  <si>
    <t>N</t>
  </si>
  <si>
    <t>T</t>
  </si>
  <si>
    <t>Rho</t>
  </si>
  <si>
    <t>C_v_sig</t>
  </si>
  <si>
    <t>P</t>
  </si>
  <si>
    <t>P_sig</t>
  </si>
  <si>
    <t>Data_points</t>
  </si>
  <si>
    <t>Run_time</t>
  </si>
  <si>
    <t>N1372</t>
  </si>
  <si>
    <t>1 sig</t>
  </si>
  <si>
    <t>N864</t>
  </si>
  <si>
    <t>$T^{sim}$</t>
  </si>
  <si>
    <t>-</t>
  </si>
  <si>
    <t>Tsim</t>
  </si>
  <si>
    <t>Time</t>
  </si>
  <si>
    <t>Equilibrium data points</t>
  </si>
  <si>
    <t>Performance</t>
  </si>
  <si>
    <t>Simulation settings</t>
  </si>
  <si>
    <t>C_v_1</t>
  </si>
  <si>
    <t>C_v_2</t>
  </si>
  <si>
    <t>Verlet: paper</t>
  </si>
  <si>
    <t>Jos' book</t>
  </si>
  <si>
    <t>sigma_{P}</t>
  </si>
  <si>
    <t>Max diff:</t>
  </si>
  <si>
    <t>Difference</t>
  </si>
  <si>
    <t>$ \Delta t$</t>
  </si>
  <si>
    <t>Bootstrap sequences</t>
  </si>
  <si>
    <t>1250</t>
  </si>
  <si>
    <t>3823</t>
  </si>
  <si>
    <t>0.01026</t>
  </si>
  <si>
    <t>0.95697</t>
  </si>
  <si>
    <t>0.02793</t>
  </si>
  <si>
    <t>2.36194</t>
  </si>
  <si>
    <t>0.827</t>
  </si>
  <si>
    <t>1.0587</t>
  </si>
  <si>
    <t>1.06</t>
  </si>
  <si>
    <t>864</t>
  </si>
  <si>
    <t>1283</t>
  </si>
  <si>
    <t>4823</t>
  </si>
  <si>
    <t>0.00344</t>
  </si>
  <si>
    <t>0.9807</t>
  </si>
  <si>
    <t>0.00362</t>
  </si>
  <si>
    <t>1.6601</t>
  </si>
  <si>
    <t>0.3</t>
  </si>
  <si>
    <t>3.0066</t>
  </si>
  <si>
    <t>3</t>
  </si>
  <si>
    <t>1247</t>
  </si>
  <si>
    <t>4044</t>
  </si>
  <si>
    <t>0.01014</t>
  </si>
  <si>
    <t>1.03067</t>
  </si>
  <si>
    <t>0.02751</t>
  </si>
  <si>
    <t>2.32946</t>
  </si>
  <si>
    <t>0.8</t>
  </si>
  <si>
    <t>1.0041</t>
  </si>
  <si>
    <t>1</t>
  </si>
  <si>
    <t>1222</t>
  </si>
  <si>
    <t>4746</t>
  </si>
  <si>
    <t>0.01593</t>
  </si>
  <si>
    <t>8.39052</t>
  </si>
  <si>
    <t>0.04816</t>
  </si>
  <si>
    <t>2.81706</t>
  </si>
  <si>
    <t>1.2</t>
  </si>
  <si>
    <t>0.498</t>
  </si>
  <si>
    <t>0.5</t>
  </si>
  <si>
    <t>1257</t>
  </si>
  <si>
    <t>3878</t>
  </si>
  <si>
    <t>0.00839</t>
  </si>
  <si>
    <t>1.03061</t>
  </si>
  <si>
    <t>0.02288</t>
  </si>
  <si>
    <t>2.20941</t>
  </si>
  <si>
    <t>0.7</t>
  </si>
  <si>
    <t>1.0108</t>
  </si>
  <si>
    <t>1.014</t>
  </si>
  <si>
    <t>1258</t>
  </si>
  <si>
    <t>4690</t>
  </si>
  <si>
    <t>0.00991</t>
  </si>
  <si>
    <t>0.97741</t>
  </si>
  <si>
    <t>0.02761</t>
  </si>
  <si>
    <t>2.36126</t>
  </si>
  <si>
    <t>1.0103</t>
  </si>
  <si>
    <t>1.01</t>
  </si>
  <si>
    <t>1243</t>
  </si>
  <si>
    <t>3690</t>
  </si>
  <si>
    <t>0.01078</t>
  </si>
  <si>
    <t>1.0649</t>
  </si>
  <si>
    <t>0.06941</t>
  </si>
  <si>
    <t>2.89888</t>
  </si>
  <si>
    <t>0.88</t>
  </si>
  <si>
    <t>0.9433</t>
  </si>
  <si>
    <t>0.99</t>
  </si>
  <si>
    <t>1259</t>
  </si>
  <si>
    <t>4087</t>
  </si>
  <si>
    <t>0.00571</t>
  </si>
  <si>
    <t>1.00846</t>
  </si>
  <si>
    <t>0.01165</t>
  </si>
  <si>
    <t>1.90309</t>
  </si>
  <si>
    <t>0.45</t>
  </si>
  <si>
    <t>1.5099</t>
  </si>
  <si>
    <t>1.51</t>
  </si>
  <si>
    <t>1256</t>
  </si>
  <si>
    <t>3746</t>
  </si>
  <si>
    <t>0.00584</t>
  </si>
  <si>
    <t>0.98108</t>
  </si>
  <si>
    <t>0.01001</t>
  </si>
  <si>
    <t>1.83907</t>
  </si>
  <si>
    <t>1.7019</t>
  </si>
  <si>
    <t>1.71</t>
  </si>
  <si>
    <t>1248</t>
  </si>
  <si>
    <t>3500</t>
  </si>
  <si>
    <t>0.00507</t>
  </si>
  <si>
    <t>1.00457</t>
  </si>
  <si>
    <t>0.00674</t>
  </si>
  <si>
    <t>1.75047</t>
  </si>
  <si>
    <t>2.9241</t>
  </si>
  <si>
    <t>2.93</t>
  </si>
  <si>
    <t>1261</t>
  </si>
  <si>
    <t>4904</t>
  </si>
  <si>
    <t>0.00381</t>
  </si>
  <si>
    <t>1.00215</t>
  </si>
  <si>
    <t>0.00504</t>
  </si>
  <si>
    <t>1.70648</t>
  </si>
  <si>
    <t>4.6168</t>
  </si>
  <si>
    <t>4.62</t>
  </si>
  <si>
    <t>4640</t>
  </si>
  <si>
    <t>0.00867</t>
  </si>
  <si>
    <t>1.00255</t>
  </si>
  <si>
    <t>0.02026</t>
  </si>
  <si>
    <t>2.21773</t>
  </si>
  <si>
    <t>0.75</t>
  </si>
  <si>
    <t>0.8297</t>
  </si>
  <si>
    <t>1271</t>
  </si>
  <si>
    <t>4806</t>
  </si>
  <si>
    <t>0.00687</t>
  </si>
  <si>
    <t>1.02143</t>
  </si>
  <si>
    <t>0.01446</t>
  </si>
  <si>
    <t>2.02061</t>
  </si>
  <si>
    <t>2.847</t>
  </si>
  <si>
    <t>2.84</t>
  </si>
  <si>
    <t>1237</t>
  </si>
  <si>
    <t>3563</t>
  </si>
  <si>
    <t>0.01246</t>
  </si>
  <si>
    <t>0.97363</t>
  </si>
  <si>
    <t>0.0338</t>
  </si>
  <si>
    <t>2.46999</t>
  </si>
  <si>
    <t>0.85</t>
  </si>
  <si>
    <t>0.8839</t>
  </si>
  <si>
    <t>1252</t>
  </si>
  <si>
    <t>4357</t>
  </si>
  <si>
    <t>0.00936</t>
  </si>
  <si>
    <t>0.98673</t>
  </si>
  <si>
    <t>0.02898</t>
  </si>
  <si>
    <t>2.37292</t>
  </si>
  <si>
    <t>1.1344</t>
  </si>
  <si>
    <t>1.13</t>
  </si>
  <si>
    <t>1263</t>
  </si>
  <si>
    <t>4579</t>
  </si>
  <si>
    <t>0.00952</t>
  </si>
  <si>
    <t>0.98735</t>
  </si>
  <si>
    <t>0.04033</t>
  </si>
  <si>
    <t>2.57141</t>
  </si>
  <si>
    <t>1.2061</t>
  </si>
  <si>
    <t>1.21</t>
  </si>
  <si>
    <t>1288</t>
  </si>
  <si>
    <t>4766</t>
  </si>
  <si>
    <t>0.008</t>
  </si>
  <si>
    <t>0.99931</t>
  </si>
  <si>
    <t>0.02813</t>
  </si>
  <si>
    <t>2.42176</t>
  </si>
  <si>
    <t>2.1843</t>
  </si>
  <si>
    <t>2.2</t>
  </si>
  <si>
    <t>1297</t>
  </si>
  <si>
    <t>4794</t>
  </si>
  <si>
    <t>0.00795</t>
  </si>
  <si>
    <t>0.98677</t>
  </si>
  <si>
    <t>0.01621</t>
  </si>
  <si>
    <t>2.10141</t>
  </si>
  <si>
    <t>2.8854</t>
  </si>
  <si>
    <t>2.89</t>
  </si>
  <si>
    <t>T_sim</t>
  </si>
  <si>
    <t>Run 5k data points</t>
  </si>
  <si>
    <t>$C_v^{sim5k}$</t>
  </si>
  <si>
    <t>$\sigma^{sim5k}_{C_v}$</t>
  </si>
  <si>
    <t>$P^{sim5k}$</t>
  </si>
  <si>
    <t>$\sigma^{sim5k}_{P}$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</si>
</sst>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2" fillId="0" borderId="2" xfId="2"/>
    <xf numFmtId="0" fontId="0" fillId="0" borderId="0" xfId="3" applyNumberFormat="1" applyFont="1" applyAlignment="1">
      <alignment horizontal="right"/>
    </xf>
    <xf numFmtId="0" fontId="0" fillId="0" borderId="0" xfId="0"/>
    <xf numFmtId="0" fontId="0" fillId="0" borderId="4" xfId="0" applyBorder="1"/>
    <xf numFmtId="2" fontId="0" fillId="0" borderId="0" xfId="0" applyNumberFormat="1"/>
    <xf numFmtId="2" fontId="0" fillId="0" borderId="4" xfId="0" applyNumberFormat="1" applyBorder="1"/>
    <xf numFmtId="0" fontId="0" fillId="0" borderId="9" xfId="0" applyBorder="1"/>
    <xf numFmtId="0" fontId="0" fillId="0" borderId="9" xfId="0" applyFill="1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0" xfId="0" applyNumberFormat="1"/>
    <xf numFmtId="2" fontId="0" fillId="0" borderId="7" xfId="0" applyNumberFormat="1" applyBorder="1"/>
    <xf numFmtId="2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49" fontId="0" fillId="0" borderId="0" xfId="3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2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NumberFormat="1"/>
    <xf numFmtId="2" fontId="0" fillId="0" borderId="5" xfId="0" applyNumberFormat="1" applyBorder="1"/>
  </cellXfs>
  <cellStyles count="5">
    <cellStyle name="Comma" xfId="3" builtinId="3"/>
    <cellStyle name="Comma 2" xfId="4" xr:uid="{00000000-0005-0000-0000-000031000000}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7F8E-6DB6-4562-95DA-BCDCE9AE8360}">
  <dimension ref="A1:V42"/>
  <sheetViews>
    <sheetView tabSelected="1" workbookViewId="0">
      <selection activeCell="K17" sqref="K17"/>
    </sheetView>
  </sheetViews>
  <sheetFormatPr defaultRowHeight="14.5" x14ac:dyDescent="0.35"/>
  <cols>
    <col min="2" max="2" width="5.81640625" bestFit="1" customWidth="1"/>
    <col min="3" max="3" width="16" bestFit="1" customWidth="1"/>
    <col min="4" max="4" width="17.1796875" bestFit="1" customWidth="1"/>
    <col min="5" max="5" width="16.1796875" bestFit="1" customWidth="1"/>
    <col min="6" max="6" width="14.08984375" bestFit="1" customWidth="1"/>
    <col min="7" max="7" width="16.36328125" bestFit="1" customWidth="1"/>
    <col min="8" max="8" width="19.08984375" bestFit="1" customWidth="1"/>
  </cols>
  <sheetData>
    <row r="1" spans="1:13" ht="19.5" x14ac:dyDescent="0.45">
      <c r="A1" s="24" t="s">
        <v>0</v>
      </c>
      <c r="B1" s="24"/>
      <c r="C1" s="24"/>
      <c r="D1" s="24"/>
      <c r="E1" s="24"/>
    </row>
    <row r="3" spans="1:13" ht="17" x14ac:dyDescent="0.4">
      <c r="A3" s="23" t="s">
        <v>1</v>
      </c>
      <c r="B3" s="23"/>
      <c r="C3" s="23"/>
      <c r="D3" s="23"/>
      <c r="E3" s="23"/>
    </row>
    <row r="4" spans="1:13" x14ac:dyDescent="0.35">
      <c r="A4" t="s">
        <v>2</v>
      </c>
    </row>
    <row r="5" spans="1:13" x14ac:dyDescent="0.35">
      <c r="A5" t="s">
        <v>3</v>
      </c>
    </row>
    <row r="6" spans="1:13" x14ac:dyDescent="0.35">
      <c r="G6" t="s">
        <v>195</v>
      </c>
    </row>
    <row r="7" spans="1:13" x14ac:dyDescent="0.35">
      <c r="A7" s="2" t="s">
        <v>10</v>
      </c>
      <c r="B7" s="2" t="s">
        <v>11</v>
      </c>
      <c r="C7" s="13" t="s">
        <v>27</v>
      </c>
      <c r="D7" s="12" t="s">
        <v>12</v>
      </c>
      <c r="E7" s="1" t="s">
        <v>13</v>
      </c>
      <c r="G7" s="12" t="s">
        <v>196</v>
      </c>
      <c r="H7" s="1" t="s">
        <v>197</v>
      </c>
      <c r="J7" t="s">
        <v>36</v>
      </c>
      <c r="K7" t="s">
        <v>34</v>
      </c>
      <c r="L7" t="s">
        <v>35</v>
      </c>
      <c r="M7" t="s">
        <v>40</v>
      </c>
    </row>
    <row r="8" spans="1:13" x14ac:dyDescent="0.35">
      <c r="A8" s="3">
        <v>0.85</v>
      </c>
      <c r="B8" s="3">
        <v>2.89</v>
      </c>
      <c r="C8" s="17">
        <v>2.8887315738599999</v>
      </c>
      <c r="D8" s="14">
        <v>2.2908400000000002</v>
      </c>
      <c r="E8" s="10">
        <v>3.5860000000000003E-2</v>
      </c>
      <c r="G8" s="11" t="s">
        <v>191</v>
      </c>
      <c r="H8" s="10" t="s">
        <v>190</v>
      </c>
      <c r="K8">
        <v>2.23</v>
      </c>
      <c r="L8" s="5">
        <v>2.09</v>
      </c>
      <c r="M8">
        <f>ABS(K8-L8)</f>
        <v>0.14000000000000012</v>
      </c>
    </row>
    <row r="9" spans="1:13" x14ac:dyDescent="0.35">
      <c r="A9" s="3"/>
      <c r="B9" s="3">
        <v>2.2000000000000002</v>
      </c>
      <c r="C9" s="14">
        <v>2.2248881380899999</v>
      </c>
      <c r="D9" s="14">
        <v>2.3457300000000001</v>
      </c>
      <c r="E9" s="10">
        <v>4.3479999999999998E-2</v>
      </c>
      <c r="G9" s="11" t="s">
        <v>183</v>
      </c>
      <c r="H9" s="10" t="s">
        <v>182</v>
      </c>
      <c r="K9">
        <v>2.29</v>
      </c>
      <c r="L9" s="5">
        <v>2.2799999999999998</v>
      </c>
      <c r="M9" s="8">
        <f t="shared" ref="M9:M18" si="0">ABS(K9-L9)</f>
        <v>1.0000000000000231E-2</v>
      </c>
    </row>
    <row r="10" spans="1:13" x14ac:dyDescent="0.35">
      <c r="A10" s="3"/>
      <c r="B10" s="3">
        <v>1.21</v>
      </c>
      <c r="C10" s="14">
        <v>1.20287659491</v>
      </c>
      <c r="D10" s="14">
        <v>2.60989</v>
      </c>
      <c r="E10" s="10">
        <v>6.0780000000000001E-2</v>
      </c>
      <c r="G10" s="11" t="s">
        <v>175</v>
      </c>
      <c r="H10" s="10" t="s">
        <v>174</v>
      </c>
      <c r="K10">
        <v>2.4500000000000002</v>
      </c>
      <c r="L10" s="5">
        <v>2.34</v>
      </c>
      <c r="M10" s="8">
        <f t="shared" si="0"/>
        <v>0.11000000000000032</v>
      </c>
    </row>
    <row r="11" spans="1:13" x14ac:dyDescent="0.35">
      <c r="A11" s="3"/>
      <c r="B11" s="3">
        <v>1.1299999999999999</v>
      </c>
      <c r="C11" s="14">
        <v>1.11961296245</v>
      </c>
      <c r="D11" s="14">
        <v>2.6954199999999999</v>
      </c>
      <c r="E11" s="10">
        <v>6.2850000000000003E-2</v>
      </c>
      <c r="G11" s="11" t="s">
        <v>167</v>
      </c>
      <c r="H11" s="10" t="s">
        <v>166</v>
      </c>
      <c r="K11">
        <v>2.4900000000000002</v>
      </c>
      <c r="L11" s="5">
        <v>2.2799999999999998</v>
      </c>
      <c r="M11" s="8">
        <f t="shared" si="0"/>
        <v>0.21000000000000041</v>
      </c>
    </row>
    <row r="12" spans="1:13" x14ac:dyDescent="0.35">
      <c r="A12" s="3"/>
      <c r="B12" s="3">
        <v>0.88</v>
      </c>
      <c r="C12" s="14">
        <v>0.87983914699400001</v>
      </c>
      <c r="D12" s="15">
        <v>2.4728500000000002</v>
      </c>
      <c r="E12" s="18">
        <v>4.5080000000000002E-2</v>
      </c>
      <c r="G12" s="26" t="s">
        <v>159</v>
      </c>
      <c r="H12" s="18" t="s">
        <v>158</v>
      </c>
      <c r="K12">
        <v>2.6100000000000003</v>
      </c>
      <c r="L12" s="5">
        <v>2.74</v>
      </c>
      <c r="M12" s="8">
        <f t="shared" si="0"/>
        <v>0.12999999999999989</v>
      </c>
    </row>
    <row r="13" spans="1:13" x14ac:dyDescent="0.35">
      <c r="A13" s="4">
        <v>0.75</v>
      </c>
      <c r="B13" s="4">
        <v>2.84</v>
      </c>
      <c r="C13" s="17">
        <v>2.8771538989600001</v>
      </c>
      <c r="D13" s="14">
        <v>2.0034100000000001</v>
      </c>
      <c r="E13" s="10">
        <v>1.9210000000000001E-2</v>
      </c>
      <c r="G13" s="11" t="s">
        <v>151</v>
      </c>
      <c r="H13" s="10" t="s">
        <v>150</v>
      </c>
      <c r="K13">
        <v>2.06</v>
      </c>
      <c r="L13" s="5">
        <v>1.97</v>
      </c>
      <c r="M13" s="8">
        <f t="shared" si="0"/>
        <v>9.000000000000008E-2</v>
      </c>
    </row>
    <row r="14" spans="1:13" x14ac:dyDescent="0.35">
      <c r="A14" s="3"/>
      <c r="B14" s="3">
        <v>0.82699999999999996</v>
      </c>
      <c r="C14" s="14">
        <v>0.81901996914099995</v>
      </c>
      <c r="D14" s="15">
        <v>2.2390300000000001</v>
      </c>
      <c r="E14" s="18">
        <v>3.3160000000000002E-2</v>
      </c>
      <c r="G14" s="26" t="s">
        <v>143</v>
      </c>
      <c r="H14" s="18" t="s">
        <v>142</v>
      </c>
      <c r="K14">
        <v>2.38</v>
      </c>
      <c r="L14" s="5">
        <v>2.39</v>
      </c>
      <c r="M14" s="8">
        <f t="shared" si="0"/>
        <v>1.0000000000000231E-2</v>
      </c>
    </row>
    <row r="15" spans="1:13" x14ac:dyDescent="0.35">
      <c r="A15" s="4">
        <v>0.45</v>
      </c>
      <c r="B15" s="4">
        <v>4.62</v>
      </c>
      <c r="C15" s="17">
        <v>4.6320652994799998</v>
      </c>
      <c r="D15" s="14">
        <v>1.6984399999999999</v>
      </c>
      <c r="E15" s="10">
        <v>7.1900000000000002E-3</v>
      </c>
      <c r="G15" s="11" t="s">
        <v>136</v>
      </c>
      <c r="H15" s="10" t="s">
        <v>135</v>
      </c>
      <c r="K15">
        <v>1.7</v>
      </c>
      <c r="L15" s="5">
        <v>1.75</v>
      </c>
      <c r="M15" s="8">
        <f t="shared" si="0"/>
        <v>5.0000000000000044E-2</v>
      </c>
    </row>
    <row r="16" spans="1:13" x14ac:dyDescent="0.35">
      <c r="A16" s="3"/>
      <c r="B16" s="3">
        <v>2.93</v>
      </c>
      <c r="C16" s="14">
        <v>2.9324741519200002</v>
      </c>
      <c r="D16" s="14">
        <v>1.7330700000000001</v>
      </c>
      <c r="E16" s="10">
        <v>8.6199999999999992E-3</v>
      </c>
      <c r="G16" s="11" t="s">
        <v>128</v>
      </c>
      <c r="H16" s="10" t="s">
        <v>127</v>
      </c>
      <c r="K16">
        <v>1.76</v>
      </c>
      <c r="L16" s="5">
        <v>1.72</v>
      </c>
      <c r="M16" s="8">
        <f t="shared" si="0"/>
        <v>4.0000000000000036E-2</v>
      </c>
    </row>
    <row r="17" spans="1:22" x14ac:dyDescent="0.35">
      <c r="A17" s="3"/>
      <c r="B17" s="3">
        <v>1.71</v>
      </c>
      <c r="C17" s="14">
        <v>1.70919576169</v>
      </c>
      <c r="D17" s="14">
        <v>1.73997</v>
      </c>
      <c r="E17" s="10">
        <v>8.1700000000000002E-3</v>
      </c>
      <c r="G17" s="11" t="s">
        <v>120</v>
      </c>
      <c r="H17" s="10" t="s">
        <v>119</v>
      </c>
      <c r="K17">
        <v>1.78</v>
      </c>
      <c r="L17" s="5">
        <v>1.96</v>
      </c>
      <c r="M17" s="8">
        <f t="shared" si="0"/>
        <v>0.17999999999999994</v>
      </c>
    </row>
    <row r="18" spans="1:22" x14ac:dyDescent="0.35">
      <c r="A18" s="3"/>
      <c r="B18" s="3">
        <v>1.51</v>
      </c>
      <c r="C18" s="14">
        <v>1.50966561195</v>
      </c>
      <c r="D18" s="14">
        <v>1.9012100000000001</v>
      </c>
      <c r="E18" s="10">
        <v>1.507E-2</v>
      </c>
      <c r="G18" s="11" t="s">
        <v>111</v>
      </c>
      <c r="H18" s="10" t="s">
        <v>110</v>
      </c>
      <c r="K18">
        <v>1.78</v>
      </c>
      <c r="L18" s="5">
        <v>1.81</v>
      </c>
      <c r="M18" s="8">
        <f t="shared" si="0"/>
        <v>3.0000000000000027E-2</v>
      </c>
    </row>
    <row r="19" spans="1:22" x14ac:dyDescent="0.35">
      <c r="L19" t="s">
        <v>39</v>
      </c>
      <c r="M19">
        <f>MAX(M8:M18)</f>
        <v>0.21000000000000041</v>
      </c>
    </row>
    <row r="20" spans="1:22" ht="17" x14ac:dyDescent="0.4">
      <c r="A20" s="23" t="s">
        <v>4</v>
      </c>
      <c r="B20" s="23"/>
      <c r="C20" s="23"/>
      <c r="D20" s="23"/>
      <c r="E20" s="23"/>
    </row>
    <row r="21" spans="1:22" x14ac:dyDescent="0.35">
      <c r="A21" s="22" t="s">
        <v>5</v>
      </c>
      <c r="B21" s="22"/>
      <c r="C21" s="22"/>
      <c r="D21" s="22"/>
      <c r="E21" s="22"/>
      <c r="O21" s="8"/>
      <c r="P21" s="8"/>
      <c r="Q21" s="8"/>
      <c r="R21" s="8"/>
      <c r="S21" s="8"/>
      <c r="T21" s="8"/>
      <c r="U21" s="8"/>
      <c r="V21" s="8"/>
    </row>
    <row r="22" spans="1:22" x14ac:dyDescent="0.35">
      <c r="A22" s="22" t="s">
        <v>6</v>
      </c>
      <c r="B22" s="22"/>
      <c r="C22" s="22"/>
      <c r="D22" s="22"/>
      <c r="E22" s="22"/>
    </row>
    <row r="23" spans="1:22" x14ac:dyDescent="0.35">
      <c r="A23" s="2" t="s">
        <v>10</v>
      </c>
      <c r="B23" s="2" t="s">
        <v>11</v>
      </c>
      <c r="C23" s="13" t="s">
        <v>27</v>
      </c>
      <c r="D23" s="9" t="s">
        <v>15</v>
      </c>
      <c r="E23" s="1" t="s">
        <v>14</v>
      </c>
      <c r="G23" s="9" t="s">
        <v>198</v>
      </c>
      <c r="H23" s="1" t="s">
        <v>199</v>
      </c>
      <c r="J23" t="s">
        <v>37</v>
      </c>
      <c r="K23" t="s">
        <v>20</v>
      </c>
      <c r="L23" t="s">
        <v>38</v>
      </c>
    </row>
    <row r="24" spans="1:22" s="8" customFormat="1" x14ac:dyDescent="0.35">
      <c r="A24" s="11">
        <v>0.9</v>
      </c>
      <c r="B24" s="11">
        <v>1</v>
      </c>
      <c r="C24" s="10">
        <v>0.99</v>
      </c>
      <c r="D24" s="20">
        <v>2.4853000000000001</v>
      </c>
      <c r="E24" s="16">
        <v>1.435E-2</v>
      </c>
      <c r="K24" t="s">
        <v>28</v>
      </c>
      <c r="L24" t="s">
        <v>28</v>
      </c>
    </row>
    <row r="25" spans="1:22" x14ac:dyDescent="0.35">
      <c r="A25" s="11">
        <v>0.88</v>
      </c>
      <c r="B25" s="11">
        <v>1</v>
      </c>
      <c r="C25" s="14">
        <v>1.0076592522800001</v>
      </c>
      <c r="D25" s="19">
        <v>0.99444999999999995</v>
      </c>
      <c r="E25" s="16">
        <v>1.814E-2</v>
      </c>
      <c r="G25" s="10" t="s">
        <v>100</v>
      </c>
      <c r="H25" s="10" t="s">
        <v>99</v>
      </c>
      <c r="K25">
        <v>2.98</v>
      </c>
      <c r="L25">
        <v>0.02</v>
      </c>
    </row>
    <row r="26" spans="1:22" x14ac:dyDescent="0.35">
      <c r="A26" s="11">
        <v>0.8</v>
      </c>
      <c r="B26" s="11">
        <v>1</v>
      </c>
      <c r="C26" s="14">
        <v>1.0024791145</v>
      </c>
      <c r="D26" s="19">
        <v>1.01152</v>
      </c>
      <c r="E26" s="16">
        <v>1.486E-2</v>
      </c>
      <c r="G26" s="10" t="s">
        <v>92</v>
      </c>
      <c r="H26" s="10" t="s">
        <v>91</v>
      </c>
      <c r="K26">
        <v>1.31</v>
      </c>
      <c r="L26">
        <v>0.02</v>
      </c>
    </row>
    <row r="27" spans="1:22" x14ac:dyDescent="0.35">
      <c r="A27" s="11">
        <v>0.7</v>
      </c>
      <c r="B27" s="11">
        <v>1</v>
      </c>
      <c r="C27" s="14">
        <v>0.99684261307900002</v>
      </c>
      <c r="D27" s="19">
        <v>1.0020899999999999</v>
      </c>
      <c r="E27" s="16">
        <v>1.2189999999999999E-2</v>
      </c>
      <c r="G27" s="10" t="s">
        <v>83</v>
      </c>
      <c r="H27" s="10" t="s">
        <v>82</v>
      </c>
      <c r="K27">
        <v>1.06</v>
      </c>
      <c r="L27">
        <v>0.05</v>
      </c>
    </row>
    <row r="29" spans="1:22" ht="17" x14ac:dyDescent="0.4">
      <c r="A29" s="23" t="s">
        <v>7</v>
      </c>
      <c r="B29" s="23"/>
      <c r="C29" s="23"/>
      <c r="D29" s="23"/>
      <c r="E29" s="23"/>
    </row>
    <row r="30" spans="1:22" x14ac:dyDescent="0.35">
      <c r="A30" s="22" t="s">
        <v>8</v>
      </c>
      <c r="B30" s="22"/>
      <c r="C30" s="22"/>
      <c r="D30" s="22"/>
      <c r="E30" s="22"/>
    </row>
    <row r="31" spans="1:22" x14ac:dyDescent="0.35">
      <c r="A31" s="22" t="s">
        <v>9</v>
      </c>
      <c r="B31" s="22"/>
      <c r="C31" s="22"/>
      <c r="D31" s="22"/>
      <c r="E31" s="22"/>
    </row>
    <row r="33" spans="1:5" ht="17" x14ac:dyDescent="0.4">
      <c r="A33" s="23" t="s">
        <v>32</v>
      </c>
      <c r="B33" s="23"/>
      <c r="D33" s="23" t="s">
        <v>33</v>
      </c>
      <c r="E33" s="23"/>
    </row>
    <row r="34" spans="1:5" x14ac:dyDescent="0.35">
      <c r="A34" s="8" t="s">
        <v>30</v>
      </c>
      <c r="B34" t="s">
        <v>16</v>
      </c>
      <c r="D34" t="s">
        <v>16</v>
      </c>
      <c r="E34">
        <v>864</v>
      </c>
    </row>
    <row r="35" spans="1:5" x14ac:dyDescent="0.35">
      <c r="A35">
        <v>7.4099999999999999E-2</v>
      </c>
      <c r="B35">
        <v>4</v>
      </c>
      <c r="D35" t="s">
        <v>41</v>
      </c>
      <c r="E35">
        <v>0.04</v>
      </c>
    </row>
    <row r="36" spans="1:5" x14ac:dyDescent="0.35">
      <c r="A36">
        <v>0.1653</v>
      </c>
      <c r="B36">
        <v>32</v>
      </c>
      <c r="D36" t="s">
        <v>31</v>
      </c>
      <c r="E36">
        <v>2000</v>
      </c>
    </row>
    <row r="37" spans="1:5" x14ac:dyDescent="0.35">
      <c r="A37">
        <f>0.4926*2</f>
        <v>0.98519999999999996</v>
      </c>
      <c r="B37">
        <v>108</v>
      </c>
      <c r="D37" t="s">
        <v>42</v>
      </c>
      <c r="E37">
        <v>1000</v>
      </c>
    </row>
    <row r="38" spans="1:5" x14ac:dyDescent="0.35">
      <c r="A38">
        <f>2.3295*2</f>
        <v>4.6589999999999998</v>
      </c>
      <c r="B38">
        <v>256</v>
      </c>
    </row>
    <row r="39" spans="1:5" x14ac:dyDescent="0.35">
      <c r="A39">
        <f>8.5322*2</f>
        <v>17.064399999999999</v>
      </c>
      <c r="B39">
        <v>500</v>
      </c>
    </row>
    <row r="40" spans="1:5" x14ac:dyDescent="0.35">
      <c r="A40">
        <f>24.9462*2</f>
        <v>49.892400000000002</v>
      </c>
      <c r="B40">
        <v>864</v>
      </c>
    </row>
    <row r="41" spans="1:5" x14ac:dyDescent="0.35">
      <c r="A41">
        <f>63.9724*2</f>
        <v>127.9448</v>
      </c>
      <c r="B41">
        <v>1372</v>
      </c>
    </row>
    <row r="42" spans="1:5" x14ac:dyDescent="0.35">
      <c r="A42">
        <f>2*155.95</f>
        <v>311.89999999999998</v>
      </c>
      <c r="B42">
        <v>2048</v>
      </c>
    </row>
  </sheetData>
  <mergeCells count="10">
    <mergeCell ref="A3:E3"/>
    <mergeCell ref="A1:E1"/>
    <mergeCell ref="A20:E20"/>
    <mergeCell ref="A21:E21"/>
    <mergeCell ref="A22:E22"/>
    <mergeCell ref="A29:E29"/>
    <mergeCell ref="D33:E33"/>
    <mergeCell ref="A33:B33"/>
    <mergeCell ref="A30:E30"/>
    <mergeCell ref="A31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266C-CD2C-4AB9-8670-3093116D1D9C}">
  <dimension ref="A2:P70"/>
  <sheetViews>
    <sheetView topLeftCell="A26" workbookViewId="0">
      <selection activeCell="G64" sqref="G64:H67"/>
    </sheetView>
  </sheetViews>
  <sheetFormatPr defaultRowHeight="14.5" x14ac:dyDescent="0.35"/>
  <sheetData>
    <row r="2" spans="1:16" ht="17.5" thickBot="1" x14ac:dyDescent="0.45">
      <c r="A2" s="6" t="s">
        <v>24</v>
      </c>
      <c r="B2" s="6" t="s">
        <v>25</v>
      </c>
    </row>
    <row r="3" spans="1:16" ht="15" thickTop="1" x14ac:dyDescent="0.35">
      <c r="A3" s="5" t="s">
        <v>16</v>
      </c>
      <c r="B3" t="s">
        <v>17</v>
      </c>
      <c r="C3" t="s">
        <v>18</v>
      </c>
      <c r="D3" t="s">
        <v>1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O3" s="7"/>
      <c r="P3" s="5"/>
    </row>
    <row r="4" spans="1:16" x14ac:dyDescent="0.35">
      <c r="A4" s="5">
        <v>1372</v>
      </c>
      <c r="B4">
        <v>2.89</v>
      </c>
      <c r="C4">
        <v>0.85</v>
      </c>
      <c r="D4">
        <v>2.3182900000000002</v>
      </c>
      <c r="E4">
        <v>3.746E-2</v>
      </c>
      <c r="F4">
        <v>1.0246200000000001</v>
      </c>
      <c r="G4">
        <v>1.098E-2</v>
      </c>
      <c r="H4">
        <v>2001</v>
      </c>
      <c r="I4">
        <v>1605</v>
      </c>
      <c r="O4" s="7"/>
      <c r="P4" s="5"/>
    </row>
    <row r="5" spans="1:16" x14ac:dyDescent="0.35">
      <c r="A5" s="5">
        <v>1372</v>
      </c>
      <c r="B5">
        <v>2.2000000000000002</v>
      </c>
      <c r="C5">
        <v>0.85</v>
      </c>
      <c r="D5">
        <v>2.4808400000000002</v>
      </c>
      <c r="E5">
        <v>4.8250000000000001E-2</v>
      </c>
      <c r="F5">
        <v>1.01678</v>
      </c>
      <c r="G5">
        <v>1.103E-2</v>
      </c>
      <c r="H5">
        <v>2001</v>
      </c>
      <c r="I5">
        <v>1641</v>
      </c>
      <c r="O5" s="7"/>
      <c r="P5" s="5"/>
    </row>
    <row r="6" spans="1:16" x14ac:dyDescent="0.35">
      <c r="A6" s="5">
        <v>1372</v>
      </c>
      <c r="B6">
        <v>1.21</v>
      </c>
      <c r="C6">
        <v>0.85</v>
      </c>
      <c r="D6">
        <v>2.6534800000000001</v>
      </c>
      <c r="E6">
        <v>5.509E-2</v>
      </c>
      <c r="F6">
        <v>1.03149</v>
      </c>
      <c r="G6">
        <v>1.1480000000000001E-2</v>
      </c>
      <c r="H6">
        <v>2001</v>
      </c>
      <c r="I6">
        <v>1563</v>
      </c>
      <c r="O6" s="7"/>
      <c r="P6" s="5"/>
    </row>
    <row r="7" spans="1:16" x14ac:dyDescent="0.35">
      <c r="A7" s="5">
        <v>1372</v>
      </c>
      <c r="B7">
        <v>1.1299999999999999</v>
      </c>
      <c r="C7">
        <v>0.85</v>
      </c>
      <c r="D7">
        <v>2.63029</v>
      </c>
      <c r="E7">
        <v>6.8909999999999999E-2</v>
      </c>
      <c r="F7">
        <v>1.0565100000000001</v>
      </c>
      <c r="G7">
        <v>1.2460000000000001E-2</v>
      </c>
      <c r="H7">
        <v>2001</v>
      </c>
      <c r="I7">
        <v>1973</v>
      </c>
      <c r="O7" s="7"/>
      <c r="P7" s="5"/>
    </row>
    <row r="8" spans="1:16" x14ac:dyDescent="0.35">
      <c r="A8" s="5">
        <v>1372</v>
      </c>
      <c r="B8">
        <v>0.88</v>
      </c>
      <c r="C8">
        <v>0.85</v>
      </c>
      <c r="D8">
        <v>2.3673199999999999</v>
      </c>
      <c r="E8">
        <v>4.9570000000000003E-2</v>
      </c>
      <c r="F8">
        <v>1.0582400000000001</v>
      </c>
      <c r="G8">
        <v>1.1690000000000001E-2</v>
      </c>
      <c r="H8">
        <v>2001</v>
      </c>
      <c r="I8">
        <v>1977</v>
      </c>
      <c r="O8" s="7"/>
      <c r="P8" s="5"/>
    </row>
    <row r="9" spans="1:16" x14ac:dyDescent="0.35">
      <c r="A9" s="5">
        <v>1372</v>
      </c>
      <c r="B9">
        <v>2.84</v>
      </c>
      <c r="C9">
        <v>0.75</v>
      </c>
      <c r="D9">
        <v>2.1920199999999999</v>
      </c>
      <c r="E9">
        <v>2.8170000000000001E-2</v>
      </c>
      <c r="F9">
        <v>1.0072000000000001</v>
      </c>
      <c r="G9">
        <v>9.2599999999999991E-3</v>
      </c>
      <c r="H9">
        <v>2001</v>
      </c>
      <c r="I9">
        <v>1670</v>
      </c>
      <c r="O9" s="7"/>
      <c r="P9" s="5"/>
    </row>
    <row r="10" spans="1:16" x14ac:dyDescent="0.35">
      <c r="A10" s="5">
        <v>1372</v>
      </c>
      <c r="B10">
        <v>0.82699999999999996</v>
      </c>
      <c r="C10">
        <v>0.75</v>
      </c>
      <c r="D10">
        <v>2.3120799999999999</v>
      </c>
      <c r="E10">
        <v>3.8420000000000003E-2</v>
      </c>
      <c r="F10">
        <v>0.99948000000000004</v>
      </c>
      <c r="G10">
        <v>1.0970000000000001E-2</v>
      </c>
      <c r="H10">
        <v>2001</v>
      </c>
      <c r="I10">
        <v>1728</v>
      </c>
      <c r="O10" s="7"/>
      <c r="P10" s="5"/>
    </row>
    <row r="11" spans="1:16" x14ac:dyDescent="0.35">
      <c r="A11" s="5">
        <v>1372</v>
      </c>
      <c r="B11">
        <v>4.62</v>
      </c>
      <c r="C11">
        <v>0.45</v>
      </c>
      <c r="D11">
        <v>1.71248</v>
      </c>
      <c r="E11">
        <v>8.0499999999999999E-3</v>
      </c>
      <c r="F11">
        <v>1.016</v>
      </c>
      <c r="G11">
        <v>5.1000000000000004E-3</v>
      </c>
      <c r="H11">
        <v>2001</v>
      </c>
      <c r="I11">
        <v>1447</v>
      </c>
      <c r="O11" s="7"/>
      <c r="P11" s="5"/>
    </row>
    <row r="12" spans="1:16" x14ac:dyDescent="0.35">
      <c r="A12" s="5">
        <v>1372</v>
      </c>
      <c r="B12">
        <v>2.93</v>
      </c>
      <c r="C12">
        <v>0.45</v>
      </c>
      <c r="D12">
        <v>1.7598499999999999</v>
      </c>
      <c r="E12">
        <v>8.7799999999999996E-3</v>
      </c>
      <c r="F12">
        <v>1.0375399999999999</v>
      </c>
      <c r="G12">
        <v>5.77E-3</v>
      </c>
      <c r="H12">
        <v>2001</v>
      </c>
      <c r="I12">
        <v>1729</v>
      </c>
      <c r="O12" s="7"/>
      <c r="P12" s="5"/>
    </row>
    <row r="13" spans="1:16" x14ac:dyDescent="0.35">
      <c r="A13" s="5">
        <v>1372</v>
      </c>
      <c r="B13">
        <v>1.71</v>
      </c>
      <c r="C13">
        <v>0.45</v>
      </c>
      <c r="D13">
        <v>1.8371999999999999</v>
      </c>
      <c r="E13">
        <v>1.3769999999999999E-2</v>
      </c>
      <c r="F13">
        <v>1.0313699999999999</v>
      </c>
      <c r="G13">
        <v>7.28E-3</v>
      </c>
      <c r="H13">
        <v>2001</v>
      </c>
      <c r="I13">
        <v>1425</v>
      </c>
      <c r="O13" s="7"/>
      <c r="P13" s="5"/>
    </row>
    <row r="14" spans="1:16" x14ac:dyDescent="0.35">
      <c r="A14" s="5">
        <v>1372</v>
      </c>
      <c r="B14">
        <v>1.51</v>
      </c>
      <c r="C14">
        <v>0.45</v>
      </c>
      <c r="D14">
        <v>1.91869</v>
      </c>
      <c r="E14">
        <v>1.949E-2</v>
      </c>
      <c r="F14">
        <v>1.0040800000000001</v>
      </c>
      <c r="G14">
        <v>7.6400000000000001E-3</v>
      </c>
      <c r="H14">
        <v>2001</v>
      </c>
      <c r="I14">
        <v>1535</v>
      </c>
      <c r="O14" s="7"/>
      <c r="P14" s="5"/>
    </row>
    <row r="15" spans="1:16" x14ac:dyDescent="0.35">
      <c r="A15" s="5">
        <v>1372</v>
      </c>
      <c r="B15">
        <v>0.99</v>
      </c>
      <c r="C15">
        <v>0.88</v>
      </c>
      <c r="D15">
        <v>2.4627400000000002</v>
      </c>
      <c r="E15">
        <v>5.3019999999999998E-2</v>
      </c>
      <c r="F15">
        <v>1.0101800000000001</v>
      </c>
      <c r="G15">
        <v>1.34E-2</v>
      </c>
      <c r="H15">
        <v>2001</v>
      </c>
      <c r="I15">
        <v>1963</v>
      </c>
      <c r="O15" s="7"/>
      <c r="P15" s="5"/>
    </row>
    <row r="16" spans="1:16" x14ac:dyDescent="0.35">
      <c r="A16" s="5">
        <v>1372</v>
      </c>
      <c r="B16">
        <v>1.01</v>
      </c>
      <c r="C16">
        <v>0.8</v>
      </c>
      <c r="D16">
        <v>2.50847</v>
      </c>
      <c r="E16">
        <v>5.0520000000000002E-2</v>
      </c>
      <c r="F16">
        <v>0.96209</v>
      </c>
      <c r="G16">
        <v>1.217E-2</v>
      </c>
      <c r="H16">
        <v>2001</v>
      </c>
      <c r="I16">
        <v>1543</v>
      </c>
      <c r="O16" s="7"/>
      <c r="P16" s="5"/>
    </row>
    <row r="17" spans="1:10" x14ac:dyDescent="0.35">
      <c r="A17" s="5">
        <v>1372</v>
      </c>
      <c r="B17">
        <v>1.014</v>
      </c>
      <c r="C17">
        <v>0.7</v>
      </c>
      <c r="D17">
        <v>1.96062</v>
      </c>
      <c r="E17">
        <v>2.257E-2</v>
      </c>
      <c r="F17">
        <v>1.01061</v>
      </c>
      <c r="G17">
        <v>1.0489999999999999E-2</v>
      </c>
      <c r="H17">
        <v>2001</v>
      </c>
      <c r="I17">
        <v>1766</v>
      </c>
    </row>
    <row r="19" spans="1:10" ht="17.5" thickBot="1" x14ac:dyDescent="0.45">
      <c r="A19" s="6" t="s">
        <v>26</v>
      </c>
      <c r="B19" s="6" t="s">
        <v>25</v>
      </c>
    </row>
    <row r="20" spans="1:10" ht="15" thickTop="1" x14ac:dyDescent="0.35">
      <c r="A20" s="8" t="s">
        <v>16</v>
      </c>
      <c r="B20" s="8" t="s">
        <v>17</v>
      </c>
      <c r="C20" s="8" t="s">
        <v>29</v>
      </c>
      <c r="D20" s="8" t="s">
        <v>18</v>
      </c>
      <c r="E20" s="8" t="s">
        <v>1</v>
      </c>
      <c r="F20" s="8" t="s">
        <v>19</v>
      </c>
      <c r="G20" s="8" t="s">
        <v>20</v>
      </c>
      <c r="H20" s="8" t="s">
        <v>21</v>
      </c>
      <c r="I20" s="8" t="s">
        <v>22</v>
      </c>
      <c r="J20" s="8" t="s">
        <v>23</v>
      </c>
    </row>
    <row r="21" spans="1:10" x14ac:dyDescent="0.35">
      <c r="A21" s="21">
        <v>864</v>
      </c>
      <c r="B21" s="7">
        <v>2.89</v>
      </c>
      <c r="D21" s="7">
        <v>0.85</v>
      </c>
      <c r="E21" s="7">
        <v>2.3783099999999999</v>
      </c>
      <c r="F21" s="7">
        <v>4.4720000000000003E-2</v>
      </c>
      <c r="G21" s="7">
        <v>1.01068</v>
      </c>
      <c r="H21" s="7">
        <v>1.1780000000000001E-2</v>
      </c>
      <c r="I21" s="7">
        <v>2001</v>
      </c>
      <c r="J21" s="7">
        <v>635</v>
      </c>
    </row>
    <row r="22" spans="1:10" x14ac:dyDescent="0.35">
      <c r="A22" s="7">
        <v>864</v>
      </c>
      <c r="B22" s="7">
        <v>2.2000000000000002</v>
      </c>
      <c r="D22" s="7">
        <v>0.85</v>
      </c>
      <c r="E22" s="7">
        <v>2.08399</v>
      </c>
      <c r="F22" s="7">
        <v>2.5000000000000001E-2</v>
      </c>
      <c r="G22" s="7">
        <v>1.0345200000000001</v>
      </c>
      <c r="H22" s="7">
        <v>1.1560000000000001E-2</v>
      </c>
      <c r="I22" s="7">
        <v>2001</v>
      </c>
      <c r="J22" s="7">
        <v>562</v>
      </c>
    </row>
    <row r="23" spans="1:10" x14ac:dyDescent="0.35">
      <c r="A23" s="7">
        <v>864</v>
      </c>
      <c r="B23" s="7">
        <v>1.21</v>
      </c>
      <c r="D23" s="7">
        <v>0.85</v>
      </c>
      <c r="E23" s="21">
        <v>2.5088400000000002</v>
      </c>
      <c r="F23" s="7">
        <v>5.4260000000000003E-2</v>
      </c>
      <c r="G23" s="7">
        <v>1.0559499999999999</v>
      </c>
      <c r="H23" s="7">
        <v>1.47E-2</v>
      </c>
      <c r="I23" s="7">
        <v>2001</v>
      </c>
      <c r="J23" s="7">
        <v>582</v>
      </c>
    </row>
    <row r="24" spans="1:10" x14ac:dyDescent="0.35">
      <c r="A24" s="7">
        <v>864</v>
      </c>
      <c r="B24" s="7">
        <v>1.1299999999999999</v>
      </c>
      <c r="D24" s="7">
        <v>0.85</v>
      </c>
      <c r="E24" s="7">
        <v>2.4483000000000001</v>
      </c>
      <c r="F24" s="21">
        <v>4.5580000000000002E-2</v>
      </c>
      <c r="G24" s="7">
        <v>1.0322100000000001</v>
      </c>
      <c r="H24" s="7">
        <v>1.5429999999999999E-2</v>
      </c>
      <c r="I24" s="7">
        <v>2001</v>
      </c>
      <c r="J24" s="7">
        <v>638</v>
      </c>
    </row>
    <row r="25" spans="1:10" x14ac:dyDescent="0.35">
      <c r="A25" s="7">
        <v>864</v>
      </c>
      <c r="B25" s="7">
        <v>0.88</v>
      </c>
      <c r="D25" s="7">
        <v>0.85</v>
      </c>
      <c r="E25" s="7">
        <v>2.67231</v>
      </c>
      <c r="F25" s="7">
        <v>6.7599999999999993E-2</v>
      </c>
      <c r="G25" s="7">
        <v>1.0167299999999999</v>
      </c>
      <c r="H25" s="7">
        <v>1.6570000000000001E-2</v>
      </c>
      <c r="I25" s="7">
        <v>2001</v>
      </c>
      <c r="J25" s="7">
        <v>782</v>
      </c>
    </row>
    <row r="26" spans="1:10" x14ac:dyDescent="0.35">
      <c r="A26" s="7">
        <v>864</v>
      </c>
      <c r="B26" s="7">
        <v>2.84</v>
      </c>
      <c r="D26" s="7">
        <v>0.75</v>
      </c>
      <c r="E26" s="7">
        <v>1.97027</v>
      </c>
      <c r="F26" s="7">
        <v>1.7309999999999999E-2</v>
      </c>
      <c r="G26" s="7">
        <v>0.99668999999999996</v>
      </c>
      <c r="H26" s="7">
        <v>1.0410000000000001E-2</v>
      </c>
      <c r="I26" s="7">
        <v>2001</v>
      </c>
      <c r="J26" s="7">
        <v>558</v>
      </c>
    </row>
    <row r="27" spans="1:10" x14ac:dyDescent="0.35">
      <c r="A27" s="7">
        <v>864</v>
      </c>
      <c r="B27" s="7">
        <v>0.82699999999999996</v>
      </c>
      <c r="D27" s="7">
        <v>0.75</v>
      </c>
      <c r="E27" s="7">
        <v>2.1953800000000001</v>
      </c>
      <c r="F27" s="7">
        <v>3.2660000000000002E-2</v>
      </c>
      <c r="G27" s="7">
        <v>1.06365</v>
      </c>
      <c r="H27" s="7">
        <v>1.201E-2</v>
      </c>
      <c r="I27" s="7">
        <v>2001</v>
      </c>
      <c r="J27" s="7">
        <v>567</v>
      </c>
    </row>
    <row r="28" spans="1:10" x14ac:dyDescent="0.35">
      <c r="A28" s="7">
        <v>864</v>
      </c>
      <c r="B28" s="7">
        <v>4.62</v>
      </c>
      <c r="D28" s="7">
        <v>0.45</v>
      </c>
      <c r="E28" s="7">
        <v>1.7165999999999999</v>
      </c>
      <c r="F28" s="7">
        <v>7.8700000000000003E-3</v>
      </c>
      <c r="G28" s="7">
        <v>1.00911</v>
      </c>
      <c r="H28" s="7">
        <v>6.2700000000000004E-3</v>
      </c>
      <c r="I28" s="7">
        <v>2001</v>
      </c>
      <c r="J28" s="7">
        <v>531</v>
      </c>
    </row>
    <row r="29" spans="1:10" x14ac:dyDescent="0.35">
      <c r="A29" s="7">
        <v>864</v>
      </c>
      <c r="B29" s="7">
        <v>2.93</v>
      </c>
      <c r="D29" s="7">
        <v>0.45</v>
      </c>
      <c r="E29" s="7">
        <v>1.7479899999999999</v>
      </c>
      <c r="F29" s="7">
        <v>9.2300000000000004E-3</v>
      </c>
      <c r="G29" s="7">
        <v>0.99890000000000001</v>
      </c>
      <c r="H29" s="7">
        <v>7.0099999999999997E-3</v>
      </c>
      <c r="I29" s="7">
        <v>2001</v>
      </c>
      <c r="J29" s="7">
        <v>551</v>
      </c>
    </row>
    <row r="30" spans="1:10" x14ac:dyDescent="0.35">
      <c r="A30" s="7">
        <v>864</v>
      </c>
      <c r="B30" s="7">
        <v>1.71</v>
      </c>
      <c r="D30" s="7">
        <v>0.45</v>
      </c>
      <c r="E30" s="7">
        <v>1.78274</v>
      </c>
      <c r="F30" s="7">
        <v>1.0869999999999999E-2</v>
      </c>
      <c r="G30" s="7">
        <v>1.01244</v>
      </c>
      <c r="H30" s="7">
        <v>7.7299999999999999E-3</v>
      </c>
      <c r="I30" s="7">
        <v>2001</v>
      </c>
      <c r="J30" s="7">
        <v>616</v>
      </c>
    </row>
    <row r="31" spans="1:10" x14ac:dyDescent="0.35">
      <c r="A31" s="7">
        <v>864</v>
      </c>
      <c r="B31" s="7">
        <v>1.51</v>
      </c>
      <c r="D31" s="7">
        <v>0.45</v>
      </c>
      <c r="E31" s="7">
        <v>1.8610800000000001</v>
      </c>
      <c r="F31" s="7">
        <v>1.447E-2</v>
      </c>
      <c r="G31" s="7">
        <v>1.03146</v>
      </c>
      <c r="H31" s="7">
        <v>8.4499999999999992E-3</v>
      </c>
      <c r="I31" s="7">
        <v>2001</v>
      </c>
      <c r="J31" s="7">
        <v>604</v>
      </c>
    </row>
    <row r="32" spans="1:10" x14ac:dyDescent="0.35">
      <c r="A32" s="7">
        <v>864</v>
      </c>
      <c r="B32" s="7">
        <v>0.99</v>
      </c>
      <c r="D32" s="7">
        <v>0.88</v>
      </c>
      <c r="E32" s="7">
        <v>3.7158500000000001</v>
      </c>
      <c r="F32" s="7">
        <v>0.16556000000000001</v>
      </c>
      <c r="G32" s="7">
        <v>1.06179</v>
      </c>
      <c r="H32" s="7">
        <v>1.387E-2</v>
      </c>
      <c r="I32" s="7">
        <v>2001</v>
      </c>
      <c r="J32" s="7">
        <v>772</v>
      </c>
    </row>
    <row r="33" spans="1:10" x14ac:dyDescent="0.35">
      <c r="A33" s="7">
        <v>864</v>
      </c>
      <c r="B33" s="7">
        <v>1.01</v>
      </c>
      <c r="D33" s="7">
        <v>0.8</v>
      </c>
      <c r="E33" s="7">
        <v>2.34511</v>
      </c>
      <c r="F33" s="7">
        <v>4.1779999999999998E-2</v>
      </c>
      <c r="G33" s="7">
        <v>0.95426999999999995</v>
      </c>
      <c r="H33" s="7">
        <v>1.286E-2</v>
      </c>
      <c r="I33" s="7">
        <v>2001</v>
      </c>
      <c r="J33" s="7">
        <v>710</v>
      </c>
    </row>
    <row r="34" spans="1:10" x14ac:dyDescent="0.35">
      <c r="A34" s="7">
        <v>864</v>
      </c>
      <c r="B34" s="7">
        <v>1.014</v>
      </c>
      <c r="D34" s="7">
        <v>0.7</v>
      </c>
      <c r="E34" s="7">
        <v>2.1010900000000001</v>
      </c>
      <c r="F34" s="7">
        <v>2.6540000000000001E-2</v>
      </c>
      <c r="G34" s="7">
        <v>1.0566899999999999</v>
      </c>
      <c r="H34" s="7">
        <v>1.1429999999999999E-2</v>
      </c>
      <c r="I34" s="7">
        <v>2001</v>
      </c>
      <c r="J34" s="7">
        <v>675</v>
      </c>
    </row>
    <row r="35" spans="1:10" x14ac:dyDescent="0.35">
      <c r="A35" s="8" t="s">
        <v>16</v>
      </c>
      <c r="B35" s="8" t="s">
        <v>17</v>
      </c>
      <c r="C35" s="8" t="s">
        <v>29</v>
      </c>
      <c r="D35" s="8" t="s">
        <v>18</v>
      </c>
      <c r="E35" s="8" t="s">
        <v>1</v>
      </c>
      <c r="F35" s="8" t="s">
        <v>19</v>
      </c>
      <c r="G35" s="8" t="s">
        <v>20</v>
      </c>
      <c r="H35" s="8" t="s">
        <v>21</v>
      </c>
      <c r="I35" s="8" t="s">
        <v>22</v>
      </c>
      <c r="J35" s="8" t="s">
        <v>23</v>
      </c>
    </row>
    <row r="36" spans="1:10" x14ac:dyDescent="0.35">
      <c r="A36" s="8">
        <v>864</v>
      </c>
      <c r="B36" s="8">
        <v>1</v>
      </c>
      <c r="C36" s="8">
        <v>1.0076592522800001</v>
      </c>
      <c r="D36" s="8">
        <v>0.88</v>
      </c>
      <c r="E36" s="8">
        <v>2.3502700000000001</v>
      </c>
      <c r="F36" s="8">
        <v>4.1369999999999997E-2</v>
      </c>
      <c r="G36" s="8">
        <v>0.99444999999999995</v>
      </c>
      <c r="H36" s="8">
        <v>1.814E-2</v>
      </c>
      <c r="I36" s="8">
        <v>2001</v>
      </c>
      <c r="J36" s="8">
        <v>811</v>
      </c>
    </row>
    <row r="37" spans="1:10" x14ac:dyDescent="0.35">
      <c r="A37" s="8">
        <v>864</v>
      </c>
      <c r="B37" s="8">
        <v>1</v>
      </c>
      <c r="C37" s="8">
        <v>1.0024791145</v>
      </c>
      <c r="D37" s="8">
        <v>0.8</v>
      </c>
      <c r="E37" s="8">
        <v>2.2789999999999999</v>
      </c>
      <c r="F37" s="8">
        <v>3.7539999999999997E-2</v>
      </c>
      <c r="G37" s="8">
        <v>1.01152</v>
      </c>
      <c r="H37" s="8">
        <v>1.486E-2</v>
      </c>
      <c r="I37" s="8">
        <v>2001</v>
      </c>
      <c r="J37" s="8">
        <v>658</v>
      </c>
    </row>
    <row r="38" spans="1:10" x14ac:dyDescent="0.35">
      <c r="A38" s="8">
        <v>864</v>
      </c>
      <c r="B38" s="8">
        <v>1</v>
      </c>
      <c r="C38" s="8">
        <v>0.99684261307900002</v>
      </c>
      <c r="D38" s="8">
        <v>0.7</v>
      </c>
      <c r="E38" s="8">
        <v>2.0812200000000001</v>
      </c>
      <c r="F38" s="8">
        <v>2.5909999999999999E-2</v>
      </c>
      <c r="G38" s="8">
        <v>1.0020899999999999</v>
      </c>
      <c r="H38" s="8">
        <v>1.2189999999999999E-2</v>
      </c>
      <c r="I38" s="8">
        <v>2001</v>
      </c>
      <c r="J38" s="8">
        <v>761</v>
      </c>
    </row>
    <row r="39" spans="1:10" x14ac:dyDescent="0.35">
      <c r="A39" s="8">
        <v>864</v>
      </c>
      <c r="B39" s="8">
        <v>1</v>
      </c>
      <c r="C39" s="8">
        <v>0.97712267847099998</v>
      </c>
      <c r="D39" s="8">
        <v>0.9</v>
      </c>
      <c r="E39" s="8">
        <v>-1.81538</v>
      </c>
      <c r="F39" s="8">
        <v>0.10242</v>
      </c>
      <c r="G39" s="8">
        <v>2.0943499999999999</v>
      </c>
      <c r="H39" s="8">
        <v>1.435E-2</v>
      </c>
      <c r="I39" s="8">
        <v>2001</v>
      </c>
      <c r="J39" s="8">
        <v>785</v>
      </c>
    </row>
    <row r="40" spans="1:10" x14ac:dyDescent="0.35">
      <c r="A40" s="8">
        <v>864</v>
      </c>
      <c r="B40" s="8">
        <v>2.89</v>
      </c>
      <c r="C40" s="8">
        <v>2.8887315738599999</v>
      </c>
      <c r="D40" s="8">
        <v>0.85</v>
      </c>
      <c r="E40" s="8">
        <v>2.2908400000000002</v>
      </c>
      <c r="F40" s="8">
        <v>3.5860000000000003E-2</v>
      </c>
      <c r="G40" s="8">
        <v>1.0136499999999999</v>
      </c>
      <c r="H40" s="8">
        <v>1.0800000000000001E-2</v>
      </c>
      <c r="I40" s="8">
        <v>2001</v>
      </c>
      <c r="J40" s="8">
        <v>576</v>
      </c>
    </row>
    <row r="41" spans="1:10" x14ac:dyDescent="0.35">
      <c r="A41" s="8">
        <v>864</v>
      </c>
      <c r="B41" s="8">
        <v>2.2000000000000002</v>
      </c>
      <c r="C41" s="8">
        <v>2.2248881380899999</v>
      </c>
      <c r="D41" s="8">
        <v>0.85</v>
      </c>
      <c r="E41" s="8">
        <v>2.3457300000000001</v>
      </c>
      <c r="F41" s="8">
        <v>4.3479999999999998E-2</v>
      </c>
      <c r="G41" s="8">
        <v>1.0421199999999999</v>
      </c>
      <c r="H41" s="8">
        <v>1.039E-2</v>
      </c>
      <c r="I41" s="8">
        <v>2001</v>
      </c>
      <c r="J41" s="8">
        <v>583</v>
      </c>
    </row>
    <row r="42" spans="1:10" x14ac:dyDescent="0.35">
      <c r="A42" s="8">
        <v>864</v>
      </c>
      <c r="B42" s="8">
        <v>1.21</v>
      </c>
      <c r="C42" s="8">
        <v>1.20287659491</v>
      </c>
      <c r="D42" s="8">
        <v>0.85</v>
      </c>
      <c r="E42" s="8">
        <v>2.60989</v>
      </c>
      <c r="F42" s="8">
        <v>6.0780000000000001E-2</v>
      </c>
      <c r="G42" s="8">
        <v>0.95540999999999998</v>
      </c>
      <c r="H42" s="8">
        <v>1.35E-2</v>
      </c>
      <c r="I42" s="8">
        <v>2001</v>
      </c>
      <c r="J42" s="8">
        <v>682</v>
      </c>
    </row>
    <row r="43" spans="1:10" x14ac:dyDescent="0.35">
      <c r="A43" s="8">
        <v>864</v>
      </c>
      <c r="B43" s="8">
        <v>1.1299999999999999</v>
      </c>
      <c r="C43" s="8">
        <v>1.11961296245</v>
      </c>
      <c r="D43" s="8">
        <v>0.85</v>
      </c>
      <c r="E43" s="8">
        <v>2.6954199999999999</v>
      </c>
      <c r="F43" s="8">
        <v>6.2850000000000003E-2</v>
      </c>
      <c r="G43" s="8">
        <v>0.99075000000000002</v>
      </c>
      <c r="H43" s="8">
        <v>1.5869999999999999E-2</v>
      </c>
      <c r="I43" s="8">
        <v>2001</v>
      </c>
      <c r="J43" s="8">
        <v>685</v>
      </c>
    </row>
    <row r="44" spans="1:10" x14ac:dyDescent="0.35">
      <c r="A44" s="8">
        <v>864</v>
      </c>
      <c r="B44" s="8">
        <v>0.88</v>
      </c>
      <c r="C44" s="8">
        <v>0.87983914699400001</v>
      </c>
      <c r="D44" s="8">
        <v>0.85</v>
      </c>
      <c r="E44" s="8">
        <v>2.4728500000000002</v>
      </c>
      <c r="F44" s="8">
        <v>4.5080000000000002E-2</v>
      </c>
      <c r="G44" s="8">
        <v>0.98329999999999995</v>
      </c>
      <c r="H44" s="8">
        <v>1.61E-2</v>
      </c>
      <c r="I44" s="8">
        <v>2001</v>
      </c>
      <c r="J44" s="8">
        <v>757</v>
      </c>
    </row>
    <row r="45" spans="1:10" x14ac:dyDescent="0.35">
      <c r="A45" s="8">
        <v>864</v>
      </c>
      <c r="B45" s="8">
        <v>2.84</v>
      </c>
      <c r="C45" s="8">
        <v>2.8771538989600001</v>
      </c>
      <c r="D45" s="8">
        <v>0.75</v>
      </c>
      <c r="E45" s="8">
        <v>2.0034100000000001</v>
      </c>
      <c r="F45" s="8">
        <v>1.9210000000000001E-2</v>
      </c>
      <c r="G45" s="8">
        <v>1.0155700000000001</v>
      </c>
      <c r="H45" s="8">
        <v>1.061E-2</v>
      </c>
      <c r="I45" s="8">
        <v>2001</v>
      </c>
      <c r="J45" s="8">
        <v>696</v>
      </c>
    </row>
    <row r="46" spans="1:10" x14ac:dyDescent="0.35">
      <c r="A46" s="8">
        <v>864</v>
      </c>
      <c r="B46" s="8">
        <v>0.82699999999999996</v>
      </c>
      <c r="C46" s="8">
        <v>0.81901996914099995</v>
      </c>
      <c r="D46" s="8">
        <v>0.75</v>
      </c>
      <c r="E46" s="8">
        <v>2.2390300000000001</v>
      </c>
      <c r="F46" s="8">
        <v>3.3160000000000002E-2</v>
      </c>
      <c r="G46" s="8">
        <v>0.95931999999999995</v>
      </c>
      <c r="H46" s="8">
        <v>1.4109999999999999E-2</v>
      </c>
      <c r="I46" s="8">
        <v>2001</v>
      </c>
      <c r="J46" s="8">
        <v>775</v>
      </c>
    </row>
    <row r="47" spans="1:10" x14ac:dyDescent="0.35">
      <c r="A47" s="8">
        <v>864</v>
      </c>
      <c r="B47" s="8">
        <v>4.62</v>
      </c>
      <c r="C47" s="8">
        <v>4.6320652994799998</v>
      </c>
      <c r="D47" s="8">
        <v>0.45</v>
      </c>
      <c r="E47" s="8">
        <v>1.6984399999999999</v>
      </c>
      <c r="F47" s="8">
        <v>7.1900000000000002E-3</v>
      </c>
      <c r="G47" s="8">
        <v>1.0237799999999999</v>
      </c>
      <c r="H47" s="8">
        <v>5.7999999999999996E-3</v>
      </c>
      <c r="I47" s="8">
        <v>2001</v>
      </c>
      <c r="J47" s="8">
        <v>585</v>
      </c>
    </row>
    <row r="48" spans="1:10" x14ac:dyDescent="0.35">
      <c r="A48" s="8">
        <v>864</v>
      </c>
      <c r="B48" s="8">
        <v>2.93</v>
      </c>
      <c r="C48" s="8">
        <v>2.9324741519200002</v>
      </c>
      <c r="D48" s="8">
        <v>0.45</v>
      </c>
      <c r="E48" s="8">
        <v>1.7330700000000001</v>
      </c>
      <c r="F48" s="8">
        <v>8.6199999999999992E-3</v>
      </c>
      <c r="G48" s="8">
        <v>1.0137499999999999</v>
      </c>
      <c r="H48" s="8">
        <v>6.8900000000000003E-3</v>
      </c>
      <c r="I48" s="8">
        <v>2001</v>
      </c>
      <c r="J48" s="8">
        <v>630</v>
      </c>
    </row>
    <row r="49" spans="1:10" x14ac:dyDescent="0.35">
      <c r="A49" s="8">
        <v>864</v>
      </c>
      <c r="B49" s="8">
        <v>1.71</v>
      </c>
      <c r="C49" s="8">
        <v>1.70919576169</v>
      </c>
      <c r="D49" s="8">
        <v>0.45</v>
      </c>
      <c r="E49" s="8">
        <v>1.73997</v>
      </c>
      <c r="F49" s="8">
        <v>8.1700000000000002E-3</v>
      </c>
      <c r="G49" s="8">
        <v>1.01048</v>
      </c>
      <c r="H49" s="8">
        <v>7.7299999999999999E-3</v>
      </c>
      <c r="I49" s="8">
        <v>2001</v>
      </c>
      <c r="J49" s="8">
        <v>933</v>
      </c>
    </row>
    <row r="50" spans="1:10" x14ac:dyDescent="0.35">
      <c r="A50" s="8">
        <v>864</v>
      </c>
      <c r="B50" s="8">
        <v>1.51</v>
      </c>
      <c r="C50" s="8">
        <v>1.50966561195</v>
      </c>
      <c r="D50" s="8">
        <v>0.45</v>
      </c>
      <c r="E50" s="8">
        <v>1.9012100000000001</v>
      </c>
      <c r="F50" s="8">
        <v>1.507E-2</v>
      </c>
      <c r="G50" s="8">
        <v>1.00153</v>
      </c>
      <c r="H50" s="8">
        <v>8.5400000000000007E-3</v>
      </c>
      <c r="I50" s="8">
        <v>2001</v>
      </c>
      <c r="J50" s="8">
        <v>726</v>
      </c>
    </row>
    <row r="52" spans="1:10" x14ac:dyDescent="0.35">
      <c r="A52" s="25" t="s">
        <v>16</v>
      </c>
      <c r="B52" s="25" t="s">
        <v>17</v>
      </c>
      <c r="C52" s="25" t="s">
        <v>194</v>
      </c>
      <c r="D52" s="25" t="s">
        <v>18</v>
      </c>
      <c r="E52" s="25" t="s">
        <v>1</v>
      </c>
      <c r="F52" s="25" t="s">
        <v>19</v>
      </c>
      <c r="G52" s="25" t="s">
        <v>20</v>
      </c>
      <c r="H52" s="25" t="s">
        <v>21</v>
      </c>
      <c r="I52" s="25" t="s">
        <v>22</v>
      </c>
      <c r="J52" s="25" t="s">
        <v>23</v>
      </c>
    </row>
    <row r="53" spans="1:10" x14ac:dyDescent="0.35">
      <c r="A53" s="10" t="s">
        <v>52</v>
      </c>
      <c r="B53" s="10" t="s">
        <v>193</v>
      </c>
      <c r="C53" s="10" t="s">
        <v>192</v>
      </c>
      <c r="D53" s="10" t="s">
        <v>160</v>
      </c>
      <c r="E53" s="10" t="s">
        <v>191</v>
      </c>
      <c r="F53" s="10" t="s">
        <v>190</v>
      </c>
      <c r="G53" s="10" t="s">
        <v>189</v>
      </c>
      <c r="H53" s="10" t="s">
        <v>188</v>
      </c>
      <c r="I53" s="10" t="s">
        <v>187</v>
      </c>
      <c r="J53" s="10" t="s">
        <v>186</v>
      </c>
    </row>
    <row r="54" spans="1:10" x14ac:dyDescent="0.35">
      <c r="A54" s="10" t="s">
        <v>52</v>
      </c>
      <c r="B54" s="10" t="s">
        <v>185</v>
      </c>
      <c r="C54" s="10" t="s">
        <v>184</v>
      </c>
      <c r="D54" s="10" t="s">
        <v>160</v>
      </c>
      <c r="E54" s="10" t="s">
        <v>183</v>
      </c>
      <c r="F54" s="10" t="s">
        <v>182</v>
      </c>
      <c r="G54" s="10" t="s">
        <v>181</v>
      </c>
      <c r="H54" s="10" t="s">
        <v>180</v>
      </c>
      <c r="I54" s="10" t="s">
        <v>179</v>
      </c>
      <c r="J54" s="10" t="s">
        <v>178</v>
      </c>
    </row>
    <row r="55" spans="1:10" x14ac:dyDescent="0.35">
      <c r="A55" s="10" t="s">
        <v>52</v>
      </c>
      <c r="B55" s="10" t="s">
        <v>177</v>
      </c>
      <c r="C55" s="10" t="s">
        <v>176</v>
      </c>
      <c r="D55" s="10" t="s">
        <v>160</v>
      </c>
      <c r="E55" s="10" t="s">
        <v>175</v>
      </c>
      <c r="F55" s="10" t="s">
        <v>174</v>
      </c>
      <c r="G55" s="10" t="s">
        <v>173</v>
      </c>
      <c r="H55" s="10" t="s">
        <v>172</v>
      </c>
      <c r="I55" s="10" t="s">
        <v>171</v>
      </c>
      <c r="J55" s="10" t="s">
        <v>170</v>
      </c>
    </row>
    <row r="56" spans="1:10" x14ac:dyDescent="0.35">
      <c r="A56" s="10" t="s">
        <v>52</v>
      </c>
      <c r="B56" s="10" t="s">
        <v>169</v>
      </c>
      <c r="C56" s="10" t="s">
        <v>168</v>
      </c>
      <c r="D56" s="10" t="s">
        <v>160</v>
      </c>
      <c r="E56" s="10" t="s">
        <v>167</v>
      </c>
      <c r="F56" s="10" t="s">
        <v>166</v>
      </c>
      <c r="G56" s="10" t="s">
        <v>165</v>
      </c>
      <c r="H56" s="10" t="s">
        <v>164</v>
      </c>
      <c r="I56" s="10" t="s">
        <v>163</v>
      </c>
      <c r="J56" s="10" t="s">
        <v>162</v>
      </c>
    </row>
    <row r="57" spans="1:10" x14ac:dyDescent="0.35">
      <c r="A57" s="10" t="s">
        <v>52</v>
      </c>
      <c r="B57" s="10" t="s">
        <v>103</v>
      </c>
      <c r="C57" s="10" t="s">
        <v>161</v>
      </c>
      <c r="D57" s="10" t="s">
        <v>160</v>
      </c>
      <c r="E57" s="10" t="s">
        <v>159</v>
      </c>
      <c r="F57" s="10" t="s">
        <v>158</v>
      </c>
      <c r="G57" s="10" t="s">
        <v>157</v>
      </c>
      <c r="H57" s="10" t="s">
        <v>156</v>
      </c>
      <c r="I57" s="10" t="s">
        <v>155</v>
      </c>
      <c r="J57" s="10" t="s">
        <v>154</v>
      </c>
    </row>
    <row r="58" spans="1:10" x14ac:dyDescent="0.35">
      <c r="A58" s="10" t="s">
        <v>52</v>
      </c>
      <c r="B58" s="10" t="s">
        <v>153</v>
      </c>
      <c r="C58" s="10" t="s">
        <v>152</v>
      </c>
      <c r="D58" s="10" t="s">
        <v>144</v>
      </c>
      <c r="E58" s="10" t="s">
        <v>151</v>
      </c>
      <c r="F58" s="10" t="s">
        <v>150</v>
      </c>
      <c r="G58" s="10" t="s">
        <v>149</v>
      </c>
      <c r="H58" s="10" t="s">
        <v>148</v>
      </c>
      <c r="I58" s="10" t="s">
        <v>147</v>
      </c>
      <c r="J58" s="10" t="s">
        <v>146</v>
      </c>
    </row>
    <row r="59" spans="1:10" x14ac:dyDescent="0.35">
      <c r="A59" s="10" t="s">
        <v>52</v>
      </c>
      <c r="B59" s="10" t="s">
        <v>49</v>
      </c>
      <c r="C59" s="10" t="s">
        <v>145</v>
      </c>
      <c r="D59" s="10" t="s">
        <v>144</v>
      </c>
      <c r="E59" s="10" t="s">
        <v>143</v>
      </c>
      <c r="F59" s="10" t="s">
        <v>142</v>
      </c>
      <c r="G59" s="10" t="s">
        <v>141</v>
      </c>
      <c r="H59" s="10" t="s">
        <v>140</v>
      </c>
      <c r="I59" s="10" t="s">
        <v>139</v>
      </c>
      <c r="J59" s="10" t="s">
        <v>106</v>
      </c>
    </row>
    <row r="60" spans="1:10" x14ac:dyDescent="0.35">
      <c r="A60" s="10" t="s">
        <v>52</v>
      </c>
      <c r="B60" s="10" t="s">
        <v>138</v>
      </c>
      <c r="C60" s="10" t="s">
        <v>137</v>
      </c>
      <c r="D60" s="10" t="s">
        <v>112</v>
      </c>
      <c r="E60" s="10" t="s">
        <v>136</v>
      </c>
      <c r="F60" s="10" t="s">
        <v>135</v>
      </c>
      <c r="G60" s="10" t="s">
        <v>134</v>
      </c>
      <c r="H60" s="10" t="s">
        <v>133</v>
      </c>
      <c r="I60" s="10" t="s">
        <v>132</v>
      </c>
      <c r="J60" s="10" t="s">
        <v>131</v>
      </c>
    </row>
    <row r="61" spans="1:10" x14ac:dyDescent="0.35">
      <c r="A61" s="10" t="s">
        <v>52</v>
      </c>
      <c r="B61" s="10" t="s">
        <v>130</v>
      </c>
      <c r="C61" s="10" t="s">
        <v>129</v>
      </c>
      <c r="D61" s="10" t="s">
        <v>112</v>
      </c>
      <c r="E61" s="10" t="s">
        <v>128</v>
      </c>
      <c r="F61" s="10" t="s">
        <v>127</v>
      </c>
      <c r="G61" s="10" t="s">
        <v>126</v>
      </c>
      <c r="H61" s="10" t="s">
        <v>125</v>
      </c>
      <c r="I61" s="10" t="s">
        <v>124</v>
      </c>
      <c r="J61" s="10" t="s">
        <v>123</v>
      </c>
    </row>
    <row r="62" spans="1:10" x14ac:dyDescent="0.35">
      <c r="A62" s="10" t="s">
        <v>52</v>
      </c>
      <c r="B62" s="10" t="s">
        <v>122</v>
      </c>
      <c r="C62" s="10" t="s">
        <v>121</v>
      </c>
      <c r="D62" s="10" t="s">
        <v>112</v>
      </c>
      <c r="E62" s="10" t="s">
        <v>120</v>
      </c>
      <c r="F62" s="10" t="s">
        <v>119</v>
      </c>
      <c r="G62" s="10" t="s">
        <v>118</v>
      </c>
      <c r="H62" s="10" t="s">
        <v>117</v>
      </c>
      <c r="I62" s="10" t="s">
        <v>116</v>
      </c>
      <c r="J62" s="10" t="s">
        <v>115</v>
      </c>
    </row>
    <row r="63" spans="1:10" x14ac:dyDescent="0.35">
      <c r="A63" s="10" t="s">
        <v>52</v>
      </c>
      <c r="B63" s="10" t="s">
        <v>114</v>
      </c>
      <c r="C63" s="10" t="s">
        <v>113</v>
      </c>
      <c r="D63" s="10" t="s">
        <v>112</v>
      </c>
      <c r="E63" s="10" t="s">
        <v>111</v>
      </c>
      <c r="F63" s="10" t="s">
        <v>110</v>
      </c>
      <c r="G63" s="10" t="s">
        <v>109</v>
      </c>
      <c r="H63" s="10" t="s">
        <v>108</v>
      </c>
      <c r="I63" s="10" t="s">
        <v>107</v>
      </c>
      <c r="J63" s="10" t="s">
        <v>106</v>
      </c>
    </row>
    <row r="64" spans="1:10" x14ac:dyDescent="0.35">
      <c r="A64" s="10" t="s">
        <v>52</v>
      </c>
      <c r="B64" s="10" t="s">
        <v>105</v>
      </c>
      <c r="C64" s="10" t="s">
        <v>104</v>
      </c>
      <c r="D64" s="10" t="s">
        <v>103</v>
      </c>
      <c r="E64" s="10" t="s">
        <v>102</v>
      </c>
      <c r="F64" s="10" t="s">
        <v>101</v>
      </c>
      <c r="G64" s="10" t="s">
        <v>100</v>
      </c>
      <c r="H64" s="10" t="s">
        <v>99</v>
      </c>
      <c r="I64" s="10" t="s">
        <v>98</v>
      </c>
      <c r="J64" s="10" t="s">
        <v>97</v>
      </c>
    </row>
    <row r="65" spans="1:10" x14ac:dyDescent="0.35">
      <c r="A65" s="10" t="s">
        <v>52</v>
      </c>
      <c r="B65" s="10" t="s">
        <v>96</v>
      </c>
      <c r="C65" s="10" t="s">
        <v>95</v>
      </c>
      <c r="D65" s="10" t="s">
        <v>68</v>
      </c>
      <c r="E65" s="10" t="s">
        <v>94</v>
      </c>
      <c r="F65" s="10" t="s">
        <v>93</v>
      </c>
      <c r="G65" s="10" t="s">
        <v>92</v>
      </c>
      <c r="H65" s="10" t="s">
        <v>91</v>
      </c>
      <c r="I65" s="10" t="s">
        <v>90</v>
      </c>
      <c r="J65" s="10" t="s">
        <v>89</v>
      </c>
    </row>
    <row r="66" spans="1:10" x14ac:dyDescent="0.35">
      <c r="A66" s="10" t="s">
        <v>52</v>
      </c>
      <c r="B66" s="10" t="s">
        <v>88</v>
      </c>
      <c r="C66" s="10" t="s">
        <v>87</v>
      </c>
      <c r="D66" s="10" t="s">
        <v>86</v>
      </c>
      <c r="E66" s="10" t="s">
        <v>85</v>
      </c>
      <c r="F66" s="10" t="s">
        <v>84</v>
      </c>
      <c r="G66" s="10" t="s">
        <v>83</v>
      </c>
      <c r="H66" s="10" t="s">
        <v>82</v>
      </c>
      <c r="I66" s="10" t="s">
        <v>81</v>
      </c>
      <c r="J66" s="10" t="s">
        <v>80</v>
      </c>
    </row>
    <row r="67" spans="1:10" x14ac:dyDescent="0.35">
      <c r="A67" s="10" t="s">
        <v>52</v>
      </c>
      <c r="B67" s="10" t="s">
        <v>79</v>
      </c>
      <c r="C67" s="10" t="s">
        <v>78</v>
      </c>
      <c r="D67" s="10" t="s">
        <v>77</v>
      </c>
      <c r="E67" s="10" t="s">
        <v>76</v>
      </c>
      <c r="F67" s="10" t="s">
        <v>75</v>
      </c>
      <c r="G67" s="10" t="s">
        <v>74</v>
      </c>
      <c r="H67" s="10" t="s">
        <v>73</v>
      </c>
      <c r="I67" s="10" t="s">
        <v>72</v>
      </c>
      <c r="J67" s="10" t="s">
        <v>71</v>
      </c>
    </row>
    <row r="68" spans="1:10" x14ac:dyDescent="0.35">
      <c r="A68" s="10" t="s">
        <v>52</v>
      </c>
      <c r="B68" s="10" t="s">
        <v>70</v>
      </c>
      <c r="C68" s="10" t="s">
        <v>69</v>
      </c>
      <c r="D68" s="10" t="s">
        <v>68</v>
      </c>
      <c r="E68" s="10" t="s">
        <v>67</v>
      </c>
      <c r="F68" s="10" t="s">
        <v>66</v>
      </c>
      <c r="G68" s="10" t="s">
        <v>65</v>
      </c>
      <c r="H68" s="10" t="s">
        <v>64</v>
      </c>
      <c r="I68" s="10" t="s">
        <v>63</v>
      </c>
      <c r="J68" s="10" t="s">
        <v>62</v>
      </c>
    </row>
    <row r="69" spans="1:10" x14ac:dyDescent="0.35">
      <c r="A69" s="10" t="s">
        <v>52</v>
      </c>
      <c r="B69" s="10" t="s">
        <v>61</v>
      </c>
      <c r="C69" s="10" t="s">
        <v>60</v>
      </c>
      <c r="D69" s="10" t="s">
        <v>59</v>
      </c>
      <c r="E69" s="10" t="s">
        <v>58</v>
      </c>
      <c r="F69" s="10" t="s">
        <v>57</v>
      </c>
      <c r="G69" s="10" t="s">
        <v>56</v>
      </c>
      <c r="H69" s="10" t="s">
        <v>55</v>
      </c>
      <c r="I69" s="10" t="s">
        <v>54</v>
      </c>
      <c r="J69" s="10" t="s">
        <v>53</v>
      </c>
    </row>
    <row r="70" spans="1:10" x14ac:dyDescent="0.35">
      <c r="A70" s="10" t="s">
        <v>52</v>
      </c>
      <c r="B70" s="10" t="s">
        <v>51</v>
      </c>
      <c r="C70" s="10" t="s">
        <v>50</v>
      </c>
      <c r="D70" s="10" t="s">
        <v>49</v>
      </c>
      <c r="E70" s="10" t="s">
        <v>48</v>
      </c>
      <c r="F70" s="10" t="s">
        <v>47</v>
      </c>
      <c r="G70" s="10" t="s">
        <v>46</v>
      </c>
      <c r="H70" s="10" t="s">
        <v>45</v>
      </c>
      <c r="I70" s="10" t="s">
        <v>44</v>
      </c>
      <c r="J70" s="10" t="s">
        <v>43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W 1 x u T L l a t y q m A A A A + A A A A B I A H A B D b 2 5 m a W c v U G F j a 2 F n Z S 5 4 b W w g o h g A K K A U A A A A A A A A A A A A A A A A A A A A A A A A A A A A h Y 8 x D o I w G E a v Q r r T l g q J I T 9 l c A V j Y m J c m 1 K h E Y q h x X I 3 B 4 / k F S R R 1 M 3 x e 3 n D + x 6 3 O + R T 1 w Z X N V j d m w x F m K J A G d l X 2 t Q Z G t 0 p X K O c w 0 7 I s 6 h V M M v G p p O t M t Q 4 d 0 k J 8 d 5 j v 8 L 9 U B N G a U S O Z b G X j e o E + s j 6 v x x q Y 5 0 w U i E O h 1 c M Z z h J c E I j i u O Y A V k w l N p 8 F T Y X Y w r k B 8 J m b N 0 4 K G 7 a c F s A W S a Q 9 w v + B F B L A w Q U A A I A C A B b X G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x u T A d k 3 p 3 1 A A A A 7 w E A A B M A H A B G b 3 J t d W x h c y 9 T Z W N 0 a W 9 u M S 5 t I K I Y A C i g F A A A A A A A A A A A A A A A A A A A A A A A A A A A A H X Q s W r D M B A G 4 N 3 g d z i U x Q Z h s J u k S Y M n u x m 7 x O 1 S F 6 P K l 0 Q g S 6 0 k p y 0 h 7 1 4 V 0 y E Q a T n 0 H d z 9 n E X u h F a w m 2 q + i a M 4 s k d m s I f u a b W c d 9 t R y q 5 n j n W M f 4 4 C S p D o 4 g j 8 2 + n R c P R S 2 V N W a z 4 O q F y y F R K z S i v n P z Y h 1 U P 7 b N H Y 9 k U o 7 q m t 9 Z e S m v W 2 v b k g 4 / Z E U v p a o x S D c G h K A o R C p e U 4 K F u u K T w q r n u h D m V e L I q 3 l E 5 h Z q Q 6 M n V A a H 4 + k P h Q D X v 3 Q R r D l N 1 r M 0 w D / p o 2 m Y L T 8 5 l M m v s F z n f A 4 b e 7 U P j 3 I u B 3 A Z 8 H f B H w Z c D v A 7 4 K + P r K L 2 k c C X X r K p t f U E s B A i 0 A F A A C A A g A W 1 x u T L l a t y q m A A A A + A A A A B I A A A A A A A A A A A A A A A A A A A A A A E N v b m Z p Z y 9 Q Y W N r Y W d l L n h t b F B L A Q I t A B Q A A g A I A F t c b k w P y u m r p A A A A O k A A A A T A A A A A A A A A A A A A A A A A P I A A A B b Q 2 9 u d G V u d F 9 U e X B l c 1 0 u e G 1 s U E s B A i 0 A F A A C A A g A W 1 x u T A d k 3 p 3 1 A A A A 7 w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w A A A A A A A C 7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0 4 4 N j R f R n V s b F 9 k Y X R h X 2 F j c X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0 V D E w O j M 0 O j Q y L j E 3 N T Q 1 O D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I i A v P j x F b n R y e S B U e X B l P S J G a W x s R X J y b 3 J D b 3 V u d C I g V m F s d W U 9 I m w w I i A v P j x F b n R y e S B U e X B l P S J G a W x s Q 2 9 1 b n Q i I F Z h b H V l P S J s M T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j g 2 N F 9 G d W x s X 2 R h d G F f Y W N x d W k v Q 2 h h b m d l I F R 5 c G U u e 0 N v b H V t b j E s M H 0 m c X V v d D s s J n F 1 b 3 Q 7 U 2 V j d G l v b j E v X 0 4 4 N j R f R n V s b F 9 k Y X R h X 2 F j c X V p L 0 N o Y W 5 n Z S B U e X B l L n t D b 2 x 1 b W 4 y L D F 9 J n F 1 b 3 Q 7 L C Z x d W 9 0 O 1 N l Y 3 R p b 2 4 x L 1 9 O O D Y 0 X 0 Z 1 b G x f Z G F 0 Y V 9 h Y 3 F 1 a S 9 D a G F u Z 2 U g V H l w Z S 5 7 Q 2 9 s d W 1 u M y w y f S Z x d W 9 0 O y w m c X V v d D t T Z W N 0 a W 9 u M S 9 f T j g 2 N F 9 G d W x s X 2 R h d G F f Y W N x d W k v Q 2 h h b m d l I F R 5 c G U u e 0 N v b H V t b j Q s M 3 0 m c X V v d D s s J n F 1 b 3 Q 7 U 2 V j d G l v b j E v X 0 4 4 N j R f R n V s b F 9 k Y X R h X 2 F j c X V p L 0 N o Y W 5 n Z S B U e X B l L n t D b 2 x 1 b W 4 1 L D R 9 J n F 1 b 3 Q 7 L C Z x d W 9 0 O 1 N l Y 3 R p b 2 4 x L 1 9 O O D Y 0 X 0 Z 1 b G x f Z G F 0 Y V 9 h Y 3 F 1 a S 9 D a G F u Z 2 U g V H l w Z S 5 7 Q 2 9 s d W 1 u N i w 1 f S Z x d W 9 0 O y w m c X V v d D t T Z W N 0 a W 9 u M S 9 f T j g 2 N F 9 G d W x s X 2 R h d G F f Y W N x d W k v Q 2 h h b m d l I F R 5 c G U u e 0 N v b H V t b j c s N n 0 m c X V v d D s s J n F 1 b 3 Q 7 U 2 V j d G l v b j E v X 0 4 4 N j R f R n V s b F 9 k Y X R h X 2 F j c X V p L 0 N o Y W 5 n Z S B U e X B l L n t D b 2 x 1 b W 4 4 L D d 9 J n F 1 b 3 Q 7 L C Z x d W 9 0 O 1 N l Y 3 R p b 2 4 x L 1 9 O O D Y 0 X 0 Z 1 b G x f Z G F 0 Y V 9 h Y 3 F 1 a S 9 D a G F u Z 2 U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T j g 2 N F 9 G d W x s X 2 R h d G F f Y W N x d W k v Q 2 h h b m d l I F R 5 c G U u e 0 N v b H V t b j E s M H 0 m c X V v d D s s J n F 1 b 3 Q 7 U 2 V j d G l v b j E v X 0 4 4 N j R f R n V s b F 9 k Y X R h X 2 F j c X V p L 0 N o Y W 5 n Z S B U e X B l L n t D b 2 x 1 b W 4 y L D F 9 J n F 1 b 3 Q 7 L C Z x d W 9 0 O 1 N l Y 3 R p b 2 4 x L 1 9 O O D Y 0 X 0 Z 1 b G x f Z G F 0 Y V 9 h Y 3 F 1 a S 9 D a G F u Z 2 U g V H l w Z S 5 7 Q 2 9 s d W 1 u M y w y f S Z x d W 9 0 O y w m c X V v d D t T Z W N 0 a W 9 u M S 9 f T j g 2 N F 9 G d W x s X 2 R h d G F f Y W N x d W k v Q 2 h h b m d l I F R 5 c G U u e 0 N v b H V t b j Q s M 3 0 m c X V v d D s s J n F 1 b 3 Q 7 U 2 V j d G l v b j E v X 0 4 4 N j R f R n V s b F 9 k Y X R h X 2 F j c X V p L 0 N o Y W 5 n Z S B U e X B l L n t D b 2 x 1 b W 4 1 L D R 9 J n F 1 b 3 Q 7 L C Z x d W 9 0 O 1 N l Y 3 R p b 2 4 x L 1 9 O O D Y 0 X 0 Z 1 b G x f Z G F 0 Y V 9 h Y 3 F 1 a S 9 D a G F u Z 2 U g V H l w Z S 5 7 Q 2 9 s d W 1 u N i w 1 f S Z x d W 9 0 O y w m c X V v d D t T Z W N 0 a W 9 u M S 9 f T j g 2 N F 9 G d W x s X 2 R h d G F f Y W N x d W k v Q 2 h h b m d l I F R 5 c G U u e 0 N v b H V t b j c s N n 0 m c X V v d D s s J n F 1 b 3 Q 7 U 2 V j d G l v b j E v X 0 4 4 N j R f R n V s b F 9 k Y X R h X 2 F j c X V p L 0 N o Y W 5 n Z S B U e X B l L n t D b 2 x 1 b W 4 4 L D d 9 J n F 1 b 3 Q 7 L C Z x d W 9 0 O 1 N l Y 3 R p b 2 4 x L 1 9 O O D Y 0 X 0 Z 1 b G x f Z G F 0 Y V 9 h Y 3 F 1 a S 9 D a G F u Z 2 U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0 4 4 N j R f R n V s b F 9 k Y X R h X 2 F j c X V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O O D Y 0 X 0 Z 1 b G x f Z G F 0 Y V 9 h Y 3 F 1 a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j t 6 n P s 4 R D k n K V b B p u S t c A A A A A A g A A A A A A E G Y A A A A B A A A g A A A A m k N g t P + T k B C F B H w S O 9 X C T r e A P q 9 S Z t 9 z S U E + 5 6 B i S R U A A A A A D o A A A A A C A A A g A A A A Z / n C k 7 O m h a W b U 8 V W 7 V d 7 w / m r 9 M z S 5 h Y J f N 9 v v q l o h U B Q A A A A I 7 Q Y A J 5 s M S + t O l R D / O K B V N e H E 7 K V B E / 9 L P / R 8 m E 9 6 f K 7 3 Z H 3 M Q Q A B 3 J m / w L j t i I y B 1 t H N N l 6 K c U e z h 3 a h b o 2 r / r H T T F I g 5 X + B F b Y i q q p 9 p p A A A A A 5 U / 6 7 R r e l C c 0 s R x p 3 q j 1 X B U 0 i 9 4 a z W I t E M k C D l s u U A 3 u t J d s D v A F v h Z z K u B C H U h 6 u C P q W q O K Z W R q V N g j 7 k / H b A = = < / D a t a M a s h u p > 
</file>

<file path=customXml/itemProps1.xml><?xml version="1.0" encoding="utf-8"?>
<ds:datastoreItem xmlns:ds="http://schemas.openxmlformats.org/officeDocument/2006/customXml" ds:itemID="{4554B80A-88D3-4C6D-9012-0FB8680291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Data_acqui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Heusinkveld</dc:creator>
  <cp:lastModifiedBy>Vincent Heusinkveld</cp:lastModifiedBy>
  <dcterms:created xsi:type="dcterms:W3CDTF">2018-03-12T19:21:54Z</dcterms:created>
  <dcterms:modified xsi:type="dcterms:W3CDTF">2018-03-16T12:43:57Z</dcterms:modified>
</cp:coreProperties>
</file>