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SecretHistoriesBoardGame\secret-histories\"/>
    </mc:Choice>
  </mc:AlternateContent>
  <xr:revisionPtr revIDLastSave="0" documentId="13_ncr:1_{FE0CC7BF-9097-4796-BED6-40BB96720ABF}" xr6:coauthVersionLast="47" xr6:coauthVersionMax="47" xr10:uidLastSave="{00000000-0000-0000-0000-000000000000}"/>
  <bookViews>
    <workbookView xWindow="28680" yWindow="-120" windowWidth="29040" windowHeight="15840" activeTab="3" xr2:uid="{00000000-000D-0000-FFFF-FFFF00000000}"/>
  </bookViews>
  <sheets>
    <sheet name="Lantern victory" sheetId="1" r:id="rId1"/>
    <sheet name="Forge victory" sheetId="2" r:id="rId2"/>
    <sheet name="Grail victory" sheetId="3" r:id="rId3"/>
    <sheet name="Ill Effects" sheetId="4" r:id="rId4"/>
    <sheet name="Income" sheetId="5" r:id="rId5"/>
    <sheet name="XHours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0" i="2" l="1"/>
  <c r="J4" i="5"/>
  <c r="J2" i="5"/>
  <c r="J3" i="5"/>
  <c r="C3" i="6"/>
  <c r="C4" i="6"/>
  <c r="C5" i="6"/>
  <c r="C6" i="6"/>
  <c r="C7" i="6"/>
  <c r="C8" i="6"/>
  <c r="C2" i="6"/>
  <c r="E3" i="5"/>
  <c r="E2" i="5"/>
  <c r="B4" i="5"/>
  <c r="B3" i="5"/>
</calcChain>
</file>

<file path=xl/sharedStrings.xml><?xml version="1.0" encoding="utf-8"?>
<sst xmlns="http://schemas.openxmlformats.org/spreadsheetml/2006/main" count="292" uniqueCount="116">
  <si>
    <t>Lore</t>
  </si>
  <si>
    <t>Bookshop</t>
  </si>
  <si>
    <t>Source</t>
  </si>
  <si>
    <t>Strength</t>
  </si>
  <si>
    <t>Auction</t>
  </si>
  <si>
    <t>Ingredient</t>
  </si>
  <si>
    <t>Cult robbery</t>
  </si>
  <si>
    <t>Masterpiece</t>
  </si>
  <si>
    <t>Influence</t>
  </si>
  <si>
    <t>Ascension</t>
  </si>
  <si>
    <t>Subversion Moth</t>
  </si>
  <si>
    <t>Subversion Winter</t>
  </si>
  <si>
    <t>Subversion Edge</t>
  </si>
  <si>
    <t>Dread</t>
  </si>
  <si>
    <t>Heart Subversion</t>
  </si>
  <si>
    <t>Subversion Knock</t>
  </si>
  <si>
    <t>Season of Ambition*</t>
  </si>
  <si>
    <t>Type</t>
  </si>
  <si>
    <t>Seasonal</t>
  </si>
  <si>
    <t>Relevant to aspect</t>
  </si>
  <si>
    <t>All</t>
  </si>
  <si>
    <t>Lantern</t>
  </si>
  <si>
    <t>Winter6</t>
  </si>
  <si>
    <t>Book</t>
  </si>
  <si>
    <t>Moth6</t>
  </si>
  <si>
    <t>Affliction</t>
  </si>
  <si>
    <t>Heart6</t>
  </si>
  <si>
    <t>Grail</t>
  </si>
  <si>
    <t>Time Passes</t>
  </si>
  <si>
    <t>HealthA</t>
  </si>
  <si>
    <t>Work skill</t>
  </si>
  <si>
    <t>HealthB</t>
  </si>
  <si>
    <t>Chance</t>
  </si>
  <si>
    <t>Way dream</t>
  </si>
  <si>
    <t>Grail4</t>
  </si>
  <si>
    <t>Forge</t>
  </si>
  <si>
    <t>PassionB</t>
  </si>
  <si>
    <t>PassionC</t>
  </si>
  <si>
    <t>Health</t>
  </si>
  <si>
    <t>Dedication failure*</t>
  </si>
  <si>
    <t>Mystique</t>
  </si>
  <si>
    <t>Cult</t>
  </si>
  <si>
    <t>Cult Forge</t>
  </si>
  <si>
    <t>Cult Knock</t>
  </si>
  <si>
    <t>Cult Lantern</t>
  </si>
  <si>
    <t>Commision Edge C</t>
  </si>
  <si>
    <t>Commision</t>
  </si>
  <si>
    <t>Commision Forge C</t>
  </si>
  <si>
    <t>Commision Grail A</t>
  </si>
  <si>
    <t>Commision Grail B</t>
  </si>
  <si>
    <t>Commision Grail C</t>
  </si>
  <si>
    <t>Commision Heart A</t>
  </si>
  <si>
    <t>Commision Heart B</t>
  </si>
  <si>
    <t>Commision Heart C</t>
  </si>
  <si>
    <t>Commision Knock A</t>
  </si>
  <si>
    <t>Commision Knock B</t>
  </si>
  <si>
    <t>Commision Knock C</t>
  </si>
  <si>
    <t>Commision Lantern A</t>
  </si>
  <si>
    <t>Commision Lantern B</t>
  </si>
  <si>
    <t>Commision Lantern C</t>
  </si>
  <si>
    <t>Commision Moth A</t>
  </si>
  <si>
    <t>Commision Moth B</t>
  </si>
  <si>
    <t>Commision Moth C</t>
  </si>
  <si>
    <t>Commision Winter A</t>
  </si>
  <si>
    <t>Commision Winter B</t>
  </si>
  <si>
    <t>Commision Winter C</t>
  </si>
  <si>
    <t>Notoriety</t>
  </si>
  <si>
    <t>Cult Winter</t>
  </si>
  <si>
    <t>PassionD</t>
  </si>
  <si>
    <t>Paint skill</t>
  </si>
  <si>
    <t>Lantern4</t>
  </si>
  <si>
    <t>A</t>
  </si>
  <si>
    <t>B</t>
  </si>
  <si>
    <t>C</t>
  </si>
  <si>
    <t>Glover</t>
  </si>
  <si>
    <t>(Assuming 2 reasons)</t>
  </si>
  <si>
    <t>Painting</t>
  </si>
  <si>
    <t>Aspect</t>
  </si>
  <si>
    <t>Count</t>
  </si>
  <si>
    <t>Moth</t>
  </si>
  <si>
    <t>Heart</t>
  </si>
  <si>
    <t>Knock</t>
  </si>
  <si>
    <t>Edge</t>
  </si>
  <si>
    <t>Winter</t>
  </si>
  <si>
    <t>Iron Spintria</t>
  </si>
  <si>
    <t>Bronze Spintria</t>
  </si>
  <si>
    <t>Silver Spintria</t>
  </si>
  <si>
    <t>2/6</t>
  </si>
  <si>
    <t>Dream A</t>
  </si>
  <si>
    <t>Dream 2xB</t>
  </si>
  <si>
    <t>Intertwine BA</t>
  </si>
  <si>
    <t>Auction Lantern Book</t>
  </si>
  <si>
    <t>Bookshop Lantern book</t>
  </si>
  <si>
    <t>Essays Auction</t>
  </si>
  <si>
    <t>Bookshop Essays</t>
  </si>
  <si>
    <t>Auction Forge Book</t>
  </si>
  <si>
    <t>Bookshop Forge book</t>
  </si>
  <si>
    <t>Auction Moth Book</t>
  </si>
  <si>
    <t>Bookshop Moth book</t>
  </si>
  <si>
    <t>Commision Edge A</t>
  </si>
  <si>
    <t>Commision Edge B</t>
  </si>
  <si>
    <t>Commision Forge A</t>
  </si>
  <si>
    <t>Commision Forge B</t>
  </si>
  <si>
    <t>Poetry Auction</t>
  </si>
  <si>
    <t>Bookshop Poetry</t>
  </si>
  <si>
    <t>Painting A</t>
  </si>
  <si>
    <t>Painting B</t>
  </si>
  <si>
    <t>Painting C</t>
  </si>
  <si>
    <t>Labor A</t>
  </si>
  <si>
    <t>Labor B</t>
  </si>
  <si>
    <t>Labor C</t>
  </si>
  <si>
    <t>Auction Grail Book</t>
  </si>
  <si>
    <t>Bookshop Grail book</t>
  </si>
  <si>
    <t>Triage Auction</t>
  </si>
  <si>
    <t>Triage Essays</t>
  </si>
  <si>
    <t>Dread failure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</si>
</sst>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sz val="11"/>
      <color rgb="FF9C0006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6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6" fillId="5" borderId="0" applyNumberFormat="0" applyBorder="0" applyAlignment="0" applyProtection="0"/>
  </cellStyleXfs>
  <cellXfs count="13">
    <xf numFmtId="0" fontId="0" fillId="0" borderId="0" xfId="0"/>
    <xf numFmtId="0" fontId="4" fillId="0" borderId="0" xfId="0" applyFont="1"/>
    <xf numFmtId="0" fontId="5" fillId="0" borderId="0" xfId="0" applyFont="1"/>
    <xf numFmtId="0" fontId="3" fillId="4" borderId="0" xfId="3"/>
    <xf numFmtId="0" fontId="1" fillId="2" borderId="0" xfId="1"/>
    <xf numFmtId="0" fontId="2" fillId="3" borderId="0" xfId="2"/>
    <xf numFmtId="49" fontId="1" fillId="2" borderId="0" xfId="1" applyNumberFormat="1" applyAlignment="1">
      <alignment horizontal="right"/>
    </xf>
    <xf numFmtId="0" fontId="7" fillId="0" borderId="0" xfId="0" applyFont="1"/>
    <xf numFmtId="0" fontId="0" fillId="0" borderId="0" xfId="0" applyAlignment="1">
      <alignment horizontal="right"/>
    </xf>
    <xf numFmtId="0" fontId="6" fillId="5" borderId="0" xfId="4"/>
    <xf numFmtId="2" fontId="0" fillId="0" borderId="0" xfId="0" applyNumberFormat="1"/>
    <xf numFmtId="0" fontId="1" fillId="2" borderId="0" xfId="1" applyAlignment="1">
      <alignment horizontal="right"/>
    </xf>
    <xf numFmtId="2" fontId="2" fillId="3" borderId="0" xfId="2" applyNumberFormat="1"/>
  </cellXfs>
  <cellStyles count="5">
    <cellStyle name="Accent3" xfId="3" builtinId="37"/>
    <cellStyle name="Bad" xfId="4" builtinId="27"/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1"/>
  <sheetViews>
    <sheetView workbookViewId="0">
      <selection activeCell="F19" sqref="F19"/>
    </sheetView>
  </sheetViews>
  <sheetFormatPr defaultRowHeight="15" x14ac:dyDescent="0.25"/>
  <cols>
    <col min="1" max="1" width="12.85546875" customWidth="1"/>
    <col min="5" max="5" width="14.5703125" bestFit="1" customWidth="1"/>
    <col min="9" max="9" width="22.28515625" customWidth="1"/>
    <col min="10" max="10" width="11.5703125" customWidth="1"/>
    <col min="12" max="12" width="12.7109375" customWidth="1"/>
    <col min="13" max="13" width="13" customWidth="1"/>
  </cols>
  <sheetData>
    <row r="1" spans="1:13" ht="18.75" x14ac:dyDescent="0.3">
      <c r="A1" s="2" t="s">
        <v>0</v>
      </c>
      <c r="E1" s="2" t="s">
        <v>5</v>
      </c>
      <c r="I1" s="2" t="s">
        <v>8</v>
      </c>
      <c r="M1" s="2" t="s">
        <v>9</v>
      </c>
    </row>
    <row r="2" spans="1:13" x14ac:dyDescent="0.25">
      <c r="A2" s="1" t="s">
        <v>2</v>
      </c>
      <c r="B2" s="1" t="s">
        <v>3</v>
      </c>
      <c r="E2" s="1" t="s">
        <v>2</v>
      </c>
      <c r="F2" s="1" t="s">
        <v>3</v>
      </c>
      <c r="I2" s="1" t="s">
        <v>2</v>
      </c>
      <c r="J2" s="1" t="s">
        <v>3</v>
      </c>
      <c r="M2" s="1" t="s">
        <v>3</v>
      </c>
    </row>
    <row r="3" spans="1:13" x14ac:dyDescent="0.25">
      <c r="A3" t="s">
        <v>1</v>
      </c>
      <c r="B3">
        <v>2</v>
      </c>
      <c r="E3" t="s">
        <v>84</v>
      </c>
      <c r="F3">
        <v>2</v>
      </c>
      <c r="I3" s="7" t="s">
        <v>88</v>
      </c>
      <c r="J3" s="7">
        <v>1</v>
      </c>
      <c r="M3">
        <v>20</v>
      </c>
    </row>
    <row r="4" spans="1:13" x14ac:dyDescent="0.25">
      <c r="A4" s="4" t="s">
        <v>1</v>
      </c>
      <c r="B4" s="4">
        <v>2</v>
      </c>
      <c r="E4" t="s">
        <v>85</v>
      </c>
      <c r="F4">
        <v>4</v>
      </c>
      <c r="I4" s="7" t="s">
        <v>89</v>
      </c>
      <c r="J4" s="7">
        <v>3</v>
      </c>
    </row>
    <row r="5" spans="1:13" x14ac:dyDescent="0.25">
      <c r="A5" t="s">
        <v>4</v>
      </c>
      <c r="B5">
        <v>2</v>
      </c>
      <c r="E5" t="s">
        <v>86</v>
      </c>
      <c r="F5">
        <v>6</v>
      </c>
      <c r="I5" s="7" t="s">
        <v>90</v>
      </c>
      <c r="J5" s="7">
        <v>4</v>
      </c>
    </row>
    <row r="6" spans="1:13" x14ac:dyDescent="0.25">
      <c r="A6" s="4" t="s">
        <v>4</v>
      </c>
      <c r="B6" s="4">
        <v>2</v>
      </c>
      <c r="E6" t="s">
        <v>1</v>
      </c>
      <c r="F6" s="6" t="s">
        <v>87</v>
      </c>
      <c r="I6" t="s">
        <v>91</v>
      </c>
      <c r="J6">
        <v>1</v>
      </c>
    </row>
    <row r="7" spans="1:13" x14ac:dyDescent="0.25">
      <c r="A7" t="s">
        <v>1</v>
      </c>
      <c r="B7">
        <v>4</v>
      </c>
      <c r="E7" t="s">
        <v>6</v>
      </c>
      <c r="F7">
        <v>4</v>
      </c>
      <c r="I7" t="s">
        <v>92</v>
      </c>
      <c r="J7">
        <v>1</v>
      </c>
    </row>
    <row r="8" spans="1:13" x14ac:dyDescent="0.25">
      <c r="A8" t="s">
        <v>4</v>
      </c>
      <c r="B8">
        <v>4</v>
      </c>
      <c r="E8" t="s">
        <v>4</v>
      </c>
      <c r="F8">
        <v>6</v>
      </c>
      <c r="I8" t="s">
        <v>93</v>
      </c>
      <c r="J8">
        <v>3</v>
      </c>
    </row>
    <row r="9" spans="1:13" x14ac:dyDescent="0.25">
      <c r="A9" s="3" t="s">
        <v>10</v>
      </c>
      <c r="B9" s="3"/>
      <c r="E9" t="s">
        <v>7</v>
      </c>
      <c r="F9">
        <v>6</v>
      </c>
      <c r="I9" t="s">
        <v>94</v>
      </c>
      <c r="J9">
        <v>3</v>
      </c>
    </row>
    <row r="10" spans="1:13" x14ac:dyDescent="0.25">
      <c r="A10" t="s">
        <v>1</v>
      </c>
      <c r="B10">
        <v>2</v>
      </c>
      <c r="I10" t="s">
        <v>94</v>
      </c>
      <c r="J10">
        <v>3</v>
      </c>
    </row>
    <row r="11" spans="1:13" x14ac:dyDescent="0.25">
      <c r="A11" t="s">
        <v>4</v>
      </c>
      <c r="B11">
        <v>2</v>
      </c>
      <c r="I11" s="7" t="s">
        <v>57</v>
      </c>
      <c r="J11" s="7">
        <v>1</v>
      </c>
    </row>
    <row r="12" spans="1:13" x14ac:dyDescent="0.25">
      <c r="A12" s="4" t="s">
        <v>1</v>
      </c>
      <c r="B12" s="4">
        <v>4</v>
      </c>
      <c r="I12" s="7" t="s">
        <v>58</v>
      </c>
      <c r="J12" s="7">
        <v>1</v>
      </c>
    </row>
    <row r="13" spans="1:13" x14ac:dyDescent="0.25">
      <c r="A13" t="s">
        <v>4</v>
      </c>
      <c r="B13">
        <v>4</v>
      </c>
      <c r="I13" s="7" t="s">
        <v>60</v>
      </c>
      <c r="J13" s="7">
        <v>1</v>
      </c>
    </row>
    <row r="14" spans="1:13" x14ac:dyDescent="0.25">
      <c r="A14" s="4" t="s">
        <v>4</v>
      </c>
      <c r="B14" s="4">
        <v>6</v>
      </c>
      <c r="I14" s="7" t="s">
        <v>61</v>
      </c>
      <c r="J14" s="7">
        <v>1</v>
      </c>
    </row>
    <row r="15" spans="1:13" x14ac:dyDescent="0.25">
      <c r="A15" s="3" t="s">
        <v>11</v>
      </c>
      <c r="B15" s="3"/>
      <c r="I15" t="s">
        <v>55</v>
      </c>
      <c r="J15">
        <v>1</v>
      </c>
    </row>
    <row r="16" spans="1:13" x14ac:dyDescent="0.25">
      <c r="A16" s="4" t="s">
        <v>1</v>
      </c>
      <c r="B16" s="4">
        <v>2</v>
      </c>
      <c r="I16" s="4" t="s">
        <v>59</v>
      </c>
      <c r="J16" s="4">
        <v>1</v>
      </c>
    </row>
    <row r="17" spans="1:10" x14ac:dyDescent="0.25">
      <c r="A17" s="4" t="s">
        <v>4</v>
      </c>
      <c r="B17" s="4">
        <v>2</v>
      </c>
      <c r="I17" s="7" t="s">
        <v>62</v>
      </c>
      <c r="J17" s="7">
        <v>3</v>
      </c>
    </row>
    <row r="18" spans="1:10" x14ac:dyDescent="0.25">
      <c r="A18" s="4" t="s">
        <v>4</v>
      </c>
      <c r="B18" s="4">
        <v>6</v>
      </c>
    </row>
    <row r="19" spans="1:10" x14ac:dyDescent="0.25">
      <c r="A19" s="3" t="s">
        <v>15</v>
      </c>
      <c r="B19" s="3"/>
    </row>
    <row r="20" spans="1:10" x14ac:dyDescent="0.25">
      <c r="A20" t="s">
        <v>1</v>
      </c>
      <c r="B20">
        <v>2</v>
      </c>
    </row>
    <row r="21" spans="1:10" x14ac:dyDescent="0.25">
      <c r="A21" t="s">
        <v>4</v>
      </c>
      <c r="B21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7CD9C9-764D-4017-A9B2-BE391BF235A8}">
  <dimension ref="A1:M20"/>
  <sheetViews>
    <sheetView workbookViewId="0">
      <selection activeCell="K25" sqref="K25"/>
    </sheetView>
  </sheetViews>
  <sheetFormatPr defaultRowHeight="15" x14ac:dyDescent="0.25"/>
  <cols>
    <col min="1" max="1" width="11.42578125" customWidth="1"/>
    <col min="5" max="5" width="14.5703125" bestFit="1" customWidth="1"/>
    <col min="9" max="9" width="20.28515625" bestFit="1" customWidth="1"/>
    <col min="13" max="13" width="15" customWidth="1"/>
  </cols>
  <sheetData>
    <row r="1" spans="1:13" ht="18.75" x14ac:dyDescent="0.3">
      <c r="A1" s="2" t="s">
        <v>0</v>
      </c>
      <c r="E1" s="2" t="s">
        <v>5</v>
      </c>
      <c r="I1" s="2" t="s">
        <v>8</v>
      </c>
      <c r="M1" s="2" t="s">
        <v>9</v>
      </c>
    </row>
    <row r="2" spans="1:13" x14ac:dyDescent="0.25">
      <c r="A2" s="1" t="s">
        <v>2</v>
      </c>
      <c r="B2" s="1" t="s">
        <v>3</v>
      </c>
      <c r="E2" s="1" t="s">
        <v>2</v>
      </c>
      <c r="F2" s="1" t="s">
        <v>3</v>
      </c>
      <c r="I2" s="1" t="s">
        <v>2</v>
      </c>
      <c r="J2" s="1" t="s">
        <v>3</v>
      </c>
      <c r="K2" s="1" t="s">
        <v>32</v>
      </c>
      <c r="M2" s="1" t="s">
        <v>3</v>
      </c>
    </row>
    <row r="3" spans="1:13" x14ac:dyDescent="0.25">
      <c r="A3" t="s">
        <v>1</v>
      </c>
      <c r="B3">
        <v>2</v>
      </c>
      <c r="E3" t="s">
        <v>84</v>
      </c>
      <c r="F3">
        <v>2</v>
      </c>
      <c r="I3" s="7" t="s">
        <v>88</v>
      </c>
      <c r="J3" s="7">
        <v>1</v>
      </c>
      <c r="M3">
        <v>20</v>
      </c>
    </row>
    <row r="4" spans="1:13" x14ac:dyDescent="0.25">
      <c r="A4" t="s">
        <v>4</v>
      </c>
      <c r="B4">
        <v>2</v>
      </c>
      <c r="E4" t="s">
        <v>85</v>
      </c>
      <c r="F4" s="4">
        <v>6</v>
      </c>
      <c r="I4" s="7" t="s">
        <v>89</v>
      </c>
      <c r="J4" s="7">
        <v>3</v>
      </c>
    </row>
    <row r="5" spans="1:13" x14ac:dyDescent="0.25">
      <c r="A5" t="s">
        <v>1</v>
      </c>
      <c r="B5">
        <v>4</v>
      </c>
      <c r="E5" t="s">
        <v>86</v>
      </c>
      <c r="F5">
        <v>6</v>
      </c>
      <c r="I5" s="7" t="s">
        <v>90</v>
      </c>
      <c r="J5" s="7">
        <v>4</v>
      </c>
    </row>
    <row r="6" spans="1:13" x14ac:dyDescent="0.25">
      <c r="A6" t="s">
        <v>4</v>
      </c>
      <c r="B6">
        <v>4</v>
      </c>
      <c r="E6" t="s">
        <v>1</v>
      </c>
      <c r="F6" s="8">
        <v>2</v>
      </c>
      <c r="I6" t="s">
        <v>95</v>
      </c>
      <c r="J6">
        <v>1</v>
      </c>
    </row>
    <row r="7" spans="1:13" x14ac:dyDescent="0.25">
      <c r="A7" s="3" t="s">
        <v>12</v>
      </c>
      <c r="B7" s="3"/>
      <c r="E7" t="s">
        <v>6</v>
      </c>
      <c r="F7">
        <v>4</v>
      </c>
      <c r="I7" t="s">
        <v>96</v>
      </c>
      <c r="J7">
        <v>1</v>
      </c>
    </row>
    <row r="8" spans="1:13" x14ac:dyDescent="0.25">
      <c r="A8" t="s">
        <v>1</v>
      </c>
      <c r="B8">
        <v>2</v>
      </c>
      <c r="E8" t="s">
        <v>4</v>
      </c>
      <c r="F8">
        <v>6</v>
      </c>
      <c r="I8" t="s">
        <v>103</v>
      </c>
      <c r="J8">
        <v>3</v>
      </c>
    </row>
    <row r="9" spans="1:13" x14ac:dyDescent="0.25">
      <c r="A9" t="s">
        <v>4</v>
      </c>
      <c r="B9">
        <v>2</v>
      </c>
      <c r="E9" t="s">
        <v>7</v>
      </c>
      <c r="F9">
        <v>6</v>
      </c>
      <c r="I9" t="s">
        <v>104</v>
      </c>
      <c r="J9">
        <v>3</v>
      </c>
    </row>
    <row r="10" spans="1:13" x14ac:dyDescent="0.25">
      <c r="A10" t="s">
        <v>4</v>
      </c>
      <c r="B10">
        <v>4</v>
      </c>
      <c r="E10" t="s">
        <v>1</v>
      </c>
      <c r="F10" s="11">
        <v>4</v>
      </c>
      <c r="I10" t="s">
        <v>104</v>
      </c>
      <c r="J10">
        <v>3</v>
      </c>
    </row>
    <row r="11" spans="1:13" x14ac:dyDescent="0.25">
      <c r="A11" s="3" t="s">
        <v>15</v>
      </c>
      <c r="B11" s="3"/>
      <c r="I11" s="7" t="s">
        <v>99</v>
      </c>
      <c r="J11" s="7">
        <v>1</v>
      </c>
    </row>
    <row r="12" spans="1:13" x14ac:dyDescent="0.25">
      <c r="A12" t="s">
        <v>1</v>
      </c>
      <c r="B12">
        <v>2</v>
      </c>
      <c r="I12" s="7" t="s">
        <v>100</v>
      </c>
      <c r="J12" s="7">
        <v>1</v>
      </c>
    </row>
    <row r="13" spans="1:13" x14ac:dyDescent="0.25">
      <c r="A13" t="s">
        <v>4</v>
      </c>
      <c r="B13">
        <v>2</v>
      </c>
      <c r="I13" s="7" t="s">
        <v>101</v>
      </c>
      <c r="J13" s="7">
        <v>1</v>
      </c>
    </row>
    <row r="14" spans="1:13" x14ac:dyDescent="0.25">
      <c r="I14" s="7" t="s">
        <v>102</v>
      </c>
      <c r="J14" s="7">
        <v>1</v>
      </c>
    </row>
    <row r="15" spans="1:13" x14ac:dyDescent="0.25">
      <c r="I15" t="s">
        <v>56</v>
      </c>
      <c r="J15">
        <v>1</v>
      </c>
    </row>
    <row r="16" spans="1:13" x14ac:dyDescent="0.25">
      <c r="I16" s="5" t="s">
        <v>45</v>
      </c>
      <c r="J16" s="5">
        <v>3</v>
      </c>
    </row>
    <row r="17" spans="9:11" x14ac:dyDescent="0.25">
      <c r="I17" s="7" t="s">
        <v>47</v>
      </c>
      <c r="J17" s="7">
        <v>3</v>
      </c>
    </row>
    <row r="18" spans="9:11" x14ac:dyDescent="0.25">
      <c r="I18" s="5" t="s">
        <v>105</v>
      </c>
      <c r="J18" s="5">
        <v>1</v>
      </c>
      <c r="K18" s="5">
        <v>0.3</v>
      </c>
    </row>
    <row r="19" spans="9:11" x14ac:dyDescent="0.25">
      <c r="I19" s="5" t="s">
        <v>106</v>
      </c>
      <c r="J19" s="5">
        <v>1</v>
      </c>
      <c r="K19" s="5">
        <v>0.5</v>
      </c>
    </row>
    <row r="20" spans="9:11" x14ac:dyDescent="0.25">
      <c r="I20" s="5" t="s">
        <v>107</v>
      </c>
      <c r="J20" s="5">
        <v>1</v>
      </c>
      <c r="K20" s="12">
        <f>3/4</f>
        <v>0.75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4AEEC-DBDD-4C89-9672-1D5855D722EA}">
  <dimension ref="A1:M25"/>
  <sheetViews>
    <sheetView workbookViewId="0">
      <selection activeCell="M23" sqref="M23"/>
    </sheetView>
  </sheetViews>
  <sheetFormatPr defaultRowHeight="15" x14ac:dyDescent="0.25"/>
  <cols>
    <col min="1" max="1" width="13.5703125" customWidth="1"/>
    <col min="5" max="5" width="14.42578125" customWidth="1"/>
    <col min="9" max="9" width="20" bestFit="1" customWidth="1"/>
    <col min="13" max="13" width="12" customWidth="1"/>
  </cols>
  <sheetData>
    <row r="1" spans="1:13" ht="18.75" x14ac:dyDescent="0.3">
      <c r="A1" s="2" t="s">
        <v>0</v>
      </c>
      <c r="E1" s="2" t="s">
        <v>5</v>
      </c>
      <c r="I1" s="2" t="s">
        <v>8</v>
      </c>
      <c r="M1" s="2" t="s">
        <v>9</v>
      </c>
    </row>
    <row r="2" spans="1:13" x14ac:dyDescent="0.25">
      <c r="A2" s="1" t="s">
        <v>2</v>
      </c>
      <c r="B2" s="1" t="s">
        <v>3</v>
      </c>
      <c r="E2" s="1" t="s">
        <v>2</v>
      </c>
      <c r="F2" s="1" t="s">
        <v>3</v>
      </c>
      <c r="I2" s="1" t="s">
        <v>2</v>
      </c>
      <c r="J2" s="1" t="s">
        <v>3</v>
      </c>
      <c r="M2" s="1" t="s">
        <v>3</v>
      </c>
    </row>
    <row r="3" spans="1:13" x14ac:dyDescent="0.25">
      <c r="A3" t="s">
        <v>1</v>
      </c>
      <c r="B3">
        <v>2</v>
      </c>
      <c r="E3" t="s">
        <v>84</v>
      </c>
      <c r="F3">
        <v>2</v>
      </c>
      <c r="I3" s="7" t="s">
        <v>88</v>
      </c>
      <c r="J3" s="7">
        <v>1</v>
      </c>
      <c r="M3" s="4">
        <v>18</v>
      </c>
    </row>
    <row r="4" spans="1:13" x14ac:dyDescent="0.25">
      <c r="A4" t="s">
        <v>4</v>
      </c>
      <c r="B4">
        <v>2</v>
      </c>
      <c r="E4" t="s">
        <v>85</v>
      </c>
      <c r="F4">
        <v>4</v>
      </c>
      <c r="I4" s="7" t="s">
        <v>89</v>
      </c>
      <c r="J4" s="7">
        <v>3</v>
      </c>
    </row>
    <row r="5" spans="1:13" x14ac:dyDescent="0.25">
      <c r="A5" t="s">
        <v>1</v>
      </c>
      <c r="B5">
        <v>4</v>
      </c>
      <c r="E5" t="s">
        <v>86</v>
      </c>
      <c r="F5">
        <v>6</v>
      </c>
      <c r="I5" s="7" t="s">
        <v>90</v>
      </c>
      <c r="J5" s="7">
        <v>4</v>
      </c>
    </row>
    <row r="6" spans="1:13" x14ac:dyDescent="0.25">
      <c r="A6" t="s">
        <v>4</v>
      </c>
      <c r="B6">
        <v>4</v>
      </c>
      <c r="E6" t="s">
        <v>1</v>
      </c>
      <c r="F6" s="8">
        <v>2</v>
      </c>
      <c r="I6" t="s">
        <v>111</v>
      </c>
      <c r="J6">
        <v>1</v>
      </c>
    </row>
    <row r="7" spans="1:13" x14ac:dyDescent="0.25">
      <c r="A7" s="3" t="s">
        <v>14</v>
      </c>
      <c r="B7" s="3"/>
      <c r="E7" t="s">
        <v>6</v>
      </c>
      <c r="F7">
        <v>4</v>
      </c>
      <c r="I7" t="s">
        <v>112</v>
      </c>
      <c r="J7">
        <v>1</v>
      </c>
    </row>
    <row r="8" spans="1:13" x14ac:dyDescent="0.25">
      <c r="A8" t="s">
        <v>1</v>
      </c>
      <c r="B8">
        <v>2</v>
      </c>
      <c r="E8" t="s">
        <v>4</v>
      </c>
      <c r="F8">
        <v>6</v>
      </c>
      <c r="I8" s="4" t="s">
        <v>97</v>
      </c>
      <c r="J8" s="4">
        <v>1</v>
      </c>
    </row>
    <row r="9" spans="1:13" x14ac:dyDescent="0.25">
      <c r="A9" t="s">
        <v>4</v>
      </c>
      <c r="B9">
        <v>2</v>
      </c>
      <c r="E9" t="s">
        <v>7</v>
      </c>
      <c r="F9">
        <v>6</v>
      </c>
      <c r="I9" s="4" t="s">
        <v>98</v>
      </c>
      <c r="J9" s="4">
        <v>1</v>
      </c>
    </row>
    <row r="10" spans="1:13" x14ac:dyDescent="0.25">
      <c r="A10" t="s">
        <v>4</v>
      </c>
      <c r="B10" s="4">
        <v>6</v>
      </c>
      <c r="I10" t="s">
        <v>113</v>
      </c>
      <c r="J10">
        <v>3</v>
      </c>
    </row>
    <row r="11" spans="1:13" x14ac:dyDescent="0.25">
      <c r="A11" s="3" t="s">
        <v>15</v>
      </c>
      <c r="B11" s="3"/>
      <c r="I11" t="s">
        <v>114</v>
      </c>
      <c r="J11">
        <v>3</v>
      </c>
    </row>
    <row r="12" spans="1:13" x14ac:dyDescent="0.25">
      <c r="A12" t="s">
        <v>1</v>
      </c>
      <c r="B12">
        <v>2</v>
      </c>
      <c r="I12" t="s">
        <v>114</v>
      </c>
      <c r="J12">
        <v>3</v>
      </c>
    </row>
    <row r="13" spans="1:13" x14ac:dyDescent="0.25">
      <c r="A13" t="s">
        <v>4</v>
      </c>
      <c r="B13">
        <v>2</v>
      </c>
      <c r="I13" s="7" t="s">
        <v>48</v>
      </c>
      <c r="J13" s="7">
        <v>1</v>
      </c>
    </row>
    <row r="14" spans="1:13" x14ac:dyDescent="0.25">
      <c r="I14" s="7" t="s">
        <v>49</v>
      </c>
      <c r="J14" s="7">
        <v>1</v>
      </c>
    </row>
    <row r="15" spans="1:13" x14ac:dyDescent="0.25">
      <c r="I15" s="7" t="s">
        <v>51</v>
      </c>
      <c r="J15" s="7">
        <v>1</v>
      </c>
    </row>
    <row r="16" spans="1:13" x14ac:dyDescent="0.25">
      <c r="I16" s="7" t="s">
        <v>52</v>
      </c>
      <c r="J16" s="7">
        <v>1</v>
      </c>
    </row>
    <row r="17" spans="9:11" x14ac:dyDescent="0.25">
      <c r="I17" t="s">
        <v>54</v>
      </c>
      <c r="J17">
        <v>1</v>
      </c>
    </row>
    <row r="18" spans="9:11" x14ac:dyDescent="0.25">
      <c r="I18" s="4" t="s">
        <v>63</v>
      </c>
      <c r="J18" s="4">
        <v>1</v>
      </c>
    </row>
    <row r="19" spans="9:11" x14ac:dyDescent="0.25">
      <c r="I19" s="4" t="s">
        <v>64</v>
      </c>
      <c r="J19" s="4">
        <v>1</v>
      </c>
    </row>
    <row r="20" spans="9:11" x14ac:dyDescent="0.25">
      <c r="I20" s="5" t="s">
        <v>50</v>
      </c>
      <c r="J20" s="5">
        <v>3</v>
      </c>
    </row>
    <row r="21" spans="9:11" x14ac:dyDescent="0.25">
      <c r="I21" s="7" t="s">
        <v>53</v>
      </c>
      <c r="J21" s="7">
        <v>3</v>
      </c>
    </row>
    <row r="22" spans="9:11" x14ac:dyDescent="0.25">
      <c r="I22" s="4" t="s">
        <v>65</v>
      </c>
      <c r="J22" s="4">
        <v>3</v>
      </c>
    </row>
    <row r="23" spans="9:11" x14ac:dyDescent="0.25">
      <c r="I23" s="5" t="s">
        <v>108</v>
      </c>
      <c r="J23" s="5">
        <v>1</v>
      </c>
      <c r="K23" s="5">
        <v>0.7</v>
      </c>
    </row>
    <row r="24" spans="9:11" x14ac:dyDescent="0.25">
      <c r="I24" s="5" t="s">
        <v>109</v>
      </c>
      <c r="J24" s="5">
        <v>1</v>
      </c>
      <c r="K24" s="5">
        <v>0.9</v>
      </c>
    </row>
    <row r="25" spans="9:11" x14ac:dyDescent="0.25">
      <c r="I25" s="5" t="s">
        <v>110</v>
      </c>
      <c r="J25" s="5">
        <v>1.5</v>
      </c>
      <c r="K25" s="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D6BA52-D251-4C79-9178-9127F1D4E27D}">
  <dimension ref="A1:D53"/>
  <sheetViews>
    <sheetView tabSelected="1" workbookViewId="0">
      <selection activeCell="F33" sqref="F33"/>
    </sheetView>
  </sheetViews>
  <sheetFormatPr defaultRowHeight="15" x14ac:dyDescent="0.25"/>
  <cols>
    <col min="1" max="1" width="20.42578125" customWidth="1"/>
    <col min="2" max="2" width="12.85546875" customWidth="1"/>
    <col min="3" max="3" width="19.7109375" customWidth="1"/>
    <col min="6" max="6" width="16" customWidth="1"/>
    <col min="7" max="7" width="11.28515625" customWidth="1"/>
    <col min="8" max="8" width="19.85546875" customWidth="1"/>
    <col min="11" max="11" width="16.42578125" customWidth="1"/>
    <col min="12" max="12" width="15" customWidth="1"/>
    <col min="13" max="13" width="18.5703125" customWidth="1"/>
  </cols>
  <sheetData>
    <row r="1" spans="1:4" ht="18.75" x14ac:dyDescent="0.3">
      <c r="A1" s="2" t="s">
        <v>13</v>
      </c>
    </row>
    <row r="3" spans="1:4" x14ac:dyDescent="0.25">
      <c r="A3" s="1" t="s">
        <v>2</v>
      </c>
      <c r="B3" s="1" t="s">
        <v>17</v>
      </c>
      <c r="C3" s="1" t="s">
        <v>19</v>
      </c>
      <c r="D3" s="1" t="s">
        <v>32</v>
      </c>
    </row>
    <row r="4" spans="1:4" x14ac:dyDescent="0.25">
      <c r="A4" t="s">
        <v>16</v>
      </c>
      <c r="B4" t="s">
        <v>18</v>
      </c>
      <c r="C4" t="s">
        <v>20</v>
      </c>
      <c r="D4">
        <v>100</v>
      </c>
    </row>
    <row r="5" spans="1:4" x14ac:dyDescent="0.25">
      <c r="A5" t="s">
        <v>39</v>
      </c>
      <c r="B5" t="s">
        <v>18</v>
      </c>
      <c r="C5" t="s">
        <v>20</v>
      </c>
      <c r="D5">
        <v>100</v>
      </c>
    </row>
    <row r="6" spans="1:4" x14ac:dyDescent="0.25">
      <c r="A6" t="s">
        <v>22</v>
      </c>
      <c r="B6" t="s">
        <v>23</v>
      </c>
      <c r="C6" s="9" t="s">
        <v>21</v>
      </c>
      <c r="D6">
        <v>100</v>
      </c>
    </row>
    <row r="7" spans="1:4" x14ac:dyDescent="0.25">
      <c r="A7" t="s">
        <v>24</v>
      </c>
      <c r="B7" t="s">
        <v>23</v>
      </c>
      <c r="C7" s="9" t="s">
        <v>21</v>
      </c>
      <c r="D7">
        <v>100</v>
      </c>
    </row>
    <row r="8" spans="1:4" x14ac:dyDescent="0.25">
      <c r="A8" t="s">
        <v>70</v>
      </c>
      <c r="B8" t="s">
        <v>23</v>
      </c>
      <c r="C8" s="9" t="s">
        <v>21</v>
      </c>
      <c r="D8">
        <v>100</v>
      </c>
    </row>
    <row r="9" spans="1:4" x14ac:dyDescent="0.25">
      <c r="A9" t="s">
        <v>34</v>
      </c>
      <c r="B9" t="s">
        <v>23</v>
      </c>
      <c r="C9" t="s">
        <v>27</v>
      </c>
      <c r="D9">
        <v>100</v>
      </c>
    </row>
    <row r="11" spans="1:4" ht="18.75" x14ac:dyDescent="0.3">
      <c r="A11" s="2" t="s">
        <v>25</v>
      </c>
    </row>
    <row r="13" spans="1:4" x14ac:dyDescent="0.25">
      <c r="A13" s="1" t="s">
        <v>2</v>
      </c>
      <c r="B13" s="1" t="s">
        <v>17</v>
      </c>
      <c r="C13" s="1" t="s">
        <v>19</v>
      </c>
      <c r="D13" s="1" t="s">
        <v>32</v>
      </c>
    </row>
    <row r="14" spans="1:4" x14ac:dyDescent="0.25">
      <c r="A14" t="s">
        <v>28</v>
      </c>
      <c r="B14" t="s">
        <v>18</v>
      </c>
      <c r="C14" t="s">
        <v>20</v>
      </c>
      <c r="D14">
        <v>100</v>
      </c>
    </row>
    <row r="15" spans="1:4" x14ac:dyDescent="0.25">
      <c r="A15" t="s">
        <v>26</v>
      </c>
      <c r="B15" t="s">
        <v>23</v>
      </c>
      <c r="C15" s="9" t="s">
        <v>27</v>
      </c>
      <c r="D15">
        <v>100</v>
      </c>
    </row>
    <row r="16" spans="1:4" x14ac:dyDescent="0.25">
      <c r="A16" t="s">
        <v>29</v>
      </c>
      <c r="B16" t="s">
        <v>30</v>
      </c>
      <c r="C16" t="s">
        <v>20</v>
      </c>
      <c r="D16">
        <v>30</v>
      </c>
    </row>
    <row r="17" spans="1:4" x14ac:dyDescent="0.25">
      <c r="A17" t="s">
        <v>31</v>
      </c>
      <c r="B17" t="s">
        <v>30</v>
      </c>
      <c r="C17" t="s">
        <v>20</v>
      </c>
      <c r="D17">
        <v>10</v>
      </c>
    </row>
    <row r="18" spans="1:4" x14ac:dyDescent="0.25">
      <c r="A18" t="s">
        <v>115</v>
      </c>
      <c r="B18" t="s">
        <v>33</v>
      </c>
      <c r="C18" t="s">
        <v>20</v>
      </c>
      <c r="D18">
        <v>10</v>
      </c>
    </row>
    <row r="20" spans="1:4" ht="18.75" x14ac:dyDescent="0.3">
      <c r="A20" s="2" t="s">
        <v>40</v>
      </c>
    </row>
    <row r="22" spans="1:4" x14ac:dyDescent="0.25">
      <c r="A22" s="1" t="s">
        <v>2</v>
      </c>
      <c r="B22" s="1" t="s">
        <v>17</v>
      </c>
      <c r="C22" s="1" t="s">
        <v>19</v>
      </c>
      <c r="D22" s="1" t="s">
        <v>32</v>
      </c>
    </row>
    <row r="23" spans="1:4" x14ac:dyDescent="0.25">
      <c r="A23" t="s">
        <v>42</v>
      </c>
      <c r="B23" t="s">
        <v>41</v>
      </c>
      <c r="C23" t="s">
        <v>20</v>
      </c>
      <c r="D23">
        <v>30</v>
      </c>
    </row>
    <row r="24" spans="1:4" x14ac:dyDescent="0.25">
      <c r="A24" t="s">
        <v>43</v>
      </c>
      <c r="B24" t="s">
        <v>41</v>
      </c>
      <c r="C24" t="s">
        <v>20</v>
      </c>
      <c r="D24">
        <v>30</v>
      </c>
    </row>
    <row r="25" spans="1:4" x14ac:dyDescent="0.25">
      <c r="A25" t="s">
        <v>44</v>
      </c>
      <c r="B25" t="s">
        <v>41</v>
      </c>
      <c r="C25" t="s">
        <v>20</v>
      </c>
      <c r="D25">
        <v>30</v>
      </c>
    </row>
    <row r="26" spans="1:4" x14ac:dyDescent="0.25">
      <c r="A26" t="s">
        <v>36</v>
      </c>
      <c r="B26" t="s">
        <v>69</v>
      </c>
      <c r="C26" t="s">
        <v>20</v>
      </c>
      <c r="D26">
        <v>50</v>
      </c>
    </row>
    <row r="27" spans="1:4" x14ac:dyDescent="0.25">
      <c r="A27" t="s">
        <v>37</v>
      </c>
      <c r="B27" t="s">
        <v>69</v>
      </c>
      <c r="C27" t="s">
        <v>20</v>
      </c>
      <c r="D27">
        <v>75</v>
      </c>
    </row>
    <row r="28" spans="1:4" x14ac:dyDescent="0.25">
      <c r="A28" t="s">
        <v>45</v>
      </c>
      <c r="B28" t="s">
        <v>46</v>
      </c>
      <c r="C28" t="s">
        <v>35</v>
      </c>
      <c r="D28">
        <v>100</v>
      </c>
    </row>
    <row r="29" spans="1:4" x14ac:dyDescent="0.25">
      <c r="A29" t="s">
        <v>49</v>
      </c>
      <c r="B29" t="s">
        <v>46</v>
      </c>
      <c r="C29" s="5" t="s">
        <v>27</v>
      </c>
      <c r="D29">
        <v>100</v>
      </c>
    </row>
    <row r="30" spans="1:4" x14ac:dyDescent="0.25">
      <c r="A30" t="s">
        <v>52</v>
      </c>
      <c r="B30" t="s">
        <v>46</v>
      </c>
      <c r="C30" s="5" t="s">
        <v>27</v>
      </c>
      <c r="D30">
        <v>100</v>
      </c>
    </row>
    <row r="31" spans="1:4" x14ac:dyDescent="0.25">
      <c r="A31" t="s">
        <v>54</v>
      </c>
      <c r="B31" t="s">
        <v>46</v>
      </c>
      <c r="C31" t="s">
        <v>20</v>
      </c>
      <c r="D31">
        <v>100</v>
      </c>
    </row>
    <row r="32" spans="1:4" x14ac:dyDescent="0.25">
      <c r="A32" t="s">
        <v>58</v>
      </c>
      <c r="B32" t="s">
        <v>46</v>
      </c>
      <c r="C32" s="5" t="s">
        <v>21</v>
      </c>
      <c r="D32">
        <v>100</v>
      </c>
    </row>
    <row r="33" spans="1:4" x14ac:dyDescent="0.25">
      <c r="A33" t="s">
        <v>61</v>
      </c>
      <c r="B33" t="s">
        <v>46</v>
      </c>
      <c r="C33" s="5" t="s">
        <v>21</v>
      </c>
      <c r="D33">
        <v>100</v>
      </c>
    </row>
    <row r="34" spans="1:4" x14ac:dyDescent="0.25">
      <c r="A34" t="s">
        <v>64</v>
      </c>
      <c r="B34" t="s">
        <v>46</v>
      </c>
      <c r="C34" s="9" t="s">
        <v>21</v>
      </c>
      <c r="D34">
        <v>100</v>
      </c>
    </row>
    <row r="42" spans="1:4" ht="18.75" x14ac:dyDescent="0.3">
      <c r="A42" s="2" t="s">
        <v>66</v>
      </c>
    </row>
    <row r="44" spans="1:4" x14ac:dyDescent="0.25">
      <c r="A44" s="1" t="s">
        <v>2</v>
      </c>
      <c r="B44" s="1" t="s">
        <v>17</v>
      </c>
      <c r="C44" s="1" t="s">
        <v>19</v>
      </c>
      <c r="D44" s="1" t="s">
        <v>32</v>
      </c>
    </row>
    <row r="45" spans="1:4" x14ac:dyDescent="0.25">
      <c r="A45" t="s">
        <v>67</v>
      </c>
      <c r="B45" t="s">
        <v>41</v>
      </c>
      <c r="C45" t="s">
        <v>20</v>
      </c>
      <c r="D45">
        <v>30</v>
      </c>
    </row>
    <row r="46" spans="1:4" x14ac:dyDescent="0.25">
      <c r="A46" t="s">
        <v>68</v>
      </c>
      <c r="B46" t="s">
        <v>69</v>
      </c>
      <c r="C46" t="s">
        <v>20</v>
      </c>
      <c r="D46">
        <v>100</v>
      </c>
    </row>
    <row r="47" spans="1:4" x14ac:dyDescent="0.25">
      <c r="A47" t="s">
        <v>50</v>
      </c>
      <c r="B47" t="s">
        <v>46</v>
      </c>
      <c r="C47" t="s">
        <v>27</v>
      </c>
      <c r="D47">
        <v>100</v>
      </c>
    </row>
    <row r="48" spans="1:4" x14ac:dyDescent="0.25">
      <c r="A48" t="s">
        <v>53</v>
      </c>
      <c r="B48" t="s">
        <v>46</v>
      </c>
      <c r="C48" t="s">
        <v>27</v>
      </c>
      <c r="D48">
        <v>100</v>
      </c>
    </row>
    <row r="49" spans="1:4" x14ac:dyDescent="0.25">
      <c r="A49" t="s">
        <v>55</v>
      </c>
      <c r="B49" t="s">
        <v>46</v>
      </c>
      <c r="C49" t="s">
        <v>20</v>
      </c>
      <c r="D49">
        <v>100</v>
      </c>
    </row>
    <row r="50" spans="1:4" x14ac:dyDescent="0.25">
      <c r="A50" t="s">
        <v>56</v>
      </c>
      <c r="B50" t="s">
        <v>46</v>
      </c>
      <c r="C50" t="s">
        <v>20</v>
      </c>
      <c r="D50">
        <v>100</v>
      </c>
    </row>
    <row r="51" spans="1:4" x14ac:dyDescent="0.25">
      <c r="A51" t="s">
        <v>59</v>
      </c>
      <c r="B51" t="s">
        <v>46</v>
      </c>
      <c r="C51" t="s">
        <v>21</v>
      </c>
      <c r="D51">
        <v>100</v>
      </c>
    </row>
    <row r="52" spans="1:4" x14ac:dyDescent="0.25">
      <c r="A52" t="s">
        <v>62</v>
      </c>
      <c r="B52" t="s">
        <v>46</v>
      </c>
      <c r="C52" t="s">
        <v>21</v>
      </c>
      <c r="D52">
        <v>100</v>
      </c>
    </row>
    <row r="53" spans="1:4" x14ac:dyDescent="0.25">
      <c r="A53" s="9" t="s">
        <v>65</v>
      </c>
      <c r="B53" s="9" t="s">
        <v>46</v>
      </c>
      <c r="C53" s="9" t="s">
        <v>21</v>
      </c>
      <c r="D53" s="9">
        <v>100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B2FB8B-2270-46E5-B692-765518930324}">
  <dimension ref="A1:J4"/>
  <sheetViews>
    <sheetView workbookViewId="0">
      <selection activeCell="L8" sqref="L8"/>
    </sheetView>
  </sheetViews>
  <sheetFormatPr defaultRowHeight="15" x14ac:dyDescent="0.25"/>
  <sheetData>
    <row r="1" spans="1:10" x14ac:dyDescent="0.25">
      <c r="A1" s="1" t="s">
        <v>38</v>
      </c>
      <c r="D1" s="1" t="s">
        <v>74</v>
      </c>
      <c r="I1" s="1" t="s">
        <v>76</v>
      </c>
    </row>
    <row r="2" spans="1:10" x14ac:dyDescent="0.25">
      <c r="A2" t="s">
        <v>71</v>
      </c>
      <c r="B2">
        <v>1</v>
      </c>
      <c r="D2" t="s">
        <v>71</v>
      </c>
      <c r="E2">
        <f>1+0.5*1</f>
        <v>1.5</v>
      </c>
      <c r="F2" t="s">
        <v>75</v>
      </c>
      <c r="I2" t="s">
        <v>71</v>
      </c>
      <c r="J2" s="10">
        <f>2/3</f>
        <v>0.66666666666666663</v>
      </c>
    </row>
    <row r="3" spans="1:10" x14ac:dyDescent="0.25">
      <c r="A3" t="s">
        <v>72</v>
      </c>
      <c r="B3">
        <f>1+0.3*1</f>
        <v>1.3</v>
      </c>
      <c r="D3" t="s">
        <v>72</v>
      </c>
      <c r="E3">
        <f>2+0.5*1</f>
        <v>2.5</v>
      </c>
      <c r="I3" t="s">
        <v>72</v>
      </c>
      <c r="J3" s="10">
        <f>5/4</f>
        <v>1.25</v>
      </c>
    </row>
    <row r="4" spans="1:10" x14ac:dyDescent="0.25">
      <c r="A4" t="s">
        <v>73</v>
      </c>
      <c r="B4">
        <f>1+0.5*1</f>
        <v>1.5</v>
      </c>
      <c r="I4" t="s">
        <v>73</v>
      </c>
      <c r="J4" s="10">
        <f>7/4</f>
        <v>1.75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6A2AB-03FA-4E19-9755-13B31472AD86}">
  <dimension ref="A1:C8"/>
  <sheetViews>
    <sheetView workbookViewId="0">
      <selection activeCell="C10" sqref="C10"/>
    </sheetView>
  </sheetViews>
  <sheetFormatPr defaultRowHeight="15" x14ac:dyDescent="0.25"/>
  <sheetData>
    <row r="1" spans="1:3" x14ac:dyDescent="0.25">
      <c r="A1" s="1" t="s">
        <v>77</v>
      </c>
      <c r="B1" s="1" t="s">
        <v>78</v>
      </c>
      <c r="C1" s="1" t="s">
        <v>32</v>
      </c>
    </row>
    <row r="2" spans="1:3" x14ac:dyDescent="0.25">
      <c r="A2" t="s">
        <v>79</v>
      </c>
      <c r="B2">
        <v>3</v>
      </c>
      <c r="C2">
        <f>(B2/10)*100</f>
        <v>30</v>
      </c>
    </row>
    <row r="3" spans="1:3" x14ac:dyDescent="0.25">
      <c r="A3" t="s">
        <v>21</v>
      </c>
      <c r="B3">
        <v>4</v>
      </c>
      <c r="C3">
        <f t="shared" ref="C3:C8" si="0">(B3/10)*100</f>
        <v>40</v>
      </c>
    </row>
    <row r="4" spans="1:3" x14ac:dyDescent="0.25">
      <c r="A4" t="s">
        <v>80</v>
      </c>
      <c r="B4">
        <v>5</v>
      </c>
      <c r="C4">
        <f t="shared" si="0"/>
        <v>50</v>
      </c>
    </row>
    <row r="5" spans="1:3" x14ac:dyDescent="0.25">
      <c r="A5" t="s">
        <v>81</v>
      </c>
      <c r="B5">
        <v>7</v>
      </c>
      <c r="C5">
        <f t="shared" si="0"/>
        <v>70</v>
      </c>
    </row>
    <row r="6" spans="1:3" x14ac:dyDescent="0.25">
      <c r="A6" t="s">
        <v>82</v>
      </c>
      <c r="B6">
        <v>2</v>
      </c>
      <c r="C6">
        <f t="shared" si="0"/>
        <v>20</v>
      </c>
    </row>
    <row r="7" spans="1:3" x14ac:dyDescent="0.25">
      <c r="A7" t="s">
        <v>35</v>
      </c>
      <c r="B7">
        <v>1</v>
      </c>
      <c r="C7">
        <f t="shared" si="0"/>
        <v>10</v>
      </c>
    </row>
    <row r="8" spans="1:3" x14ac:dyDescent="0.25">
      <c r="A8" t="s">
        <v>83</v>
      </c>
      <c r="B8">
        <v>1</v>
      </c>
      <c r="C8">
        <f t="shared" si="0"/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Lantern victory</vt:lpstr>
      <vt:lpstr>Forge victory</vt:lpstr>
      <vt:lpstr>Grail victory</vt:lpstr>
      <vt:lpstr>Ill Effects</vt:lpstr>
      <vt:lpstr>Income</vt:lpstr>
      <vt:lpstr>XHours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Václav Honzík</dc:creator>
  <cp:lastModifiedBy>Václav Honzík</cp:lastModifiedBy>
  <dcterms:created xsi:type="dcterms:W3CDTF">2015-06-05T18:17:20Z</dcterms:created>
  <dcterms:modified xsi:type="dcterms:W3CDTF">2025-08-09T18:45:30Z</dcterms:modified>
</cp:coreProperties>
</file>