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4F8BDFA-E733-43D1-8FF0-1242BBF8E169}" xr6:coauthVersionLast="47" xr6:coauthVersionMax="47" xr10:uidLastSave="{00000000-0000-0000-0000-000000000000}"/>
  <bookViews>
    <workbookView xWindow="-120" yWindow="-120" windowWidth="20730" windowHeight="11160" xr2:uid="{AB429E46-2ADE-4FEC-9452-27D42F2F372B}"/>
  </bookViews>
  <sheets>
    <sheet name="2,6" sheetId="2" r:id="rId1"/>
    <sheet name="2,8" sheetId="1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6" i="2" l="1"/>
  <c r="O38" i="2"/>
  <c r="N37" i="2"/>
  <c r="O37" i="2" s="1"/>
  <c r="N35" i="2"/>
  <c r="O35" i="2" s="1"/>
  <c r="N34" i="2"/>
  <c r="O34" i="2" s="1"/>
  <c r="N33" i="2"/>
  <c r="O33" i="2" s="1"/>
  <c r="L34" i="2"/>
  <c r="M34" i="2" s="1"/>
  <c r="L35" i="2"/>
  <c r="M35" i="2" s="1"/>
  <c r="L36" i="2"/>
  <c r="M36" i="2" s="1"/>
  <c r="L37" i="2"/>
  <c r="M37" i="2" s="1"/>
  <c r="L38" i="2"/>
  <c r="M38" i="2" s="1"/>
  <c r="L33" i="2"/>
  <c r="M33" i="2" s="1"/>
  <c r="J39" i="2"/>
  <c r="I34" i="2"/>
  <c r="I35" i="2"/>
  <c r="I36" i="2"/>
  <c r="I37" i="2"/>
  <c r="I38" i="2"/>
  <c r="I33" i="2"/>
  <c r="H39" i="2"/>
  <c r="M20" i="1"/>
  <c r="J20" i="1"/>
  <c r="G20" i="1"/>
  <c r="M19" i="1"/>
  <c r="J19" i="1"/>
  <c r="G19" i="1"/>
  <c r="M18" i="1"/>
  <c r="J18" i="1"/>
  <c r="G18" i="1"/>
  <c r="C18" i="1"/>
  <c r="M17" i="1"/>
  <c r="J17" i="1"/>
  <c r="G17" i="1"/>
  <c r="C17" i="1"/>
  <c r="M16" i="1"/>
  <c r="J16" i="1"/>
  <c r="G16" i="1"/>
  <c r="C16" i="1"/>
  <c r="M15" i="1"/>
  <c r="J15" i="1"/>
  <c r="G15" i="1"/>
  <c r="C15" i="1"/>
  <c r="M52" i="1"/>
  <c r="J52" i="1"/>
  <c r="G52" i="1"/>
  <c r="M51" i="1"/>
  <c r="J51" i="1"/>
  <c r="G51" i="1"/>
  <c r="M50" i="1"/>
  <c r="J50" i="1"/>
  <c r="G50" i="1"/>
  <c r="C50" i="1"/>
  <c r="M49" i="1"/>
  <c r="J49" i="1"/>
  <c r="G49" i="1"/>
  <c r="C49" i="1"/>
  <c r="M48" i="1"/>
  <c r="J48" i="1"/>
  <c r="G48" i="1"/>
  <c r="C48" i="1"/>
  <c r="M47" i="1"/>
  <c r="J47" i="1"/>
  <c r="G47" i="1"/>
  <c r="C47" i="1"/>
  <c r="M32" i="1"/>
  <c r="M33" i="1"/>
  <c r="M34" i="1"/>
  <c r="M35" i="1"/>
  <c r="M36" i="1"/>
  <c r="M37" i="1"/>
  <c r="J32" i="1"/>
  <c r="J33" i="1"/>
  <c r="J34" i="1"/>
  <c r="J35" i="1"/>
  <c r="J36" i="1"/>
  <c r="J37" i="1"/>
  <c r="G33" i="1"/>
  <c r="G34" i="1"/>
  <c r="G35" i="1"/>
  <c r="G36" i="1"/>
  <c r="G37" i="1"/>
  <c r="G32" i="1"/>
  <c r="C35" i="1"/>
  <c r="C34" i="1"/>
  <c r="C33" i="1"/>
  <c r="C32" i="1"/>
  <c r="I39" i="2" l="1"/>
</calcChain>
</file>

<file path=xl/sharedStrings.xml><?xml version="1.0" encoding="utf-8"?>
<sst xmlns="http://schemas.openxmlformats.org/spreadsheetml/2006/main" count="145" uniqueCount="68">
  <si>
    <t xml:space="preserve">CLASES </t>
  </si>
  <si>
    <t xml:space="preserve">marca de clase </t>
  </si>
  <si>
    <t xml:space="preserve">frecuencias simples </t>
  </si>
  <si>
    <t xml:space="preserve">frecuencias AC mayor que </t>
  </si>
  <si>
    <t xml:space="preserve">f </t>
  </si>
  <si>
    <t>h</t>
  </si>
  <si>
    <t>p</t>
  </si>
  <si>
    <t>H</t>
  </si>
  <si>
    <t xml:space="preserve">F </t>
  </si>
  <si>
    <t>P</t>
  </si>
  <si>
    <t>F*</t>
  </si>
  <si>
    <t>H*</t>
  </si>
  <si>
    <t>[18 , 26[</t>
  </si>
  <si>
    <t>[26 , 34[</t>
  </si>
  <si>
    <t>[34,42[</t>
  </si>
  <si>
    <t>[42,50[</t>
  </si>
  <si>
    <t>[50,58[</t>
  </si>
  <si>
    <t>[58,66[</t>
  </si>
  <si>
    <t xml:space="preserve">Frecuencias AC Menor que  </t>
  </si>
  <si>
    <t>P*%</t>
  </si>
  <si>
    <t>n=</t>
  </si>
  <si>
    <t>clases</t>
  </si>
  <si>
    <t xml:space="preserve">2,6 Completa las siguientes tablas de tabulación discreta </t>
  </si>
  <si>
    <t>x</t>
  </si>
  <si>
    <t>f</t>
  </si>
  <si>
    <t>F</t>
  </si>
  <si>
    <t>A</t>
  </si>
  <si>
    <t>B</t>
  </si>
  <si>
    <t>C</t>
  </si>
  <si>
    <t>D</t>
  </si>
  <si>
    <t>E</t>
  </si>
  <si>
    <t xml:space="preserve">MARCA DE CLASES </t>
  </si>
  <si>
    <t>[18,26]</t>
  </si>
  <si>
    <t>[26,34]</t>
  </si>
  <si>
    <t>[34,42]</t>
  </si>
  <si>
    <t>[42,50]</t>
  </si>
  <si>
    <t>[50,58]</t>
  </si>
  <si>
    <t>[58,66]</t>
  </si>
  <si>
    <t>2.7 En las clasificaciones de datos .calcular .Marcas de clase y amplitud de clase correspondientes a cada caso</t>
  </si>
  <si>
    <t xml:space="preserve">2,11 Usando la infromación de la tabla adjunta calcular </t>
  </si>
  <si>
    <t>a)</t>
  </si>
  <si>
    <t>b)</t>
  </si>
  <si>
    <t>n=25</t>
  </si>
  <si>
    <t>n=20</t>
  </si>
  <si>
    <t>marca de clase =(Li +Ls)/2</t>
  </si>
  <si>
    <t xml:space="preserve">2.8 Usando las tablas del 2,7 para cada caso , obtener las tablas completas de frecuencias </t>
  </si>
  <si>
    <t xml:space="preserve">Frec ac.menor que </t>
  </si>
  <si>
    <t xml:space="preserve">Frec. Ac mayor que </t>
  </si>
  <si>
    <t xml:space="preserve">F  </t>
  </si>
  <si>
    <t>P %</t>
  </si>
  <si>
    <t>%</t>
  </si>
  <si>
    <t xml:space="preserve">2.9 usando las tablas del 2.7para cada caso ,traxar el histrograma  poligono de frecuencias la curva de frecuencias de cada una de las clasificaciones mayor que </t>
  </si>
  <si>
    <t xml:space="preserve">2.10 Usando las tablas 20.7 para cada caso ,  trazar lasojivas correspondientes a su frecuencia acumulada menor que frecuencia acumulada mayore que </t>
  </si>
  <si>
    <t>[140, 145[</t>
  </si>
  <si>
    <t>[145,150[</t>
  </si>
  <si>
    <t>[155,160[</t>
  </si>
  <si>
    <t>[160,165[</t>
  </si>
  <si>
    <t>[165,170[</t>
  </si>
  <si>
    <t>[170,175[</t>
  </si>
  <si>
    <t>[175,180[</t>
  </si>
  <si>
    <t xml:space="preserve">2,13 b) es una tabla de peso (kg) donde n=20 Amplitud de clase constante </t>
  </si>
  <si>
    <t>t</t>
  </si>
  <si>
    <t>n(20</t>
  </si>
  <si>
    <r>
      <t>[46,</t>
    </r>
    <r>
      <rPr>
        <sz val="11"/>
        <color rgb="FFFF0000"/>
        <rFont val="Arial"/>
        <family val="2"/>
      </rPr>
      <t>52[</t>
    </r>
  </si>
  <si>
    <r>
      <t>[</t>
    </r>
    <r>
      <rPr>
        <sz val="11"/>
        <color rgb="FFFF0000"/>
        <rFont val="Arial"/>
        <family val="2"/>
      </rPr>
      <t>52</t>
    </r>
    <r>
      <rPr>
        <sz val="11"/>
        <color theme="1"/>
        <rFont val="Arial"/>
        <family val="2"/>
      </rPr>
      <t xml:space="preserve"> ,</t>
    </r>
    <r>
      <rPr>
        <sz val="11"/>
        <color rgb="FFFF0000"/>
        <rFont val="Arial"/>
        <family val="2"/>
      </rPr>
      <t>58</t>
    </r>
    <r>
      <rPr>
        <sz val="11"/>
        <color theme="1"/>
        <rFont val="Arial"/>
        <family val="2"/>
      </rPr>
      <t>[</t>
    </r>
  </si>
  <si>
    <r>
      <t>[</t>
    </r>
    <r>
      <rPr>
        <sz val="11"/>
        <color rgb="FFFF0000"/>
        <rFont val="Arial"/>
        <family val="2"/>
      </rPr>
      <t>58</t>
    </r>
    <r>
      <rPr>
        <sz val="11"/>
        <color theme="1"/>
        <rFont val="Arial"/>
        <family val="2"/>
      </rPr>
      <t xml:space="preserve"> ,</t>
    </r>
    <r>
      <rPr>
        <sz val="11"/>
        <color rgb="FFFF0000"/>
        <rFont val="Arial"/>
        <family val="2"/>
      </rPr>
      <t>64</t>
    </r>
    <r>
      <rPr>
        <sz val="11"/>
        <color theme="1"/>
        <rFont val="Arial"/>
        <family val="2"/>
      </rPr>
      <t>[</t>
    </r>
  </si>
  <si>
    <r>
      <t>[</t>
    </r>
    <r>
      <rPr>
        <sz val="11"/>
        <color rgb="FFFF0000"/>
        <rFont val="Arial"/>
        <family val="2"/>
      </rPr>
      <t>64</t>
    </r>
    <r>
      <rPr>
        <sz val="11"/>
        <color theme="1"/>
        <rFont val="Arial"/>
        <family val="2"/>
      </rPr>
      <t xml:space="preserve"> ,</t>
    </r>
    <r>
      <rPr>
        <sz val="11"/>
        <color rgb="FFFF0000"/>
        <rFont val="Arial"/>
        <family val="2"/>
      </rPr>
      <t>70</t>
    </r>
    <r>
      <rPr>
        <sz val="11"/>
        <color theme="1"/>
        <rFont val="Arial"/>
        <family val="2"/>
      </rPr>
      <t>[</t>
    </r>
  </si>
  <si>
    <r>
      <t xml:space="preserve">[ </t>
    </r>
    <r>
      <rPr>
        <sz val="11"/>
        <color rgb="FFFF0000"/>
        <rFont val="Arial"/>
        <family val="2"/>
      </rPr>
      <t>70</t>
    </r>
    <r>
      <rPr>
        <sz val="11"/>
        <color theme="1"/>
        <rFont val="Arial"/>
        <family val="2"/>
      </rPr>
      <t>,</t>
    </r>
    <r>
      <rPr>
        <sz val="11"/>
        <color rgb="FFFF0000"/>
        <rFont val="Arial"/>
        <family val="2"/>
      </rPr>
      <t>74</t>
    </r>
    <r>
      <rPr>
        <sz val="11"/>
        <color theme="1"/>
        <rFont val="Arial"/>
        <family val="2"/>
      </rPr>
      <t>[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</si>
</sst>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Bs&quot;* #,##0.00_-;\-&quot;Bs&quot;* #,##0.00_-;_-&quot;Bs&quot;* &quot;-&quot;??_-;_-@_-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44" fontId="0" fillId="0" borderId="1" xfId="1" applyFont="1" applyBorder="1" applyAlignment="1">
      <alignment horizontal="center" wrapTex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3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7" fillId="0" borderId="0" xfId="0" applyFont="1"/>
    <xf numFmtId="0" fontId="7" fillId="0" borderId="1" xfId="0" applyFont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9" fontId="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0" fillId="0" borderId="0" xfId="0" applyBorder="1"/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9" fontId="0" fillId="0" borderId="1" xfId="0" applyNumberFormat="1" applyBorder="1"/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/>
    <xf numFmtId="1" fontId="0" fillId="0" borderId="1" xfId="0" applyNumberFormat="1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4" fontId="5" fillId="8" borderId="1" xfId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11" borderId="0" xfId="0" applyFont="1" applyFill="1" applyAlignment="1"/>
    <xf numFmtId="0" fontId="4" fillId="1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D54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BO"/>
              <a:t>Histrograma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>
        <c:manualLayout>
          <c:layoutTarget val="inner"/>
          <c:xMode val="edge"/>
          <c:yMode val="edge"/>
          <c:x val="4.7378979015054938E-2"/>
          <c:y val="0.22952555548836343"/>
          <c:w val="0.90001108122746865"/>
          <c:h val="0.6766732429270027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chemeClr val="accent2">
                  <a:alpha val="63000"/>
                </a:scheme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chemeClr val="accent2">
                    <a:alpha val="63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ABB-484F-89EA-3BA52FA80AB6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>
                <a:outerShdw blurRad="57150" dist="19050" dir="5400000" algn="ctr" rotWithShape="0">
                  <a:schemeClr val="accent2">
                    <a:alpha val="63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ABB-484F-89EA-3BA52FA80AB6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chemeClr val="accent2">
                    <a:alpha val="63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ABB-484F-89EA-3BA52FA80AB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chemeClr val="accent2">
                    <a:alpha val="63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ABB-484F-89EA-3BA52FA80AB6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chemeClr val="accent2">
                    <a:alpha val="63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ABB-484F-89EA-3BA52FA80AB6}"/>
              </c:ext>
            </c:extLst>
          </c:dPt>
          <c:cat>
            <c:strRef>
              <c:f>'2,6'!$E$33:$G$38</c:f>
              <c:strCache>
                <c:ptCount val="6"/>
                <c:pt idx="0">
                  <c:v>22</c:v>
                </c:pt>
                <c:pt idx="1">
                  <c:v>30</c:v>
                </c:pt>
                <c:pt idx="2">
                  <c:v>38</c:v>
                </c:pt>
                <c:pt idx="3">
                  <c:v>46</c:v>
                </c:pt>
                <c:pt idx="4">
                  <c:v>54</c:v>
                </c:pt>
                <c:pt idx="5">
                  <c:v>62</c:v>
                </c:pt>
              </c:strCache>
            </c:strRef>
          </c:cat>
          <c:val>
            <c:numRef>
              <c:f>'2,6'!$H$33:$H$38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B-484F-89EA-3BA52FA80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5"/>
        <c:axId val="1036885696"/>
        <c:axId val="1036886528"/>
      </c:barChart>
      <c:catAx>
        <c:axId val="1036885696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036886528"/>
        <c:crosses val="autoZero"/>
        <c:auto val="0"/>
        <c:lblAlgn val="ctr"/>
        <c:lblOffset val="100"/>
        <c:noMultiLvlLbl val="0"/>
      </c:catAx>
      <c:valAx>
        <c:axId val="10368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03688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BO"/>
              <a:t>poligono de frecuencia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4B8-4D38-9ACF-D48430020D3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4B8-4D38-9ACF-D48430020D3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4B8-4D38-9ACF-D48430020D39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74B8-4D38-9ACF-D48430020D3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4B8-4D38-9ACF-D48430020D39}"/>
              </c:ext>
            </c:extLst>
          </c:dPt>
          <c:cat>
            <c:strRef>
              <c:f>'2,6'!$E$33:$G$38</c:f>
              <c:strCache>
                <c:ptCount val="6"/>
                <c:pt idx="0">
                  <c:v>22</c:v>
                </c:pt>
                <c:pt idx="1">
                  <c:v>30</c:v>
                </c:pt>
                <c:pt idx="2">
                  <c:v>38</c:v>
                </c:pt>
                <c:pt idx="3">
                  <c:v>46</c:v>
                </c:pt>
                <c:pt idx="4">
                  <c:v>54</c:v>
                </c:pt>
                <c:pt idx="5">
                  <c:v>62</c:v>
                </c:pt>
              </c:strCache>
            </c:strRef>
          </c:cat>
          <c:val>
            <c:numRef>
              <c:f>'2,6'!$H$33:$H$38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8-4D38-9ACF-D48430020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488000"/>
        <c:axId val="1133492160"/>
      </c:barChart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'2,6'!$H$33:$H$38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B8-4D38-9ACF-D48430020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488000"/>
        <c:axId val="1133492160"/>
      </c:lineChart>
      <c:catAx>
        <c:axId val="113348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133492160"/>
        <c:crosses val="autoZero"/>
        <c:auto val="1"/>
        <c:lblAlgn val="ctr"/>
        <c:lblOffset val="100"/>
        <c:noMultiLvlLbl val="0"/>
      </c:catAx>
      <c:valAx>
        <c:axId val="11334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13348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BO"/>
              <a:t>FRECUENCIAS MAYOR QUE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'2,6'!$R$32:$R$37</c:f>
              <c:numCache>
                <c:formatCode>General</c:formatCode>
                <c:ptCount val="6"/>
                <c:pt idx="0">
                  <c:v>26</c:v>
                </c:pt>
                <c:pt idx="1">
                  <c:v>34</c:v>
                </c:pt>
                <c:pt idx="2">
                  <c:v>42</c:v>
                </c:pt>
                <c:pt idx="3">
                  <c:v>50</c:v>
                </c:pt>
                <c:pt idx="4">
                  <c:v>58</c:v>
                </c:pt>
                <c:pt idx="5">
                  <c:v>66</c:v>
                </c:pt>
              </c:numCache>
            </c:numRef>
          </c:cat>
          <c:val>
            <c:numRef>
              <c:f>'2,6'!$N$33:$N$38</c:f>
              <c:numCache>
                <c:formatCode>General</c:formatCode>
                <c:ptCount val="6"/>
                <c:pt idx="0">
                  <c:v>28</c:v>
                </c:pt>
                <c:pt idx="1">
                  <c:v>25</c:v>
                </c:pt>
                <c:pt idx="2">
                  <c:v>20</c:v>
                </c:pt>
                <c:pt idx="3">
                  <c:v>12</c:v>
                </c:pt>
                <c:pt idx="4">
                  <c:v>6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0B-4D67-8708-713BE4E9D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021504"/>
        <c:axId val="1251032320"/>
      </c:lineChart>
      <c:catAx>
        <c:axId val="12510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251032320"/>
        <c:crosses val="autoZero"/>
        <c:auto val="1"/>
        <c:lblAlgn val="ctr"/>
        <c:lblOffset val="100"/>
        <c:noMultiLvlLbl val="0"/>
      </c:catAx>
      <c:valAx>
        <c:axId val="12510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25102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BO"/>
              <a:t>FRECUENCIAS MENOR QUE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'2,6'!$R$32:$R$37</c:f>
              <c:numCache>
                <c:formatCode>General</c:formatCode>
                <c:ptCount val="6"/>
                <c:pt idx="0">
                  <c:v>26</c:v>
                </c:pt>
                <c:pt idx="1">
                  <c:v>34</c:v>
                </c:pt>
                <c:pt idx="2">
                  <c:v>42</c:v>
                </c:pt>
                <c:pt idx="3">
                  <c:v>50</c:v>
                </c:pt>
                <c:pt idx="4">
                  <c:v>58</c:v>
                </c:pt>
                <c:pt idx="5">
                  <c:v>66</c:v>
                </c:pt>
              </c:numCache>
            </c:numRef>
          </c:cat>
          <c:val>
            <c:numRef>
              <c:f>'2,6'!$K$33:$K$38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16</c:v>
                </c:pt>
                <c:pt idx="3">
                  <c:v>22</c:v>
                </c:pt>
                <c:pt idx="4">
                  <c:v>26</c:v>
                </c:pt>
                <c:pt idx="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6C-4693-99F2-5D4288CA1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7242832"/>
        <c:axId val="1147236176"/>
      </c:lineChart>
      <c:catAx>
        <c:axId val="114724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147236176"/>
        <c:crosses val="autoZero"/>
        <c:auto val="1"/>
        <c:lblAlgn val="ctr"/>
        <c:lblOffset val="100"/>
        <c:noMultiLvlLbl val="0"/>
      </c:catAx>
      <c:valAx>
        <c:axId val="11472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14724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137269</xdr:colOff>
      <xdr:row>0</xdr:row>
      <xdr:rowOff>0</xdr:rowOff>
    </xdr:from>
    <xdr:ext cx="3706912" cy="937629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657295E3-C786-48D9-94BB-B6FEB1A2DAD6}"/>
            </a:ext>
          </a:extLst>
        </xdr:cNvPr>
        <xdr:cNvSpPr/>
      </xdr:nvSpPr>
      <xdr:spPr>
        <a:xfrm>
          <a:off x="3023344" y="0"/>
          <a:ext cx="370691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perspectiveRight"/>
            <a:lightRig rig="threePt" dir="t"/>
          </a:scene3d>
        </a:bodyPr>
        <a:lstStyle/>
        <a:p>
          <a:pPr algn="ctr"/>
          <a:r>
            <a:rPr lang="es-ES" sz="5400" b="1" cap="none" spc="0">
              <a:ln w="9525">
                <a:solidFill>
                  <a:srgbClr val="002060"/>
                </a:solidFill>
                <a:prstDash val="solid"/>
              </a:ln>
              <a:solidFill>
                <a:schemeClr val="accent5"/>
              </a:solidFill>
              <a:effectLst>
                <a:glow rad="63500">
                  <a:schemeClr val="accent5">
                    <a:satMod val="175000"/>
                    <a:alpha val="40000"/>
                  </a:schemeClr>
                </a:glow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  <a:reflection blurRad="6350" stA="55000" endA="300" endPos="45500" dir="5400000" sy="-100000" algn="bl" rotWithShape="0"/>
              </a:effectLst>
            </a:rPr>
            <a:t>PRACTICA</a:t>
          </a:r>
          <a:r>
            <a:rPr lang="es-ES" sz="5400" b="1" cap="none" spc="0" baseline="0">
              <a:ln w="9525">
                <a:solidFill>
                  <a:srgbClr val="002060"/>
                </a:solidFill>
                <a:prstDash val="solid"/>
              </a:ln>
              <a:solidFill>
                <a:schemeClr val="accent5"/>
              </a:solidFill>
              <a:effectLst>
                <a:glow rad="63500">
                  <a:schemeClr val="accent5">
                    <a:satMod val="175000"/>
                    <a:alpha val="40000"/>
                  </a:schemeClr>
                </a:glow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  <a:reflection blurRad="6350" stA="55000" endA="300" endPos="45500" dir="5400000" sy="-100000" algn="bl" rotWithShape="0"/>
              </a:effectLst>
            </a:rPr>
            <a:t> 2 </a:t>
          </a:r>
          <a:endParaRPr lang="es-ES" sz="5400" b="1" cap="none" spc="0">
            <a:ln w="9525">
              <a:solidFill>
                <a:srgbClr val="002060"/>
              </a:solidFill>
              <a:prstDash val="solid"/>
            </a:ln>
            <a:solidFill>
              <a:schemeClr val="accent5"/>
            </a:solidFill>
            <a:effectLst>
              <a:glow rad="63500">
                <a:schemeClr val="accent5">
                  <a:satMod val="175000"/>
                  <a:alpha val="40000"/>
                </a:schemeClr>
              </a:glow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  <a:reflection blurRad="6350" stA="55000" endA="300" endPos="45500" dir="5400000" sy="-100000" algn="bl" rotWithShape="0"/>
            </a:effectLst>
          </a:endParaRPr>
        </a:p>
      </xdr:txBody>
    </xdr:sp>
    <xdr:clientData/>
  </xdr:oneCellAnchor>
  <xdr:twoCellAnchor>
    <xdr:from>
      <xdr:col>3</xdr:col>
      <xdr:colOff>149469</xdr:colOff>
      <xdr:row>41</xdr:row>
      <xdr:rowOff>157162</xdr:rowOff>
    </xdr:from>
    <xdr:to>
      <xdr:col>12</xdr:col>
      <xdr:colOff>320919</xdr:colOff>
      <xdr:row>54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33C484-1C4F-4306-B8CF-9F1026725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41</xdr:row>
      <xdr:rowOff>166687</xdr:rowOff>
    </xdr:from>
    <xdr:to>
      <xdr:col>21</xdr:col>
      <xdr:colOff>171450</xdr:colOff>
      <xdr:row>55</xdr:row>
      <xdr:rowOff>157162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2473E04-BF2C-4E22-AD23-D9BB827D7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61</xdr:row>
      <xdr:rowOff>185737</xdr:rowOff>
    </xdr:from>
    <xdr:to>
      <xdr:col>13</xdr:col>
      <xdr:colOff>142875</xdr:colOff>
      <xdr:row>76</xdr:row>
      <xdr:rowOff>71437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DA03B34-A016-4B8A-B054-CC049899D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391205</xdr:colOff>
      <xdr:row>62</xdr:row>
      <xdr:rowOff>7484</xdr:rowOff>
    </xdr:from>
    <xdr:to>
      <xdr:col>20</xdr:col>
      <xdr:colOff>248330</xdr:colOff>
      <xdr:row>76</xdr:row>
      <xdr:rowOff>83684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3590E27-50C1-4D52-972F-FC099B848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BC1BA-B196-4312-802C-51C6F88279A1}">
  <dimension ref="A2:W102"/>
  <sheetViews>
    <sheetView tabSelected="1" topLeftCell="A80" zoomScale="85" zoomScaleNormal="85" workbookViewId="0">
      <selection activeCell="B80" sqref="B80:N100"/>
    </sheetView>
  </sheetViews>
  <sheetFormatPr baseColWidth="10" defaultRowHeight="15" x14ac:dyDescent="0.25"/>
  <cols>
    <col min="2" max="2" width="6.7109375" customWidth="1"/>
    <col min="3" max="3" width="4.28515625" customWidth="1"/>
    <col min="4" max="4" width="5" customWidth="1"/>
    <col min="5" max="5" width="5.5703125" customWidth="1"/>
    <col min="6" max="6" width="7.5703125" customWidth="1"/>
    <col min="7" max="7" width="5.85546875" customWidth="1"/>
    <col min="8" max="8" width="6.42578125" customWidth="1"/>
    <col min="9" max="9" width="5.5703125" customWidth="1"/>
    <col min="10" max="10" width="7" customWidth="1"/>
    <col min="11" max="11" width="6.140625" customWidth="1"/>
    <col min="12" max="12" width="6.28515625" customWidth="1"/>
    <col min="13" max="13" width="7.7109375" customWidth="1"/>
    <col min="14" max="14" width="7.85546875" customWidth="1"/>
    <col min="15" max="15" width="8.140625" customWidth="1"/>
    <col min="16" max="16" width="9" customWidth="1"/>
  </cols>
  <sheetData>
    <row r="2" spans="2:15" x14ac:dyDescent="0.25">
      <c r="D2" s="12"/>
      <c r="E2" s="12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2:15" x14ac:dyDescent="0.25">
      <c r="D3" s="12"/>
      <c r="E3" s="12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2:15" x14ac:dyDescent="0.25">
      <c r="D4" s="12"/>
      <c r="E4" s="12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2:15" x14ac:dyDescent="0.25">
      <c r="D5" s="12"/>
      <c r="E5" s="12"/>
      <c r="F5" s="11"/>
      <c r="G5" s="11"/>
      <c r="H5" s="11"/>
      <c r="I5" s="11"/>
      <c r="J5" s="11"/>
      <c r="K5" s="11"/>
      <c r="L5" s="11"/>
      <c r="M5" s="11"/>
      <c r="N5" s="11"/>
      <c r="O5" s="11"/>
    </row>
    <row r="8" spans="2:15" ht="18" customHeight="1" x14ac:dyDescent="0.25">
      <c r="B8" s="21" t="s">
        <v>22</v>
      </c>
      <c r="C8" s="21"/>
      <c r="D8" s="21"/>
      <c r="E8" s="21"/>
      <c r="F8" s="21"/>
      <c r="G8" s="21"/>
      <c r="H8" s="21"/>
      <c r="I8" s="21"/>
      <c r="J8" s="21"/>
      <c r="K8" s="21"/>
      <c r="L8" s="21"/>
    </row>
    <row r="10" spans="2:15" x14ac:dyDescent="0.25">
      <c r="B10" t="s">
        <v>40</v>
      </c>
      <c r="G10" t="s">
        <v>41</v>
      </c>
    </row>
    <row r="11" spans="2:15" x14ac:dyDescent="0.25">
      <c r="B11" s="15" t="s">
        <v>23</v>
      </c>
      <c r="C11" s="15" t="s">
        <v>24</v>
      </c>
      <c r="D11" s="15" t="s">
        <v>25</v>
      </c>
      <c r="E11" s="16"/>
      <c r="F11" s="16"/>
      <c r="G11" s="15" t="s">
        <v>23</v>
      </c>
      <c r="H11" s="15" t="s">
        <v>24</v>
      </c>
      <c r="I11" s="15" t="s">
        <v>5</v>
      </c>
      <c r="J11" s="29" t="s">
        <v>6</v>
      </c>
      <c r="K11" s="16"/>
      <c r="O11" s="25"/>
    </row>
    <row r="12" spans="2:15" x14ac:dyDescent="0.25">
      <c r="B12" s="17" t="s">
        <v>26</v>
      </c>
      <c r="C12" s="17">
        <v>4</v>
      </c>
      <c r="D12" s="26">
        <v>4</v>
      </c>
      <c r="E12" s="16"/>
      <c r="F12" s="16"/>
      <c r="G12" s="17" t="s">
        <v>26</v>
      </c>
      <c r="H12" s="31">
        <v>3</v>
      </c>
      <c r="I12" s="30">
        <v>0.15</v>
      </c>
      <c r="J12" s="32">
        <v>0.15</v>
      </c>
      <c r="K12" s="16"/>
    </row>
    <row r="13" spans="2:15" x14ac:dyDescent="0.25">
      <c r="B13" s="17" t="s">
        <v>27</v>
      </c>
      <c r="C13" s="26">
        <v>6</v>
      </c>
      <c r="D13" s="17">
        <v>10</v>
      </c>
      <c r="E13" s="16"/>
      <c r="F13" s="16"/>
      <c r="G13" s="17" t="s">
        <v>27</v>
      </c>
      <c r="H13" s="31">
        <v>5</v>
      </c>
      <c r="I13" s="26">
        <v>0.25</v>
      </c>
      <c r="J13" s="33">
        <v>0.25</v>
      </c>
    </row>
    <row r="14" spans="2:15" x14ac:dyDescent="0.25">
      <c r="B14" s="17" t="s">
        <v>28</v>
      </c>
      <c r="C14" s="17">
        <v>8</v>
      </c>
      <c r="D14" s="26">
        <v>18</v>
      </c>
      <c r="E14" s="16"/>
      <c r="F14" s="16"/>
      <c r="G14" s="17" t="s">
        <v>28</v>
      </c>
      <c r="H14" s="31">
        <v>6</v>
      </c>
      <c r="I14" s="17">
        <v>0.3</v>
      </c>
      <c r="J14" s="32">
        <v>0.3</v>
      </c>
      <c r="K14" s="16"/>
    </row>
    <row r="15" spans="2:15" x14ac:dyDescent="0.25">
      <c r="B15" s="17" t="s">
        <v>29</v>
      </c>
      <c r="C15" s="26">
        <v>5</v>
      </c>
      <c r="D15" s="17">
        <v>23</v>
      </c>
      <c r="E15" s="16"/>
      <c r="F15" s="16"/>
      <c r="G15" s="17" t="s">
        <v>29</v>
      </c>
      <c r="H15" s="31">
        <v>4</v>
      </c>
      <c r="I15" s="26">
        <v>0.2</v>
      </c>
      <c r="J15" s="33">
        <v>0.2</v>
      </c>
      <c r="K15" s="27"/>
    </row>
    <row r="16" spans="2:15" x14ac:dyDescent="0.25">
      <c r="B16" s="17" t="s">
        <v>30</v>
      </c>
      <c r="C16" s="26">
        <v>2</v>
      </c>
      <c r="D16" s="26">
        <v>25</v>
      </c>
      <c r="E16" s="16"/>
      <c r="F16" s="16"/>
      <c r="G16" s="17" t="s">
        <v>30</v>
      </c>
      <c r="H16" s="31">
        <v>2</v>
      </c>
      <c r="I16" s="26">
        <v>0.1</v>
      </c>
      <c r="J16" s="32">
        <v>0.1</v>
      </c>
      <c r="K16" s="16"/>
    </row>
    <row r="17" spans="1:18" x14ac:dyDescent="0.25">
      <c r="B17" s="16" t="s">
        <v>42</v>
      </c>
      <c r="C17" s="16"/>
      <c r="D17" s="16"/>
      <c r="E17" s="16"/>
      <c r="F17" s="16"/>
      <c r="G17" s="16"/>
      <c r="H17" s="19" t="s">
        <v>43</v>
      </c>
      <c r="I17" s="19">
        <v>1</v>
      </c>
      <c r="J17" s="34">
        <v>1</v>
      </c>
    </row>
    <row r="18" spans="1:18" x14ac:dyDescent="0.25">
      <c r="B18" s="16"/>
      <c r="C18" s="16"/>
      <c r="D18" s="16"/>
      <c r="E18" s="16"/>
      <c r="F18" s="16"/>
      <c r="G18" s="16"/>
      <c r="H18" s="16"/>
      <c r="I18" s="16"/>
      <c r="J18" s="16"/>
    </row>
    <row r="19" spans="1:18" x14ac:dyDescent="0.25">
      <c r="A19" s="22" t="s">
        <v>38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</row>
    <row r="20" spans="1:18" x14ac:dyDescent="0.25">
      <c r="B20" s="16"/>
      <c r="C20" s="16"/>
      <c r="D20" s="16"/>
      <c r="E20" s="16"/>
      <c r="F20" s="16"/>
      <c r="G20" s="16"/>
      <c r="H20" s="16"/>
      <c r="I20" s="16"/>
      <c r="J20" s="16"/>
    </row>
    <row r="21" spans="1:18" ht="20.25" customHeight="1" x14ac:dyDescent="0.25">
      <c r="B21" t="s">
        <v>40</v>
      </c>
      <c r="K21" s="36" t="s">
        <v>44</v>
      </c>
      <c r="L21" s="37"/>
      <c r="M21" s="37"/>
      <c r="N21" s="37"/>
      <c r="O21" s="37"/>
      <c r="Q21" s="27"/>
      <c r="R21" s="27"/>
    </row>
    <row r="22" spans="1:18" x14ac:dyDescent="0.25">
      <c r="B22" s="43" t="s">
        <v>0</v>
      </c>
      <c r="C22" s="44"/>
      <c r="D22" s="45"/>
      <c r="E22" s="2" t="s">
        <v>25</v>
      </c>
      <c r="F22" s="46" t="s">
        <v>31</v>
      </c>
      <c r="G22" s="47"/>
      <c r="H22" s="48"/>
      <c r="I22" s="16"/>
      <c r="J22" s="16"/>
      <c r="K22" s="37"/>
      <c r="L22" s="37"/>
      <c r="M22" s="37"/>
      <c r="N22" s="37"/>
      <c r="O22" s="37"/>
    </row>
    <row r="23" spans="1:18" x14ac:dyDescent="0.25">
      <c r="B23" s="40" t="s">
        <v>32</v>
      </c>
      <c r="C23" s="41"/>
      <c r="D23" s="42"/>
      <c r="E23" s="2">
        <v>3</v>
      </c>
      <c r="F23" s="49">
        <v>22</v>
      </c>
      <c r="G23" s="50"/>
      <c r="H23" s="51"/>
    </row>
    <row r="24" spans="1:18" ht="15" customHeight="1" x14ac:dyDescent="0.25">
      <c r="B24" s="40" t="s">
        <v>33</v>
      </c>
      <c r="C24" s="41"/>
      <c r="D24" s="42"/>
      <c r="E24" s="2">
        <v>5</v>
      </c>
      <c r="F24" s="49">
        <v>30</v>
      </c>
      <c r="G24" s="50"/>
      <c r="H24" s="51"/>
    </row>
    <row r="25" spans="1:18" x14ac:dyDescent="0.25">
      <c r="B25" s="40" t="s">
        <v>34</v>
      </c>
      <c r="C25" s="41"/>
      <c r="D25" s="42"/>
      <c r="E25" s="2">
        <v>8</v>
      </c>
      <c r="F25" s="49">
        <v>38</v>
      </c>
      <c r="G25" s="50"/>
      <c r="H25" s="51"/>
    </row>
    <row r="26" spans="1:18" x14ac:dyDescent="0.25">
      <c r="B26" s="40" t="s">
        <v>35</v>
      </c>
      <c r="C26" s="41"/>
      <c r="D26" s="42"/>
      <c r="E26" s="2">
        <v>6</v>
      </c>
      <c r="F26" s="49">
        <v>46</v>
      </c>
      <c r="G26" s="50"/>
      <c r="H26" s="51"/>
    </row>
    <row r="27" spans="1:18" x14ac:dyDescent="0.25">
      <c r="B27" s="40" t="s">
        <v>36</v>
      </c>
      <c r="C27" s="41"/>
      <c r="D27" s="42"/>
      <c r="E27" s="2">
        <v>4</v>
      </c>
      <c r="F27" s="35">
        <v>54</v>
      </c>
      <c r="G27" s="35"/>
      <c r="H27" s="35"/>
    </row>
    <row r="28" spans="1:18" x14ac:dyDescent="0.25">
      <c r="B28" s="18" t="s">
        <v>37</v>
      </c>
      <c r="C28" s="18"/>
      <c r="D28" s="18"/>
      <c r="E28" s="2">
        <v>2</v>
      </c>
      <c r="F28" s="35">
        <v>62</v>
      </c>
      <c r="G28" s="35"/>
      <c r="H28" s="35"/>
    </row>
    <row r="30" spans="1:18" ht="20.25" customHeight="1" x14ac:dyDescent="0.25">
      <c r="B30" s="52" t="s">
        <v>45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</row>
    <row r="31" spans="1:18" ht="24.75" customHeight="1" x14ac:dyDescent="0.25">
      <c r="B31" s="63" t="s">
        <v>0</v>
      </c>
      <c r="C31" s="63"/>
      <c r="D31" s="63"/>
      <c r="E31" s="64" t="s">
        <v>31</v>
      </c>
      <c r="F31" s="64"/>
      <c r="G31" s="64"/>
      <c r="H31" s="65" t="s">
        <v>2</v>
      </c>
      <c r="I31" s="65"/>
      <c r="J31" s="65"/>
      <c r="K31" s="66" t="s">
        <v>46</v>
      </c>
      <c r="L31" s="66"/>
      <c r="M31" s="66"/>
      <c r="N31" s="67" t="s">
        <v>47</v>
      </c>
      <c r="O31" s="67"/>
      <c r="P31" s="67"/>
    </row>
    <row r="32" spans="1:18" ht="15" customHeight="1" x14ac:dyDescent="0.25">
      <c r="B32" s="63"/>
      <c r="C32" s="63"/>
      <c r="D32" s="63"/>
      <c r="E32" s="64"/>
      <c r="F32" s="64"/>
      <c r="G32" s="64"/>
      <c r="H32" s="29" t="s">
        <v>24</v>
      </c>
      <c r="I32" s="29" t="s">
        <v>5</v>
      </c>
      <c r="J32" s="29" t="s">
        <v>6</v>
      </c>
      <c r="K32" s="15" t="s">
        <v>48</v>
      </c>
      <c r="L32" s="53" t="s">
        <v>7</v>
      </c>
      <c r="M32" s="53" t="s">
        <v>49</v>
      </c>
      <c r="N32" s="53" t="s">
        <v>10</v>
      </c>
      <c r="O32" s="53" t="s">
        <v>11</v>
      </c>
      <c r="P32" s="13" t="s">
        <v>19</v>
      </c>
      <c r="R32" s="10">
        <v>26</v>
      </c>
    </row>
    <row r="33" spans="2:23" ht="15" customHeight="1" x14ac:dyDescent="0.25">
      <c r="B33" s="40" t="s">
        <v>32</v>
      </c>
      <c r="C33" s="41"/>
      <c r="D33" s="42"/>
      <c r="E33" s="35">
        <v>22</v>
      </c>
      <c r="F33" s="35"/>
      <c r="G33" s="49"/>
      <c r="H33" s="28">
        <v>3</v>
      </c>
      <c r="I33" s="28">
        <f>(H33/28)</f>
        <v>0.10714285714285714</v>
      </c>
      <c r="J33" s="54">
        <v>0.11</v>
      </c>
      <c r="K33" s="2">
        <v>3</v>
      </c>
      <c r="L33" s="57">
        <f>(K33/28)</f>
        <v>0.10714285714285714</v>
      </c>
      <c r="M33" s="58">
        <f>(L33*100)</f>
        <v>10.714285714285714</v>
      </c>
      <c r="N33" s="2">
        <f>SUM(H33:H38)</f>
        <v>28</v>
      </c>
      <c r="O33" s="60">
        <f>(N33/28)</f>
        <v>1</v>
      </c>
      <c r="P33" s="68">
        <v>1</v>
      </c>
      <c r="R33" s="10">
        <v>34</v>
      </c>
    </row>
    <row r="34" spans="2:23" ht="15" customHeight="1" x14ac:dyDescent="0.25">
      <c r="B34" s="40" t="s">
        <v>33</v>
      </c>
      <c r="C34" s="41"/>
      <c r="D34" s="42"/>
      <c r="E34" s="35">
        <v>30</v>
      </c>
      <c r="F34" s="35"/>
      <c r="G34" s="49"/>
      <c r="H34" s="28">
        <v>5</v>
      </c>
      <c r="I34" s="28">
        <f t="shared" ref="I34:I38" si="0">(H34/28)</f>
        <v>0.17857142857142858</v>
      </c>
      <c r="J34" s="54">
        <v>0.18</v>
      </c>
      <c r="K34" s="2">
        <v>8</v>
      </c>
      <c r="L34" s="57">
        <f t="shared" ref="L34:L38" si="1">(K34/28)</f>
        <v>0.2857142857142857</v>
      </c>
      <c r="M34" s="58">
        <f t="shared" ref="M34:M38" si="2">(L34*100)</f>
        <v>28.571428571428569</v>
      </c>
      <c r="N34" s="2">
        <f>SUM(H34:H38)</f>
        <v>25</v>
      </c>
      <c r="O34" s="60">
        <f t="shared" ref="O34:O38" si="3">(N34/28)</f>
        <v>0.8928571428571429</v>
      </c>
      <c r="P34" s="62">
        <v>90</v>
      </c>
      <c r="R34" s="10">
        <v>42</v>
      </c>
    </row>
    <row r="35" spans="2:23" x14ac:dyDescent="0.25">
      <c r="B35" s="40" t="s">
        <v>34</v>
      </c>
      <c r="C35" s="41"/>
      <c r="D35" s="42"/>
      <c r="E35" s="35">
        <v>38</v>
      </c>
      <c r="F35" s="35"/>
      <c r="G35" s="49"/>
      <c r="H35" s="28">
        <v>8</v>
      </c>
      <c r="I35" s="28">
        <f t="shared" si="0"/>
        <v>0.2857142857142857</v>
      </c>
      <c r="J35" s="54">
        <v>0.28999999999999998</v>
      </c>
      <c r="K35" s="2">
        <v>16</v>
      </c>
      <c r="L35" s="57">
        <f t="shared" si="1"/>
        <v>0.5714285714285714</v>
      </c>
      <c r="M35" s="58">
        <f t="shared" si="2"/>
        <v>57.142857142857139</v>
      </c>
      <c r="N35" s="2">
        <f>SUM(H35:H38)</f>
        <v>20</v>
      </c>
      <c r="O35" s="60">
        <f t="shared" si="3"/>
        <v>0.7142857142857143</v>
      </c>
      <c r="P35" s="62">
        <v>70</v>
      </c>
      <c r="R35" s="10">
        <v>50</v>
      </c>
    </row>
    <row r="36" spans="2:23" x14ac:dyDescent="0.25">
      <c r="B36" s="40" t="s">
        <v>35</v>
      </c>
      <c r="C36" s="41"/>
      <c r="D36" s="42"/>
      <c r="E36" s="35">
        <v>46</v>
      </c>
      <c r="F36" s="35"/>
      <c r="G36" s="49"/>
      <c r="H36" s="28">
        <v>6</v>
      </c>
      <c r="I36" s="28">
        <f t="shared" si="0"/>
        <v>0.21428571428571427</v>
      </c>
      <c r="J36" s="54">
        <v>0.21</v>
      </c>
      <c r="K36" s="2">
        <v>22</v>
      </c>
      <c r="L36" s="57">
        <f t="shared" si="1"/>
        <v>0.7857142857142857</v>
      </c>
      <c r="M36" s="58">
        <f t="shared" si="2"/>
        <v>78.571428571428569</v>
      </c>
      <c r="N36" s="2">
        <v>12</v>
      </c>
      <c r="O36" s="60">
        <f t="shared" si="3"/>
        <v>0.42857142857142855</v>
      </c>
      <c r="P36" s="62">
        <v>40</v>
      </c>
      <c r="R36" s="10">
        <v>58</v>
      </c>
    </row>
    <row r="37" spans="2:23" x14ac:dyDescent="0.25">
      <c r="B37" s="40" t="s">
        <v>36</v>
      </c>
      <c r="C37" s="41"/>
      <c r="D37" s="42"/>
      <c r="E37" s="35">
        <v>54</v>
      </c>
      <c r="F37" s="35"/>
      <c r="G37" s="49"/>
      <c r="H37" s="28">
        <v>4</v>
      </c>
      <c r="I37" s="28">
        <f t="shared" si="0"/>
        <v>0.14285714285714285</v>
      </c>
      <c r="J37" s="54">
        <v>0.14000000000000001</v>
      </c>
      <c r="K37" s="2">
        <v>26</v>
      </c>
      <c r="L37" s="57">
        <f t="shared" si="1"/>
        <v>0.9285714285714286</v>
      </c>
      <c r="M37" s="58">
        <f t="shared" si="2"/>
        <v>92.857142857142861</v>
      </c>
      <c r="N37" s="2">
        <f>SUM(H37:H38)</f>
        <v>6</v>
      </c>
      <c r="O37" s="60">
        <f t="shared" si="3"/>
        <v>0.21428571428571427</v>
      </c>
      <c r="P37" s="62">
        <v>20</v>
      </c>
      <c r="R37" s="10">
        <v>66</v>
      </c>
    </row>
    <row r="38" spans="2:23" x14ac:dyDescent="0.25">
      <c r="B38" s="18" t="s">
        <v>37</v>
      </c>
      <c r="C38" s="18"/>
      <c r="D38" s="18"/>
      <c r="E38" s="35">
        <v>62</v>
      </c>
      <c r="F38" s="35"/>
      <c r="G38" s="49"/>
      <c r="H38" s="28">
        <v>2</v>
      </c>
      <c r="I38" s="28">
        <f t="shared" si="0"/>
        <v>7.1428571428571425E-2</v>
      </c>
      <c r="J38" s="54">
        <v>7.0000000000000007E-2</v>
      </c>
      <c r="K38" s="2">
        <v>28</v>
      </c>
      <c r="L38" s="57">
        <f t="shared" si="1"/>
        <v>1</v>
      </c>
      <c r="M38" s="58">
        <f t="shared" si="2"/>
        <v>100</v>
      </c>
      <c r="N38" s="2">
        <v>2</v>
      </c>
      <c r="O38" s="60">
        <f t="shared" si="3"/>
        <v>7.1428571428571425E-2</v>
      </c>
      <c r="P38" s="62">
        <v>10</v>
      </c>
      <c r="T38" s="39"/>
      <c r="U38" s="39"/>
    </row>
    <row r="39" spans="2:23" x14ac:dyDescent="0.25">
      <c r="G39" s="38" t="s">
        <v>20</v>
      </c>
      <c r="H39" s="38">
        <f>SUM(H33:H38)</f>
        <v>28</v>
      </c>
      <c r="I39" s="55">
        <f>SUM(I33:I38)</f>
        <v>1</v>
      </c>
      <c r="J39" s="56">
        <f>SUM(J33:J38)</f>
        <v>1</v>
      </c>
      <c r="M39" s="59" t="s">
        <v>50</v>
      </c>
      <c r="O39" s="61"/>
      <c r="T39" s="14"/>
      <c r="U39" s="14"/>
    </row>
    <row r="40" spans="2:23" x14ac:dyDescent="0.25">
      <c r="T40" s="14"/>
      <c r="U40" s="14"/>
    </row>
    <row r="41" spans="2:23" x14ac:dyDescent="0.25">
      <c r="B41" s="69" t="s">
        <v>51</v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70"/>
    </row>
    <row r="42" spans="2:23" x14ac:dyDescent="0.25">
      <c r="T42" s="14"/>
      <c r="U42" s="14"/>
    </row>
    <row r="43" spans="2:23" x14ac:dyDescent="0.25">
      <c r="T43" s="14"/>
      <c r="U43" s="14"/>
    </row>
    <row r="44" spans="2:23" x14ac:dyDescent="0.25">
      <c r="T44" s="14"/>
      <c r="U44" s="14"/>
    </row>
    <row r="45" spans="2:23" x14ac:dyDescent="0.25">
      <c r="T45" s="14"/>
      <c r="U45" s="14"/>
    </row>
    <row r="46" spans="2:23" x14ac:dyDescent="0.25">
      <c r="T46" s="14"/>
      <c r="U46" s="14"/>
    </row>
    <row r="47" spans="2:23" ht="18" customHeight="1" x14ac:dyDescent="0.25">
      <c r="T47" s="14"/>
      <c r="U47" s="14"/>
    </row>
    <row r="48" spans="2:23" x14ac:dyDescent="0.25">
      <c r="N48" s="14"/>
      <c r="O48" s="14"/>
    </row>
    <row r="49" spans="2:22" ht="18.75" customHeight="1" x14ac:dyDescent="0.25">
      <c r="N49" s="39"/>
      <c r="O49" s="39"/>
    </row>
    <row r="50" spans="2:22" x14ac:dyDescent="0.25">
      <c r="N50" s="39"/>
      <c r="O50" s="39"/>
    </row>
    <row r="51" spans="2:22" x14ac:dyDescent="0.25">
      <c r="N51" s="39"/>
      <c r="O51" s="39"/>
    </row>
    <row r="52" spans="2:22" x14ac:dyDescent="0.25">
      <c r="N52" s="39"/>
      <c r="O52" s="39"/>
    </row>
    <row r="53" spans="2:22" x14ac:dyDescent="0.25">
      <c r="N53" s="39"/>
      <c r="O53" s="39"/>
    </row>
    <row r="54" spans="2:22" x14ac:dyDescent="0.25">
      <c r="N54" s="39"/>
      <c r="O54" s="39"/>
    </row>
    <row r="55" spans="2:22" x14ac:dyDescent="0.25">
      <c r="N55" s="39"/>
      <c r="O55" s="39"/>
    </row>
    <row r="56" spans="2:22" x14ac:dyDescent="0.25">
      <c r="N56" s="39"/>
      <c r="O56" s="39"/>
    </row>
    <row r="57" spans="2:22" x14ac:dyDescent="0.2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2:22" x14ac:dyDescent="0.25">
      <c r="N58" s="39"/>
      <c r="O58" s="39"/>
    </row>
    <row r="59" spans="2:22" x14ac:dyDescent="0.25">
      <c r="N59" s="39"/>
      <c r="O59" s="39"/>
    </row>
    <row r="61" spans="2:22" x14ac:dyDescent="0.25">
      <c r="C61" s="71" t="s">
        <v>52</v>
      </c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</row>
    <row r="80" spans="2:10" x14ac:dyDescent="0.25">
      <c r="B80" s="23" t="s">
        <v>39</v>
      </c>
      <c r="C80" s="23"/>
      <c r="D80" s="23"/>
      <c r="E80" s="23"/>
      <c r="F80" s="23"/>
      <c r="G80" s="23"/>
      <c r="H80" s="23"/>
      <c r="I80" s="23"/>
      <c r="J80" s="23"/>
    </row>
    <row r="83" spans="2:14" x14ac:dyDescent="0.25">
      <c r="B83" s="20" t="s">
        <v>0</v>
      </c>
      <c r="C83" s="20"/>
      <c r="D83" s="20"/>
      <c r="E83" s="2" t="s">
        <v>25</v>
      </c>
    </row>
    <row r="84" spans="2:14" x14ac:dyDescent="0.25">
      <c r="B84" s="18" t="s">
        <v>53</v>
      </c>
      <c r="C84" s="18"/>
      <c r="D84" s="18"/>
      <c r="E84" s="2"/>
    </row>
    <row r="85" spans="2:14" x14ac:dyDescent="0.25">
      <c r="B85" s="40" t="s">
        <v>54</v>
      </c>
      <c r="C85" s="41"/>
      <c r="D85" s="42"/>
      <c r="E85" s="2"/>
    </row>
    <row r="86" spans="2:14" x14ac:dyDescent="0.25">
      <c r="B86" s="40" t="s">
        <v>55</v>
      </c>
      <c r="C86" s="41"/>
      <c r="D86" s="42"/>
      <c r="E86" s="2"/>
    </row>
    <row r="87" spans="2:14" x14ac:dyDescent="0.25">
      <c r="B87" s="40" t="s">
        <v>56</v>
      </c>
      <c r="C87" s="41"/>
      <c r="D87" s="42"/>
      <c r="E87" s="2"/>
    </row>
    <row r="88" spans="2:14" x14ac:dyDescent="0.25">
      <c r="B88" s="40" t="s">
        <v>57</v>
      </c>
      <c r="C88" s="41"/>
      <c r="D88" s="42"/>
      <c r="E88" s="2"/>
    </row>
    <row r="89" spans="2:14" x14ac:dyDescent="0.25">
      <c r="B89" s="40" t="s">
        <v>58</v>
      </c>
      <c r="C89" s="41"/>
      <c r="D89" s="42"/>
      <c r="E89" s="2"/>
    </row>
    <row r="90" spans="2:14" x14ac:dyDescent="0.25">
      <c r="B90" s="4" t="s">
        <v>59</v>
      </c>
      <c r="C90" s="4"/>
      <c r="D90" s="4"/>
      <c r="E90" s="9"/>
    </row>
    <row r="93" spans="2:14" x14ac:dyDescent="0.25">
      <c r="B93" s="24" t="s">
        <v>60</v>
      </c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</row>
    <row r="95" spans="2:14" x14ac:dyDescent="0.25">
      <c r="B95" s="72" t="s">
        <v>61</v>
      </c>
      <c r="C95" s="73"/>
      <c r="D95" s="29" t="s">
        <v>23</v>
      </c>
      <c r="E95" s="74" t="s">
        <v>24</v>
      </c>
      <c r="F95" s="74" t="s">
        <v>25</v>
      </c>
      <c r="G95" s="15" t="s">
        <v>6</v>
      </c>
      <c r="H95" t="s">
        <v>5</v>
      </c>
    </row>
    <row r="96" spans="2:14" x14ac:dyDescent="0.25">
      <c r="B96" s="43" t="s">
        <v>63</v>
      </c>
      <c r="C96" s="45"/>
      <c r="D96" s="31">
        <v>49</v>
      </c>
      <c r="E96" s="31">
        <v>2</v>
      </c>
      <c r="F96" s="75">
        <v>2</v>
      </c>
      <c r="G96" s="54">
        <v>0.1</v>
      </c>
      <c r="H96">
        <v>0.1</v>
      </c>
    </row>
    <row r="97" spans="2:8" x14ac:dyDescent="0.25">
      <c r="B97" s="43" t="s">
        <v>64</v>
      </c>
      <c r="C97" s="45"/>
      <c r="D97" s="77">
        <v>55</v>
      </c>
      <c r="E97" s="31">
        <v>4</v>
      </c>
      <c r="F97" s="2">
        <v>6</v>
      </c>
      <c r="G97" s="78">
        <v>0.2</v>
      </c>
    </row>
    <row r="98" spans="2:8" x14ac:dyDescent="0.25">
      <c r="B98" s="43" t="s">
        <v>65</v>
      </c>
      <c r="C98" s="45"/>
      <c r="D98" s="31">
        <v>61</v>
      </c>
      <c r="E98" s="31">
        <v>6</v>
      </c>
      <c r="F98" s="75">
        <v>12</v>
      </c>
      <c r="G98" s="78">
        <v>0.3</v>
      </c>
    </row>
    <row r="99" spans="2:8" x14ac:dyDescent="0.25">
      <c r="B99" s="43" t="s">
        <v>66</v>
      </c>
      <c r="C99" s="45"/>
      <c r="D99" s="76">
        <v>67</v>
      </c>
      <c r="E99" s="31">
        <v>5</v>
      </c>
      <c r="F99" s="75">
        <v>17</v>
      </c>
      <c r="G99" s="78">
        <v>0.25</v>
      </c>
    </row>
    <row r="100" spans="2:8" x14ac:dyDescent="0.25">
      <c r="B100" s="43" t="s">
        <v>67</v>
      </c>
      <c r="C100" s="45"/>
      <c r="D100" s="76">
        <v>72</v>
      </c>
      <c r="E100" s="31">
        <v>3</v>
      </c>
      <c r="F100" s="75">
        <v>20</v>
      </c>
      <c r="G100" s="54">
        <v>0.15</v>
      </c>
      <c r="H100">
        <v>0.15</v>
      </c>
    </row>
    <row r="102" spans="2:8" x14ac:dyDescent="0.25">
      <c r="B102" t="s">
        <v>62</v>
      </c>
    </row>
  </sheetData>
  <mergeCells count="54">
    <mergeCell ref="B95:C95"/>
    <mergeCell ref="B96:C96"/>
    <mergeCell ref="B97:C97"/>
    <mergeCell ref="B98:C98"/>
    <mergeCell ref="B99:C99"/>
    <mergeCell ref="B100:C100"/>
    <mergeCell ref="C61:V61"/>
    <mergeCell ref="B85:D85"/>
    <mergeCell ref="B86:D86"/>
    <mergeCell ref="B88:D88"/>
    <mergeCell ref="B89:D89"/>
    <mergeCell ref="B90:D90"/>
    <mergeCell ref="H31:J31"/>
    <mergeCell ref="K31:M31"/>
    <mergeCell ref="N31:P31"/>
    <mergeCell ref="B41:V41"/>
    <mergeCell ref="E33:G33"/>
    <mergeCell ref="E34:G34"/>
    <mergeCell ref="E35:G35"/>
    <mergeCell ref="E36:G36"/>
    <mergeCell ref="E37:G37"/>
    <mergeCell ref="E38:G38"/>
    <mergeCell ref="B37:D37"/>
    <mergeCell ref="B38:D38"/>
    <mergeCell ref="B34:D34"/>
    <mergeCell ref="B35:D35"/>
    <mergeCell ref="B36:D36"/>
    <mergeCell ref="F26:H26"/>
    <mergeCell ref="B30:P30"/>
    <mergeCell ref="B33:D33"/>
    <mergeCell ref="B31:D32"/>
    <mergeCell ref="E31:G32"/>
    <mergeCell ref="B22:D22"/>
    <mergeCell ref="B23:D23"/>
    <mergeCell ref="F22:H22"/>
    <mergeCell ref="F23:H23"/>
    <mergeCell ref="F24:H24"/>
    <mergeCell ref="F25:H25"/>
    <mergeCell ref="F2:O5"/>
    <mergeCell ref="K21:O22"/>
    <mergeCell ref="A19:P19"/>
    <mergeCell ref="B80:J80"/>
    <mergeCell ref="B93:N93"/>
    <mergeCell ref="B87:D87"/>
    <mergeCell ref="B83:D83"/>
    <mergeCell ref="B84:D84"/>
    <mergeCell ref="B8:L8"/>
    <mergeCell ref="B28:D28"/>
    <mergeCell ref="F27:H27"/>
    <mergeCell ref="F28:H28"/>
    <mergeCell ref="B24:D24"/>
    <mergeCell ref="B25:D25"/>
    <mergeCell ref="B26:D26"/>
    <mergeCell ref="B27:D27"/>
  </mergeCells>
  <pageMargins left="0.7" right="0.7" top="0.75" bottom="0.75" header="0.3" footer="0.3"/>
  <pageSetup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BF1AF-C78B-47A4-9DAC-273A22D3F08B}">
  <dimension ref="B13:M53"/>
  <sheetViews>
    <sheetView topLeftCell="A10" zoomScaleNormal="100" workbookViewId="0">
      <selection activeCell="K25" sqref="K25"/>
    </sheetView>
  </sheetViews>
  <sheetFormatPr baseColWidth="10" defaultRowHeight="15" x14ac:dyDescent="0.25"/>
  <cols>
    <col min="1" max="1" width="6.85546875" customWidth="1"/>
    <col min="2" max="2" width="11" customWidth="1"/>
    <col min="3" max="3" width="9.7109375" customWidth="1"/>
    <col min="4" max="4" width="0.140625" customWidth="1"/>
    <col min="5" max="5" width="6.5703125" customWidth="1"/>
    <col min="6" max="6" width="4.85546875" customWidth="1"/>
    <col min="7" max="7" width="5.85546875" customWidth="1"/>
    <col min="8" max="8" width="6.85546875" customWidth="1"/>
    <col min="9" max="9" width="8.140625" customWidth="1"/>
    <col min="10" max="10" width="8" customWidth="1"/>
    <col min="11" max="11" width="8.42578125" customWidth="1"/>
    <col min="12" max="12" width="8.140625" customWidth="1"/>
    <col min="13" max="13" width="7.42578125" customWidth="1"/>
    <col min="14" max="14" width="9" customWidth="1"/>
    <col min="15" max="15" width="7.42578125" customWidth="1"/>
    <col min="16" max="16" width="7.7109375" customWidth="1"/>
  </cols>
  <sheetData>
    <row r="13" spans="2:13" x14ac:dyDescent="0.25">
      <c r="B13" s="4" t="s">
        <v>21</v>
      </c>
      <c r="C13" s="8" t="s">
        <v>1</v>
      </c>
      <c r="D13" s="8"/>
      <c r="E13" s="4" t="s">
        <v>2</v>
      </c>
      <c r="F13" s="4"/>
      <c r="G13" s="4"/>
      <c r="H13" s="4" t="s">
        <v>18</v>
      </c>
      <c r="I13" s="4"/>
      <c r="J13" s="4"/>
      <c r="K13" s="5" t="s">
        <v>3</v>
      </c>
      <c r="L13" s="6"/>
      <c r="M13" s="7"/>
    </row>
    <row r="14" spans="2:13" x14ac:dyDescent="0.25">
      <c r="B14" s="4"/>
      <c r="C14" s="8"/>
      <c r="D14" s="8"/>
      <c r="E14" s="2" t="s">
        <v>4</v>
      </c>
      <c r="F14" s="1" t="s">
        <v>5</v>
      </c>
      <c r="G14" s="1" t="s">
        <v>6</v>
      </c>
      <c r="H14" s="1" t="s">
        <v>8</v>
      </c>
      <c r="I14" s="1" t="s">
        <v>7</v>
      </c>
      <c r="J14" s="1" t="s">
        <v>9</v>
      </c>
      <c r="K14" s="1" t="s">
        <v>10</v>
      </c>
      <c r="L14" s="1" t="s">
        <v>11</v>
      </c>
      <c r="M14" s="1" t="s">
        <v>19</v>
      </c>
    </row>
    <row r="15" spans="2:13" x14ac:dyDescent="0.25">
      <c r="B15" s="9" t="s">
        <v>12</v>
      </c>
      <c r="C15" s="4">
        <f>(18+26)/2</f>
        <v>22</v>
      </c>
      <c r="D15" s="4"/>
      <c r="E15" s="1">
        <v>3</v>
      </c>
      <c r="F15" s="1">
        <v>0.11</v>
      </c>
      <c r="G15" s="1">
        <f>(F15*100)</f>
        <v>11</v>
      </c>
      <c r="H15" s="1">
        <v>3</v>
      </c>
      <c r="I15" s="1">
        <v>0.1</v>
      </c>
      <c r="J15" s="1">
        <f>(I15*100)%</f>
        <v>0.1</v>
      </c>
      <c r="K15" s="1">
        <v>28</v>
      </c>
      <c r="L15" s="1">
        <v>1</v>
      </c>
      <c r="M15" s="1">
        <f>(L15*100)</f>
        <v>100</v>
      </c>
    </row>
    <row r="16" spans="2:13" x14ac:dyDescent="0.25">
      <c r="B16" s="9" t="s">
        <v>13</v>
      </c>
      <c r="C16" s="4">
        <f>(26+34)/2</f>
        <v>30</v>
      </c>
      <c r="D16" s="4"/>
      <c r="E16" s="1">
        <v>5</v>
      </c>
      <c r="F16" s="1">
        <v>0.19</v>
      </c>
      <c r="G16" s="1">
        <f t="shared" ref="G16:G20" si="0">(F16*100)</f>
        <v>19</v>
      </c>
      <c r="H16" s="1">
        <v>8</v>
      </c>
      <c r="I16" s="1">
        <v>0.27</v>
      </c>
      <c r="J16" s="1">
        <f t="shared" ref="J16:J20" si="1">(I16*100)</f>
        <v>27</v>
      </c>
      <c r="K16" s="1">
        <v>25</v>
      </c>
      <c r="L16" s="1">
        <v>0.9</v>
      </c>
      <c r="M16" s="1">
        <f t="shared" ref="M16:M20" si="2">(L16*100)</f>
        <v>90</v>
      </c>
    </row>
    <row r="17" spans="2:13" x14ac:dyDescent="0.25">
      <c r="B17" s="9" t="s">
        <v>14</v>
      </c>
      <c r="C17" s="4">
        <f>(34+42)/2</f>
        <v>38</v>
      </c>
      <c r="D17" s="4"/>
      <c r="E17" s="1">
        <v>8</v>
      </c>
      <c r="F17" s="1">
        <v>0.28000000000000003</v>
      </c>
      <c r="G17" s="1">
        <f t="shared" si="0"/>
        <v>28.000000000000004</v>
      </c>
      <c r="H17" s="1">
        <v>16</v>
      </c>
      <c r="I17" s="1">
        <v>0.55000000000000004</v>
      </c>
      <c r="J17" s="1">
        <f t="shared" si="1"/>
        <v>55.000000000000007</v>
      </c>
      <c r="K17" s="1">
        <v>20</v>
      </c>
      <c r="L17" s="1">
        <v>0.73</v>
      </c>
      <c r="M17" s="1">
        <f t="shared" si="2"/>
        <v>73</v>
      </c>
    </row>
    <row r="18" spans="2:13" x14ac:dyDescent="0.25">
      <c r="B18" s="9" t="s">
        <v>15</v>
      </c>
      <c r="C18" s="4">
        <f>(42+50)/2</f>
        <v>46</v>
      </c>
      <c r="D18" s="4"/>
      <c r="E18" s="1">
        <v>6</v>
      </c>
      <c r="F18" s="1">
        <v>0.21</v>
      </c>
      <c r="G18" s="1">
        <f t="shared" si="0"/>
        <v>21</v>
      </c>
      <c r="H18" s="1">
        <v>22</v>
      </c>
      <c r="I18" s="1">
        <v>0.76</v>
      </c>
      <c r="J18" s="1">
        <f t="shared" si="1"/>
        <v>76</v>
      </c>
      <c r="K18" s="1">
        <v>12</v>
      </c>
      <c r="L18" s="1">
        <v>0.45</v>
      </c>
      <c r="M18" s="1">
        <f t="shared" si="2"/>
        <v>45</v>
      </c>
    </row>
    <row r="19" spans="2:13" x14ac:dyDescent="0.25">
      <c r="B19" s="9" t="s">
        <v>16</v>
      </c>
      <c r="C19" s="4">
        <v>54</v>
      </c>
      <c r="D19" s="4"/>
      <c r="E19" s="1">
        <v>4</v>
      </c>
      <c r="F19" s="1">
        <v>0.14000000000000001</v>
      </c>
      <c r="G19" s="1">
        <f t="shared" si="0"/>
        <v>14.000000000000002</v>
      </c>
      <c r="H19" s="1">
        <v>26</v>
      </c>
      <c r="I19" s="1">
        <v>0.9</v>
      </c>
      <c r="J19" s="1">
        <f t="shared" si="1"/>
        <v>90</v>
      </c>
      <c r="K19" s="1">
        <v>6</v>
      </c>
      <c r="L19" s="1">
        <v>0.24</v>
      </c>
      <c r="M19" s="1">
        <f t="shared" si="2"/>
        <v>24</v>
      </c>
    </row>
    <row r="20" spans="2:13" x14ac:dyDescent="0.25">
      <c r="B20" s="9" t="s">
        <v>17</v>
      </c>
      <c r="C20" s="4">
        <v>62</v>
      </c>
      <c r="D20" s="4"/>
      <c r="E20" s="1">
        <v>2</v>
      </c>
      <c r="F20" s="1">
        <v>7.0000000000000007E-2</v>
      </c>
      <c r="G20" s="1">
        <f t="shared" si="0"/>
        <v>7.0000000000000009</v>
      </c>
      <c r="H20" s="1">
        <v>28</v>
      </c>
      <c r="I20" s="1">
        <v>1</v>
      </c>
      <c r="J20" s="1">
        <f t="shared" si="1"/>
        <v>100</v>
      </c>
      <c r="K20" s="1">
        <v>2</v>
      </c>
      <c r="L20" s="1">
        <v>0.1</v>
      </c>
      <c r="M20" s="1">
        <f t="shared" si="2"/>
        <v>10</v>
      </c>
    </row>
    <row r="21" spans="2:13" x14ac:dyDescent="0.25">
      <c r="F21" t="s">
        <v>20</v>
      </c>
      <c r="H21" s="3">
        <v>28</v>
      </c>
    </row>
    <row r="30" spans="2:13" ht="15" customHeight="1" x14ac:dyDescent="0.25">
      <c r="B30" s="4" t="s">
        <v>21</v>
      </c>
      <c r="C30" s="8" t="s">
        <v>1</v>
      </c>
      <c r="D30" s="8"/>
      <c r="E30" s="4" t="s">
        <v>2</v>
      </c>
      <c r="F30" s="4"/>
      <c r="G30" s="4"/>
      <c r="H30" s="4" t="s">
        <v>18</v>
      </c>
      <c r="I30" s="4"/>
      <c r="J30" s="4"/>
      <c r="K30" s="5" t="s">
        <v>3</v>
      </c>
      <c r="L30" s="6"/>
      <c r="M30" s="7"/>
    </row>
    <row r="31" spans="2:13" x14ac:dyDescent="0.25">
      <c r="B31" s="4"/>
      <c r="C31" s="8"/>
      <c r="D31" s="8"/>
      <c r="E31" s="2" t="s">
        <v>4</v>
      </c>
      <c r="F31" s="1" t="s">
        <v>5</v>
      </c>
      <c r="G31" s="1" t="s">
        <v>6</v>
      </c>
      <c r="H31" s="1" t="s">
        <v>8</v>
      </c>
      <c r="I31" s="1" t="s">
        <v>7</v>
      </c>
      <c r="J31" s="1" t="s">
        <v>9</v>
      </c>
      <c r="K31" s="1" t="s">
        <v>10</v>
      </c>
      <c r="L31" s="1" t="s">
        <v>11</v>
      </c>
      <c r="M31" s="1" t="s">
        <v>19</v>
      </c>
    </row>
    <row r="32" spans="2:13" x14ac:dyDescent="0.25">
      <c r="B32" s="9" t="s">
        <v>12</v>
      </c>
      <c r="C32" s="4">
        <f>(18+26)/2</f>
        <v>22</v>
      </c>
      <c r="D32" s="4"/>
      <c r="E32" s="1">
        <v>3</v>
      </c>
      <c r="F32" s="1">
        <v>0.11</v>
      </c>
      <c r="G32" s="1">
        <f>(F32*100)</f>
        <v>11</v>
      </c>
      <c r="H32" s="1">
        <v>3</v>
      </c>
      <c r="I32" s="1">
        <v>0.1</v>
      </c>
      <c r="J32" s="1">
        <f>(I32*100)%</f>
        <v>0.1</v>
      </c>
      <c r="K32" s="1">
        <v>28</v>
      </c>
      <c r="L32" s="1">
        <v>1</v>
      </c>
      <c r="M32" s="1">
        <f>(L32*100)</f>
        <v>100</v>
      </c>
    </row>
    <row r="33" spans="2:13" x14ac:dyDescent="0.25">
      <c r="B33" s="9" t="s">
        <v>13</v>
      </c>
      <c r="C33" s="4">
        <f>(26+34)/2</f>
        <v>30</v>
      </c>
      <c r="D33" s="4"/>
      <c r="E33" s="1">
        <v>5</v>
      </c>
      <c r="F33" s="1">
        <v>0.19</v>
      </c>
      <c r="G33" s="1">
        <f t="shared" ref="G33:G37" si="3">(F33*100)</f>
        <v>19</v>
      </c>
      <c r="H33" s="1">
        <v>8</v>
      </c>
      <c r="I33" s="1">
        <v>0.27</v>
      </c>
      <c r="J33" s="1">
        <f t="shared" ref="J33:J37" si="4">(I33*100)</f>
        <v>27</v>
      </c>
      <c r="K33" s="1">
        <v>25</v>
      </c>
      <c r="L33" s="1">
        <v>0.9</v>
      </c>
      <c r="M33" s="1">
        <f t="shared" ref="M33:M37" si="5">(L33*100)</f>
        <v>90</v>
      </c>
    </row>
    <row r="34" spans="2:13" x14ac:dyDescent="0.25">
      <c r="B34" s="9" t="s">
        <v>14</v>
      </c>
      <c r="C34" s="4">
        <f>(34+42)/2</f>
        <v>38</v>
      </c>
      <c r="D34" s="4"/>
      <c r="E34" s="1">
        <v>8</v>
      </c>
      <c r="F34" s="1">
        <v>0.28000000000000003</v>
      </c>
      <c r="G34" s="1">
        <f t="shared" si="3"/>
        <v>28.000000000000004</v>
      </c>
      <c r="H34" s="1">
        <v>16</v>
      </c>
      <c r="I34" s="1">
        <v>0.55000000000000004</v>
      </c>
      <c r="J34" s="1">
        <f t="shared" si="4"/>
        <v>55.000000000000007</v>
      </c>
      <c r="K34" s="1">
        <v>20</v>
      </c>
      <c r="L34" s="1">
        <v>0.73</v>
      </c>
      <c r="M34" s="1">
        <f t="shared" si="5"/>
        <v>73</v>
      </c>
    </row>
    <row r="35" spans="2:13" x14ac:dyDescent="0.25">
      <c r="B35" s="9" t="s">
        <v>15</v>
      </c>
      <c r="C35" s="4">
        <f>(42+50)/2</f>
        <v>46</v>
      </c>
      <c r="D35" s="4"/>
      <c r="E35" s="1">
        <v>6</v>
      </c>
      <c r="F35" s="1">
        <v>0.21</v>
      </c>
      <c r="G35" s="1">
        <f t="shared" si="3"/>
        <v>21</v>
      </c>
      <c r="H35" s="1">
        <v>22</v>
      </c>
      <c r="I35" s="1">
        <v>0.76</v>
      </c>
      <c r="J35" s="1">
        <f t="shared" si="4"/>
        <v>76</v>
      </c>
      <c r="K35" s="1">
        <v>12</v>
      </c>
      <c r="L35" s="1">
        <v>0.45</v>
      </c>
      <c r="M35" s="1">
        <f t="shared" si="5"/>
        <v>45</v>
      </c>
    </row>
    <row r="36" spans="2:13" x14ac:dyDescent="0.25">
      <c r="B36" s="9" t="s">
        <v>16</v>
      </c>
      <c r="C36" s="4">
        <v>54</v>
      </c>
      <c r="D36" s="4"/>
      <c r="E36" s="1">
        <v>4</v>
      </c>
      <c r="F36" s="1">
        <v>0.14000000000000001</v>
      </c>
      <c r="G36" s="1">
        <f t="shared" si="3"/>
        <v>14.000000000000002</v>
      </c>
      <c r="H36" s="1">
        <v>26</v>
      </c>
      <c r="I36" s="1">
        <v>0.9</v>
      </c>
      <c r="J36" s="1">
        <f t="shared" si="4"/>
        <v>90</v>
      </c>
      <c r="K36" s="1">
        <v>6</v>
      </c>
      <c r="L36" s="1">
        <v>0.24</v>
      </c>
      <c r="M36" s="1">
        <f t="shared" si="5"/>
        <v>24</v>
      </c>
    </row>
    <row r="37" spans="2:13" x14ac:dyDescent="0.25">
      <c r="B37" s="9" t="s">
        <v>17</v>
      </c>
      <c r="C37" s="4">
        <v>62</v>
      </c>
      <c r="D37" s="4"/>
      <c r="E37" s="1">
        <v>2</v>
      </c>
      <c r="F37" s="1">
        <v>7.0000000000000007E-2</v>
      </c>
      <c r="G37" s="1">
        <f t="shared" si="3"/>
        <v>7.0000000000000009</v>
      </c>
      <c r="H37" s="1">
        <v>28</v>
      </c>
      <c r="I37" s="1">
        <v>1</v>
      </c>
      <c r="J37" s="1">
        <f t="shared" si="4"/>
        <v>100</v>
      </c>
      <c r="K37" s="1">
        <v>2</v>
      </c>
      <c r="L37" s="1">
        <v>0.1</v>
      </c>
      <c r="M37" s="1">
        <f t="shared" si="5"/>
        <v>10</v>
      </c>
    </row>
    <row r="38" spans="2:13" x14ac:dyDescent="0.25">
      <c r="F38" t="s">
        <v>20</v>
      </c>
      <c r="H38" s="3">
        <v>28</v>
      </c>
    </row>
    <row r="45" spans="2:13" x14ac:dyDescent="0.25">
      <c r="B45" s="4" t="s">
        <v>21</v>
      </c>
      <c r="C45" s="8" t="s">
        <v>1</v>
      </c>
      <c r="D45" s="8"/>
      <c r="E45" s="4" t="s">
        <v>2</v>
      </c>
      <c r="F45" s="4"/>
      <c r="G45" s="4"/>
      <c r="H45" s="4" t="s">
        <v>18</v>
      </c>
      <c r="I45" s="4"/>
      <c r="J45" s="4"/>
      <c r="K45" s="5" t="s">
        <v>3</v>
      </c>
      <c r="L45" s="6"/>
      <c r="M45" s="7"/>
    </row>
    <row r="46" spans="2:13" x14ac:dyDescent="0.25">
      <c r="B46" s="4"/>
      <c r="C46" s="8"/>
      <c r="D46" s="8"/>
      <c r="E46" s="2" t="s">
        <v>4</v>
      </c>
      <c r="F46" s="1" t="s">
        <v>5</v>
      </c>
      <c r="G46" s="1" t="s">
        <v>6</v>
      </c>
      <c r="H46" s="1" t="s">
        <v>8</v>
      </c>
      <c r="I46" s="1" t="s">
        <v>7</v>
      </c>
      <c r="J46" s="1" t="s">
        <v>9</v>
      </c>
      <c r="K46" s="1" t="s">
        <v>10</v>
      </c>
      <c r="L46" s="1" t="s">
        <v>11</v>
      </c>
      <c r="M46" s="1" t="s">
        <v>19</v>
      </c>
    </row>
    <row r="47" spans="2:13" x14ac:dyDescent="0.25">
      <c r="B47" s="9" t="s">
        <v>12</v>
      </c>
      <c r="C47" s="4">
        <f>(18+26)/2</f>
        <v>22</v>
      </c>
      <c r="D47" s="4"/>
      <c r="E47" s="1">
        <v>3</v>
      </c>
      <c r="F47" s="1">
        <v>0.11</v>
      </c>
      <c r="G47" s="1">
        <f>(F47*100)</f>
        <v>11</v>
      </c>
      <c r="H47" s="1">
        <v>3</v>
      </c>
      <c r="I47" s="1">
        <v>0.1</v>
      </c>
      <c r="J47" s="1">
        <f>(I47*100)%</f>
        <v>0.1</v>
      </c>
      <c r="K47" s="1">
        <v>28</v>
      </c>
      <c r="L47" s="1">
        <v>1</v>
      </c>
      <c r="M47" s="1">
        <f>(L47*100)</f>
        <v>100</v>
      </c>
    </row>
    <row r="48" spans="2:13" x14ac:dyDescent="0.25">
      <c r="B48" s="9" t="s">
        <v>13</v>
      </c>
      <c r="C48" s="4">
        <f>(26+34)/2</f>
        <v>30</v>
      </c>
      <c r="D48" s="4"/>
      <c r="E48" s="1">
        <v>5</v>
      </c>
      <c r="F48" s="1">
        <v>0.19</v>
      </c>
      <c r="G48" s="1">
        <f t="shared" ref="G48:G52" si="6">(F48*100)</f>
        <v>19</v>
      </c>
      <c r="H48" s="1">
        <v>8</v>
      </c>
      <c r="I48" s="1">
        <v>0.27</v>
      </c>
      <c r="J48" s="1">
        <f t="shared" ref="J48:J52" si="7">(I48*100)</f>
        <v>27</v>
      </c>
      <c r="K48" s="1">
        <v>25</v>
      </c>
      <c r="L48" s="1">
        <v>0.9</v>
      </c>
      <c r="M48" s="1">
        <f t="shared" ref="M48:M52" si="8">(L48*100)</f>
        <v>90</v>
      </c>
    </row>
    <row r="49" spans="2:13" x14ac:dyDescent="0.25">
      <c r="B49" s="9" t="s">
        <v>14</v>
      </c>
      <c r="C49" s="4">
        <f>(34+42)/2</f>
        <v>38</v>
      </c>
      <c r="D49" s="4"/>
      <c r="E49" s="1">
        <v>8</v>
      </c>
      <c r="F49" s="1">
        <v>0.28000000000000003</v>
      </c>
      <c r="G49" s="1">
        <f t="shared" si="6"/>
        <v>28.000000000000004</v>
      </c>
      <c r="H49" s="1">
        <v>16</v>
      </c>
      <c r="I49" s="1">
        <v>0.55000000000000004</v>
      </c>
      <c r="J49" s="1">
        <f t="shared" si="7"/>
        <v>55.000000000000007</v>
      </c>
      <c r="K49" s="1">
        <v>20</v>
      </c>
      <c r="L49" s="1">
        <v>0.73</v>
      </c>
      <c r="M49" s="1">
        <f t="shared" si="8"/>
        <v>73</v>
      </c>
    </row>
    <row r="50" spans="2:13" x14ac:dyDescent="0.25">
      <c r="B50" s="9" t="s">
        <v>15</v>
      </c>
      <c r="C50" s="4">
        <f>(42+50)/2</f>
        <v>46</v>
      </c>
      <c r="D50" s="4"/>
      <c r="E50" s="1">
        <v>6</v>
      </c>
      <c r="F50" s="1">
        <v>0.21</v>
      </c>
      <c r="G50" s="1">
        <f t="shared" si="6"/>
        <v>21</v>
      </c>
      <c r="H50" s="1">
        <v>22</v>
      </c>
      <c r="I50" s="1">
        <v>0.76</v>
      </c>
      <c r="J50" s="1">
        <f t="shared" si="7"/>
        <v>76</v>
      </c>
      <c r="K50" s="1">
        <v>12</v>
      </c>
      <c r="L50" s="1">
        <v>0.45</v>
      </c>
      <c r="M50" s="1">
        <f t="shared" si="8"/>
        <v>45</v>
      </c>
    </row>
    <row r="51" spans="2:13" x14ac:dyDescent="0.25">
      <c r="B51" s="9" t="s">
        <v>16</v>
      </c>
      <c r="C51" s="4">
        <v>54</v>
      </c>
      <c r="D51" s="4"/>
      <c r="E51" s="1">
        <v>4</v>
      </c>
      <c r="F51" s="1">
        <v>0.14000000000000001</v>
      </c>
      <c r="G51" s="1">
        <f t="shared" si="6"/>
        <v>14.000000000000002</v>
      </c>
      <c r="H51" s="1">
        <v>26</v>
      </c>
      <c r="I51" s="1">
        <v>0.9</v>
      </c>
      <c r="J51" s="1">
        <f t="shared" si="7"/>
        <v>90</v>
      </c>
      <c r="K51" s="1">
        <v>6</v>
      </c>
      <c r="L51" s="1">
        <v>0.24</v>
      </c>
      <c r="M51" s="1">
        <f t="shared" si="8"/>
        <v>24</v>
      </c>
    </row>
    <row r="52" spans="2:13" x14ac:dyDescent="0.25">
      <c r="B52" s="9" t="s">
        <v>17</v>
      </c>
      <c r="C52" s="4">
        <v>62</v>
      </c>
      <c r="D52" s="4"/>
      <c r="E52" s="1">
        <v>2</v>
      </c>
      <c r="F52" s="1">
        <v>7.0000000000000007E-2</v>
      </c>
      <c r="G52" s="1">
        <f t="shared" si="6"/>
        <v>7.0000000000000009</v>
      </c>
      <c r="H52" s="1">
        <v>28</v>
      </c>
      <c r="I52" s="1">
        <v>1</v>
      </c>
      <c r="J52" s="1">
        <f t="shared" si="7"/>
        <v>100</v>
      </c>
      <c r="K52" s="1">
        <v>2</v>
      </c>
      <c r="L52" s="1">
        <v>0.1</v>
      </c>
      <c r="M52" s="1">
        <f t="shared" si="8"/>
        <v>10</v>
      </c>
    </row>
    <row r="53" spans="2:13" x14ac:dyDescent="0.25">
      <c r="F53" t="s">
        <v>20</v>
      </c>
      <c r="H53" s="3">
        <v>28</v>
      </c>
    </row>
  </sheetData>
  <mergeCells count="33">
    <mergeCell ref="C20:D20"/>
    <mergeCell ref="C15:D15"/>
    <mergeCell ref="C16:D16"/>
    <mergeCell ref="C17:D17"/>
    <mergeCell ref="C18:D18"/>
    <mergeCell ref="C19:D19"/>
    <mergeCell ref="B13:B14"/>
    <mergeCell ref="C13:D14"/>
    <mergeCell ref="E13:G13"/>
    <mergeCell ref="H13:J13"/>
    <mergeCell ref="K13:M13"/>
    <mergeCell ref="B45:B46"/>
    <mergeCell ref="C45:D46"/>
    <mergeCell ref="E45:G45"/>
    <mergeCell ref="H45:J45"/>
    <mergeCell ref="K45:M45"/>
    <mergeCell ref="C47:D47"/>
    <mergeCell ref="C48:D48"/>
    <mergeCell ref="C49:D49"/>
    <mergeCell ref="C50:D50"/>
    <mergeCell ref="C51:D51"/>
    <mergeCell ref="C52:D52"/>
    <mergeCell ref="C30:D31"/>
    <mergeCell ref="C33:D33"/>
    <mergeCell ref="C34:D34"/>
    <mergeCell ref="C35:D35"/>
    <mergeCell ref="C36:D36"/>
    <mergeCell ref="C37:D37"/>
    <mergeCell ref="B30:B31"/>
    <mergeCell ref="E30:G30"/>
    <mergeCell ref="H30:J30"/>
    <mergeCell ref="K30:M30"/>
    <mergeCell ref="C32:D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5636A-7224-4E08-8AC3-C8BB84DEB2C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2,6</vt:lpstr>
      <vt:lpstr>2,8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2021-08-16T01:45:51Z</cp:lastPrinted>
  <dcterms:created xsi:type="dcterms:W3CDTF">2021-08-15T04:00:20Z</dcterms:created>
  <dcterms:modified xsi:type="dcterms:W3CDTF">2021-08-16T02:06:28Z</dcterms:modified>
</cp:coreProperties>
</file>