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47C9E4-84CE-480F-AAAA-0AE5CB48C52C}" xr6:coauthVersionLast="47" xr6:coauthVersionMax="47" xr10:uidLastSave="{00000000-0000-0000-0000-000000000000}"/>
  <bookViews>
    <workbookView xWindow="-120" yWindow="-120" windowWidth="20730" windowHeight="11160" xr2:uid="{FA09102D-1157-400A-8CBF-E2555D364DA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O11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J2" i="1"/>
  <c r="F19" i="1"/>
  <c r="M11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F14" i="1"/>
  <c r="J11" i="1"/>
  <c r="J3" i="1"/>
  <c r="J4" i="1"/>
  <c r="J5" i="1"/>
  <c r="J6" i="1"/>
  <c r="J7" i="1"/>
  <c r="J8" i="1"/>
  <c r="J9" i="1"/>
  <c r="J10" i="1"/>
  <c r="I4" i="1"/>
  <c r="I5" i="1" s="1"/>
  <c r="I6" i="1" s="1"/>
  <c r="I7" i="1" s="1"/>
  <c r="I8" i="1" s="1"/>
  <c r="I9" i="1" s="1"/>
  <c r="I10" i="1" s="1"/>
  <c r="I3" i="1"/>
  <c r="I2" i="1"/>
  <c r="G11" i="1"/>
  <c r="G3" i="1"/>
  <c r="G4" i="1"/>
  <c r="G5" i="1"/>
  <c r="G6" i="1"/>
  <c r="G7" i="1"/>
  <c r="G8" i="1"/>
  <c r="G9" i="1"/>
  <c r="G10" i="1"/>
  <c r="G2" i="1"/>
  <c r="F11" i="1"/>
  <c r="D3" i="1"/>
  <c r="D2" i="1"/>
</calcChain>
</file>

<file path=xl/sharedStrings.xml><?xml version="1.0" encoding="utf-8"?>
<sst xmlns="http://schemas.openxmlformats.org/spreadsheetml/2006/main" count="31" uniqueCount="31">
  <si>
    <t>Datos originales</t>
  </si>
  <si>
    <t>Nro de hijos</t>
  </si>
  <si>
    <t>Frecuencia absoluta</t>
  </si>
  <si>
    <t>Frecuenccia relativa</t>
  </si>
  <si>
    <t>Frecuencia absoluta acumulada</t>
  </si>
  <si>
    <t>Frecuencia relativa acumulada</t>
  </si>
  <si>
    <t>xi * fi</t>
  </si>
  <si>
    <t>xi-xpromedio</t>
  </si>
  <si>
    <t>absoluto</t>
  </si>
  <si>
    <t>(xi-x)2</t>
  </si>
  <si>
    <t>(xi-x)2*fi</t>
  </si>
  <si>
    <t>max</t>
  </si>
  <si>
    <t>min</t>
  </si>
  <si>
    <t>Totales</t>
  </si>
  <si>
    <t xml:space="preserve">moda </t>
  </si>
  <si>
    <t>media</t>
  </si>
  <si>
    <t>mediana</t>
  </si>
  <si>
    <t>Rango</t>
  </si>
  <si>
    <t>Desviacion media</t>
  </si>
  <si>
    <t>DM</t>
  </si>
  <si>
    <t>Varianza</t>
  </si>
  <si>
    <t>s2</t>
  </si>
  <si>
    <t>Desviacion tipica</t>
  </si>
  <si>
    <t>S</t>
  </si>
  <si>
    <t>Coeficiente de variacion</t>
  </si>
  <si>
    <t>CV</t>
  </si>
  <si>
    <t>moda es el que mas se repite</t>
  </si>
  <si>
    <t>COEFICIENTE DE DESVIACION TIPICA</t>
  </si>
  <si>
    <t xml:space="preserve">TAREA OJITO  </t>
  </si>
  <si>
    <t>Victor manuel caceres Paaco</t>
  </si>
  <si>
    <t>3er semestre Ing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</si>
</sst>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 applyAlignment="1">
      <alignment wrapText="1"/>
    </xf>
    <xf numFmtId="0" fontId="0" fillId="2" borderId="0" xfId="0" applyFill="1"/>
    <xf numFmtId="1" fontId="0" fillId="2" borderId="0" xfId="1" applyNumberFormat="1" applyFont="1" applyFill="1"/>
    <xf numFmtId="0" fontId="2" fillId="3" borderId="0" xfId="0" applyFont="1" applyFill="1" applyAlignment="1">
      <alignment wrapText="1"/>
    </xf>
    <xf numFmtId="0" fontId="0" fillId="3" borderId="0" xfId="0" applyFill="1"/>
    <xf numFmtId="9" fontId="0" fillId="3" borderId="0" xfId="1" applyFont="1" applyFill="1"/>
    <xf numFmtId="9" fontId="0" fillId="2" borderId="0" xfId="1" applyFont="1" applyFill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2FDA-357B-4DAD-B7E1-F1017EE76FF9}">
  <dimension ref="A1:O34"/>
  <sheetViews>
    <sheetView tabSelected="1" zoomScale="130" zoomScaleNormal="130" workbookViewId="0">
      <selection activeCell="E36" sqref="E36"/>
    </sheetView>
  </sheetViews>
  <sheetFormatPr baseColWidth="10" defaultColWidth="11.42578125" defaultRowHeight="15" x14ac:dyDescent="0.25"/>
  <cols>
    <col min="2" max="2" width="3.85546875" customWidth="1"/>
    <col min="3" max="3" width="8.42578125" customWidth="1"/>
    <col min="4" max="4" width="19.42578125" customWidth="1"/>
    <col min="6" max="6" width="12" style="4" bestFit="1" customWidth="1"/>
    <col min="7" max="7" width="11.42578125" style="7"/>
    <col min="8" max="8" width="11.42578125" style="4"/>
    <col min="9" max="9" width="11.42578125" style="7"/>
    <col min="10" max="10" width="12" bestFit="1" customWidth="1"/>
    <col min="13" max="14" width="12" bestFit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15" ht="39" x14ac:dyDescent="0.25">
      <c r="A1" t="s">
        <v>0</v>
      </c>
      <c r="E1" s="1" t="s">
        <v>1</v>
      </c>
      <c r="F1" s="3" t="s">
        <v>2</v>
      </c>
      <c r="G1" s="6" t="s">
        <v>3</v>
      </c>
      <c r="H1" s="3" t="s">
        <v>4</v>
      </c>
      <c r="I1" s="6" t="s">
        <v>5</v>
      </c>
      <c r="J1" s="1" t="s">
        <v>6</v>
      </c>
      <c r="K1" s="1" t="s">
        <v>7</v>
      </c>
      <c r="L1" s="1" t="s">
        <v>8</v>
      </c>
      <c r="N1" s="1" t="s">
        <v>9</v>
      </c>
      <c r="O1" s="1" t="s">
        <v>10</v>
      </c>
    </row>
    <row r="2" spans="1:15" x14ac:dyDescent="0.25">
      <c r="A2">
        <v>1</v>
      </c>
      <c r="C2" s="2" t="s">
        <v>11</v>
      </c>
      <c r="D2">
        <f>MAX(A2:A31)</f>
        <v>8</v>
      </c>
      <c r="E2">
        <v>0</v>
      </c>
      <c r="F2" s="4">
        <v>1</v>
      </c>
      <c r="G2" s="8">
        <f>F2/30</f>
        <v>3.3333333333333333E-2</v>
      </c>
      <c r="H2" s="4">
        <v>1</v>
      </c>
      <c r="I2" s="8">
        <f>G2</f>
        <v>3.3333333333333333E-2</v>
      </c>
      <c r="J2">
        <f>E2*F2</f>
        <v>0</v>
      </c>
      <c r="K2">
        <f>E2-3.9</f>
        <v>-3.9</v>
      </c>
      <c r="L2">
        <f>ABS(K2)</f>
        <v>3.9</v>
      </c>
      <c r="M2">
        <f>L2*F2</f>
        <v>3.9</v>
      </c>
      <c r="N2">
        <f>K2^2</f>
        <v>15.209999999999999</v>
      </c>
      <c r="O2">
        <f>N2*F2</f>
        <v>15.209999999999999</v>
      </c>
    </row>
    <row r="3" spans="1:15" x14ac:dyDescent="0.25">
      <c r="A3">
        <v>2</v>
      </c>
      <c r="C3" s="2" t="s">
        <v>12</v>
      </c>
      <c r="D3">
        <f>MIN(A2:A31)</f>
        <v>0</v>
      </c>
      <c r="E3">
        <v>1</v>
      </c>
      <c r="F3" s="4">
        <v>2</v>
      </c>
      <c r="G3" s="8">
        <f t="shared" ref="G3:G10" si="0">F3/30</f>
        <v>6.6666666666666666E-2</v>
      </c>
      <c r="H3" s="4">
        <v>3</v>
      </c>
      <c r="I3" s="8">
        <f>I2+G3</f>
        <v>0.1</v>
      </c>
      <c r="J3">
        <f t="shared" ref="J3:J10" si="1">E3*F3</f>
        <v>2</v>
      </c>
      <c r="K3">
        <f t="shared" ref="K3:K10" si="2">E3-3.9</f>
        <v>-2.9</v>
      </c>
      <c r="L3">
        <f t="shared" ref="L3:L10" si="3">ABS(K3)</f>
        <v>2.9</v>
      </c>
      <c r="M3">
        <f t="shared" ref="M3:M10" si="4">L3*F3</f>
        <v>5.8</v>
      </c>
      <c r="N3">
        <f t="shared" ref="N3:N10" si="5">K3^2</f>
        <v>8.41</v>
      </c>
      <c r="O3">
        <f t="shared" ref="O3:O10" si="6">N3*F3</f>
        <v>16.82</v>
      </c>
    </row>
    <row r="4" spans="1:15" x14ac:dyDescent="0.25">
      <c r="A4">
        <v>3</v>
      </c>
      <c r="E4">
        <v>2</v>
      </c>
      <c r="F4" s="4">
        <v>4</v>
      </c>
      <c r="G4" s="8">
        <f t="shared" si="0"/>
        <v>0.13333333333333333</v>
      </c>
      <c r="H4" s="4">
        <v>7</v>
      </c>
      <c r="I4" s="8">
        <f t="shared" ref="I4:I10" si="7">I3+G4</f>
        <v>0.23333333333333334</v>
      </c>
      <c r="J4">
        <f t="shared" si="1"/>
        <v>8</v>
      </c>
      <c r="K4">
        <f t="shared" si="2"/>
        <v>-1.9</v>
      </c>
      <c r="L4">
        <f t="shared" si="3"/>
        <v>1.9</v>
      </c>
      <c r="M4">
        <f t="shared" si="4"/>
        <v>7.6</v>
      </c>
      <c r="N4">
        <f t="shared" si="5"/>
        <v>3.61</v>
      </c>
      <c r="O4">
        <f t="shared" si="6"/>
        <v>14.44</v>
      </c>
    </row>
    <row r="5" spans="1:15" x14ac:dyDescent="0.25">
      <c r="A5">
        <v>5</v>
      </c>
      <c r="E5">
        <v>3</v>
      </c>
      <c r="F5" s="4">
        <v>7</v>
      </c>
      <c r="G5" s="8">
        <f t="shared" si="0"/>
        <v>0.23333333333333334</v>
      </c>
      <c r="H5" s="4">
        <v>14</v>
      </c>
      <c r="I5" s="8">
        <f t="shared" si="7"/>
        <v>0.46666666666666667</v>
      </c>
      <c r="J5">
        <f t="shared" si="1"/>
        <v>21</v>
      </c>
      <c r="K5">
        <f t="shared" si="2"/>
        <v>-0.89999999999999991</v>
      </c>
      <c r="L5">
        <f t="shared" si="3"/>
        <v>0.89999999999999991</v>
      </c>
      <c r="M5">
        <f t="shared" si="4"/>
        <v>6.2999999999999989</v>
      </c>
      <c r="N5">
        <f t="shared" si="5"/>
        <v>0.80999999999999983</v>
      </c>
      <c r="O5">
        <f t="shared" si="6"/>
        <v>5.669999999999999</v>
      </c>
    </row>
    <row r="6" spans="1:15" x14ac:dyDescent="0.25">
      <c r="A6">
        <v>6</v>
      </c>
      <c r="E6">
        <v>4</v>
      </c>
      <c r="F6" s="4">
        <v>5</v>
      </c>
      <c r="G6" s="8">
        <f t="shared" si="0"/>
        <v>0.16666666666666666</v>
      </c>
      <c r="H6" s="4">
        <v>19</v>
      </c>
      <c r="I6" s="8">
        <f t="shared" si="7"/>
        <v>0.6333333333333333</v>
      </c>
      <c r="J6">
        <f t="shared" si="1"/>
        <v>20</v>
      </c>
      <c r="K6">
        <f t="shared" si="2"/>
        <v>0.10000000000000009</v>
      </c>
      <c r="L6">
        <f t="shared" si="3"/>
        <v>0.10000000000000009</v>
      </c>
      <c r="M6">
        <f t="shared" si="4"/>
        <v>0.50000000000000044</v>
      </c>
      <c r="N6">
        <f t="shared" si="5"/>
        <v>1.0000000000000018E-2</v>
      </c>
      <c r="O6">
        <f t="shared" si="6"/>
        <v>5.0000000000000086E-2</v>
      </c>
    </row>
    <row r="7" spans="1:15" x14ac:dyDescent="0.25">
      <c r="A7">
        <v>0</v>
      </c>
      <c r="E7">
        <v>5</v>
      </c>
      <c r="F7" s="4">
        <v>3</v>
      </c>
      <c r="G7" s="8">
        <f t="shared" si="0"/>
        <v>0.1</v>
      </c>
      <c r="H7" s="4">
        <v>22</v>
      </c>
      <c r="I7" s="8">
        <f t="shared" si="7"/>
        <v>0.73333333333333328</v>
      </c>
      <c r="J7">
        <f t="shared" si="1"/>
        <v>15</v>
      </c>
      <c r="K7">
        <f t="shared" si="2"/>
        <v>1.1000000000000001</v>
      </c>
      <c r="L7">
        <f t="shared" si="3"/>
        <v>1.1000000000000001</v>
      </c>
      <c r="M7">
        <f t="shared" si="4"/>
        <v>3.3000000000000003</v>
      </c>
      <c r="N7">
        <f t="shared" si="5"/>
        <v>1.2100000000000002</v>
      </c>
      <c r="O7">
        <f t="shared" si="6"/>
        <v>3.6300000000000008</v>
      </c>
    </row>
    <row r="8" spans="1:15" x14ac:dyDescent="0.25">
      <c r="A8">
        <v>7</v>
      </c>
      <c r="E8">
        <v>6</v>
      </c>
      <c r="F8" s="4">
        <v>6</v>
      </c>
      <c r="G8" s="8">
        <f t="shared" si="0"/>
        <v>0.2</v>
      </c>
      <c r="H8" s="4">
        <v>28</v>
      </c>
      <c r="I8" s="8">
        <f t="shared" si="7"/>
        <v>0.93333333333333335</v>
      </c>
      <c r="J8">
        <f t="shared" si="1"/>
        <v>36</v>
      </c>
      <c r="K8">
        <f t="shared" si="2"/>
        <v>2.1</v>
      </c>
      <c r="L8">
        <f t="shared" si="3"/>
        <v>2.1</v>
      </c>
      <c r="M8">
        <f t="shared" si="4"/>
        <v>12.600000000000001</v>
      </c>
      <c r="N8">
        <f t="shared" si="5"/>
        <v>4.41</v>
      </c>
      <c r="O8">
        <f t="shared" si="6"/>
        <v>26.46</v>
      </c>
    </row>
    <row r="9" spans="1:15" x14ac:dyDescent="0.25">
      <c r="A9">
        <v>8</v>
      </c>
      <c r="E9">
        <v>7</v>
      </c>
      <c r="F9" s="4">
        <v>1</v>
      </c>
      <c r="G9" s="8">
        <f t="shared" si="0"/>
        <v>3.3333333333333333E-2</v>
      </c>
      <c r="H9" s="4">
        <v>29</v>
      </c>
      <c r="I9" s="8">
        <f t="shared" si="7"/>
        <v>0.96666666666666667</v>
      </c>
      <c r="J9">
        <f t="shared" si="1"/>
        <v>7</v>
      </c>
      <c r="K9">
        <f t="shared" si="2"/>
        <v>3.1</v>
      </c>
      <c r="L9">
        <f t="shared" si="3"/>
        <v>3.1</v>
      </c>
      <c r="M9">
        <f t="shared" si="4"/>
        <v>3.1</v>
      </c>
      <c r="N9">
        <f t="shared" si="5"/>
        <v>9.6100000000000012</v>
      </c>
      <c r="O9">
        <f t="shared" si="6"/>
        <v>9.6100000000000012</v>
      </c>
    </row>
    <row r="10" spans="1:15" x14ac:dyDescent="0.25">
      <c r="A10">
        <v>4</v>
      </c>
      <c r="E10">
        <v>8</v>
      </c>
      <c r="F10" s="4">
        <v>1</v>
      </c>
      <c r="G10" s="8">
        <f t="shared" si="0"/>
        <v>3.3333333333333333E-2</v>
      </c>
      <c r="H10" s="4">
        <v>30</v>
      </c>
      <c r="I10" s="8">
        <f t="shared" si="7"/>
        <v>1</v>
      </c>
      <c r="J10">
        <f t="shared" si="1"/>
        <v>8</v>
      </c>
      <c r="K10">
        <f t="shared" si="2"/>
        <v>4.0999999999999996</v>
      </c>
      <c r="L10">
        <f t="shared" si="3"/>
        <v>4.0999999999999996</v>
      </c>
      <c r="M10">
        <f t="shared" si="4"/>
        <v>4.0999999999999996</v>
      </c>
      <c r="N10">
        <f t="shared" si="5"/>
        <v>16.809999999999999</v>
      </c>
      <c r="O10">
        <f t="shared" si="6"/>
        <v>16.809999999999999</v>
      </c>
    </row>
    <row r="11" spans="1:15" x14ac:dyDescent="0.25">
      <c r="A11">
        <v>1</v>
      </c>
      <c r="E11" t="s">
        <v>13</v>
      </c>
      <c r="F11" s="4">
        <f>SUM(F2:F10)</f>
        <v>30</v>
      </c>
      <c r="G11" s="9">
        <f>SUM(G2:G10)</f>
        <v>1</v>
      </c>
      <c r="H11" s="5"/>
      <c r="J11">
        <f>SUM(J2:J10)</f>
        <v>117</v>
      </c>
      <c r="M11">
        <f>SUM(M2:M10)</f>
        <v>47.2</v>
      </c>
      <c r="O11">
        <f>SUM(O2:O10)</f>
        <v>108.7</v>
      </c>
    </row>
    <row r="12" spans="1:15" x14ac:dyDescent="0.25">
      <c r="A12">
        <v>3</v>
      </c>
    </row>
    <row r="13" spans="1:15" x14ac:dyDescent="0.25">
      <c r="A13">
        <v>4</v>
      </c>
      <c r="E13" s="2" t="s">
        <v>14</v>
      </c>
      <c r="F13" s="10">
        <v>3</v>
      </c>
      <c r="J13" s="11" t="s">
        <v>26</v>
      </c>
      <c r="K13" s="11"/>
      <c r="L13" s="11"/>
      <c r="M13" s="11"/>
      <c r="N13" s="11"/>
      <c r="O13" s="11"/>
    </row>
    <row r="14" spans="1:15" x14ac:dyDescent="0.25">
      <c r="A14">
        <v>5</v>
      </c>
      <c r="E14" s="2" t="s">
        <v>15</v>
      </c>
      <c r="F14" s="10">
        <f>J11/F11</f>
        <v>3.9</v>
      </c>
    </row>
    <row r="15" spans="1:15" x14ac:dyDescent="0.25">
      <c r="A15">
        <v>2</v>
      </c>
      <c r="E15" s="2" t="s">
        <v>16</v>
      </c>
      <c r="F15" s="10">
        <v>4</v>
      </c>
    </row>
    <row r="16" spans="1:15" x14ac:dyDescent="0.25">
      <c r="A16">
        <v>6</v>
      </c>
    </row>
    <row r="17" spans="1:15" x14ac:dyDescent="0.25">
      <c r="A17">
        <v>5</v>
      </c>
      <c r="K17" s="11" t="s">
        <v>27</v>
      </c>
      <c r="L17" s="11"/>
      <c r="M17" s="11"/>
      <c r="N17" s="11"/>
      <c r="O17" s="11"/>
    </row>
    <row r="18" spans="1:15" x14ac:dyDescent="0.25">
      <c r="A18">
        <v>2</v>
      </c>
      <c r="E18" s="2" t="s">
        <v>17</v>
      </c>
      <c r="F18" s="4">
        <v>8</v>
      </c>
      <c r="K18" s="11" t="s">
        <v>28</v>
      </c>
      <c r="L18" s="11"/>
      <c r="M18" s="11"/>
      <c r="N18" s="11"/>
      <c r="O18" s="11"/>
    </row>
    <row r="19" spans="1:15" x14ac:dyDescent="0.25">
      <c r="A19">
        <v>3</v>
      </c>
      <c r="D19" s="2" t="s">
        <v>18</v>
      </c>
      <c r="E19" s="2" t="s">
        <v>19</v>
      </c>
      <c r="F19" s="4">
        <f>M11/F11</f>
        <v>1.5733333333333335</v>
      </c>
    </row>
    <row r="20" spans="1:15" x14ac:dyDescent="0.25">
      <c r="A20">
        <v>4</v>
      </c>
      <c r="D20" s="2" t="s">
        <v>20</v>
      </c>
      <c r="E20" s="2" t="s">
        <v>21</v>
      </c>
      <c r="F20" s="4">
        <v>3.6233333299999999</v>
      </c>
    </row>
    <row r="21" spans="1:15" x14ac:dyDescent="0.25">
      <c r="A21">
        <v>6</v>
      </c>
      <c r="D21" s="2" t="s">
        <v>22</v>
      </c>
      <c r="E21" s="2" t="s">
        <v>23</v>
      </c>
      <c r="F21" s="4">
        <v>1.9035055000000001</v>
      </c>
      <c r="G21" s="7">
        <v>5.8035055</v>
      </c>
      <c r="H21" s="4">
        <v>-1.9964945000000001</v>
      </c>
    </row>
    <row r="22" spans="1:15" x14ac:dyDescent="0.25">
      <c r="A22">
        <v>2</v>
      </c>
      <c r="D22" s="2" t="s">
        <v>24</v>
      </c>
      <c r="E22" s="2" t="s">
        <v>25</v>
      </c>
      <c r="F22" s="4">
        <f>F21/F14</f>
        <v>0.48807833333333334</v>
      </c>
    </row>
    <row r="23" spans="1:15" x14ac:dyDescent="0.25">
      <c r="A23">
        <v>3</v>
      </c>
    </row>
    <row r="24" spans="1:15" x14ac:dyDescent="0.25">
      <c r="A24">
        <v>4</v>
      </c>
    </row>
    <row r="25" spans="1:15" x14ac:dyDescent="0.25">
      <c r="A25">
        <v>6</v>
      </c>
    </row>
    <row r="26" spans="1:15" x14ac:dyDescent="0.25">
      <c r="A26">
        <v>4</v>
      </c>
    </row>
    <row r="27" spans="1:15" x14ac:dyDescent="0.25">
      <c r="A27">
        <v>3</v>
      </c>
    </row>
    <row r="28" spans="1:15" x14ac:dyDescent="0.25">
      <c r="A28">
        <v>6</v>
      </c>
    </row>
    <row r="29" spans="1:15" x14ac:dyDescent="0.25">
      <c r="A29">
        <v>6</v>
      </c>
    </row>
    <row r="30" spans="1:15" x14ac:dyDescent="0.25">
      <c r="A30">
        <v>3</v>
      </c>
    </row>
    <row r="31" spans="1:15" x14ac:dyDescent="0.25">
      <c r="A31">
        <v>3</v>
      </c>
    </row>
    <row r="33" spans="1:5" x14ac:dyDescent="0.25">
      <c r="A33" s="11" t="s">
        <v>29</v>
      </c>
      <c r="B33" s="11"/>
      <c r="C33" s="11"/>
      <c r="D33" s="11"/>
      <c r="E33" s="11"/>
    </row>
    <row r="34" spans="1:5" x14ac:dyDescent="0.25">
      <c r="A34" s="11" t="s">
        <v>30</v>
      </c>
      <c r="B34" s="11"/>
      <c r="C34" s="11"/>
      <c r="D34" s="11"/>
      <c r="E34" s="11"/>
    </row>
  </sheetData>
  <mergeCells count="5">
    <mergeCell ref="J13:O13"/>
    <mergeCell ref="K17:O17"/>
    <mergeCell ref="K18:O18"/>
    <mergeCell ref="A33:E33"/>
    <mergeCell ref="A34:E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DA29BF4BE494596F77FE3169E708F" ma:contentTypeVersion="10" ma:contentTypeDescription="Create a new document." ma:contentTypeScope="" ma:versionID="24c5490884a5bdcbfb8fb47b8ffa1668">
  <xsd:schema xmlns:xsd="http://www.w3.org/2001/XMLSchema" xmlns:xs="http://www.w3.org/2001/XMLSchema" xmlns:p="http://schemas.microsoft.com/office/2006/metadata/properties" xmlns:ns2="3d32fb2e-8db6-4ac6-96fb-e94af7b44446" xmlns:ns3="eda286bd-cd56-4f81-82bd-baed348cebed" targetNamespace="http://schemas.microsoft.com/office/2006/metadata/properties" ma:root="true" ma:fieldsID="76cb8b65a3e12c8b159030c5eb528d1e" ns2:_="" ns3:_="">
    <xsd:import namespace="3d32fb2e-8db6-4ac6-96fb-e94af7b44446"/>
    <xsd:import namespace="eda286bd-cd56-4f81-82bd-baed348ce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2fb2e-8db6-4ac6-96fb-e94af7b44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286bd-cd56-4f81-82bd-baed348ceb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46423-911D-4587-B32C-C4B922DF82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561FEF-CCE3-4F42-A4C6-4C9412DD4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32fb2e-8db6-4ac6-96fb-e94af7b44446"/>
    <ds:schemaRef ds:uri="eda286bd-cd56-4f81-82bd-baed348ce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9EA0CC-4CD7-4DB3-82A6-6B0E193D7FE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user</cp:lastModifiedBy>
  <cp:revision/>
  <dcterms:created xsi:type="dcterms:W3CDTF">2020-04-13T01:42:16Z</dcterms:created>
  <dcterms:modified xsi:type="dcterms:W3CDTF">2022-03-26T02:17:19Z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0x010100F86DA29BF4BE494596F77FE3169E708F</vt:lpwstr>
  </property>
</Properties>
</file>