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MI ELASTICIDAD DE LA OFERTA Y LA DEMANDA\"/>
    </mc:Choice>
  </mc:AlternateContent>
  <xr:revisionPtr revIDLastSave="0" documentId="13_ncr:1_{6D31A992-1082-4004-A917-F4BB728DF80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MULAS ELASTICIDAD DEM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9" i="1" l="1"/>
  <c r="K31" i="1"/>
  <c r="I31" i="1"/>
  <c r="K28" i="1"/>
  <c r="J14" i="1"/>
  <c r="J13" i="1"/>
  <c r="L13" i="1" s="1"/>
  <c r="J11" i="1"/>
  <c r="J10" i="1"/>
  <c r="L10" i="1" s="1"/>
  <c r="L7" i="1"/>
  <c r="K7" i="1"/>
  <c r="K8" i="1"/>
</calcChain>
</file>

<file path=xl/sharedStrings.xml><?xml version="1.0" encoding="utf-8"?>
<sst xmlns="http://schemas.openxmlformats.org/spreadsheetml/2006/main" count="56" uniqueCount="41">
  <si>
    <t>ELASTICIDAD INGRESO - DEMANDA. SE ABREVIA: EYD</t>
  </si>
  <si>
    <t>EYD</t>
  </si>
  <si>
    <t>EYD       =</t>
  </si>
  <si>
    <t>Q2-Q1</t>
  </si>
  <si>
    <t>Q1</t>
  </si>
  <si>
    <t>Y2-Y1</t>
  </si>
  <si>
    <t>Y1</t>
  </si>
  <si>
    <t>(Q2-Q1)*Y1</t>
  </si>
  <si>
    <t>(Y2-Y1)* Q1</t>
  </si>
  <si>
    <t>Q*Y1</t>
  </si>
  <si>
    <t>Y* Q1</t>
  </si>
  <si>
    <t>NORMAL</t>
  </si>
  <si>
    <t>INFERIOR</t>
  </si>
  <si>
    <t>MENOR A 1</t>
  </si>
  <si>
    <t>BIEN DE LUJO</t>
  </si>
  <si>
    <t>BIEN BASICO</t>
  </si>
  <si>
    <t>Q2</t>
  </si>
  <si>
    <t>P1</t>
  </si>
  <si>
    <t>P2</t>
  </si>
  <si>
    <t>EYD=</t>
  </si>
  <si>
    <t>380-350/380</t>
  </si>
  <si>
    <t>12000-10000/12000</t>
  </si>
  <si>
    <t>2000/12000</t>
  </si>
  <si>
    <t>30/380</t>
  </si>
  <si>
    <t>MENOR A UNO</t>
  </si>
  <si>
    <t>INELASTICA</t>
  </si>
  <si>
    <t>1º FORMULA</t>
  </si>
  <si>
    <t>2º FORMULA</t>
  </si>
  <si>
    <t>380-350*10000</t>
  </si>
  <si>
    <t>12000-10000*350</t>
  </si>
  <si>
    <t>3º FORMULA</t>
  </si>
  <si>
    <t>30*10000</t>
  </si>
  <si>
    <t>2000*350</t>
  </si>
  <si>
    <t>VARIACION PORCENTUAL DEL PRECIO =</t>
  </si>
  <si>
    <t>110-90</t>
  </si>
  <si>
    <t>200/2</t>
  </si>
  <si>
    <t>%</t>
  </si>
  <si>
    <t>VARIACION PORCENTUAL DE LA CANTIDAD =</t>
  </si>
  <si>
    <t>160-240</t>
  </si>
  <si>
    <t>400/2</t>
  </si>
  <si>
    <t>20%/40%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</si>
</sst>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0_-;\-* #,##0.00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8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59">
    <xf numFmtId="0" fontId="0" fillId="0" borderId="0" xfId="0"/>
    <xf numFmtId="0" fontId="0" fillId="2" borderId="3" xfId="0" applyFill="1" applyBorder="1"/>
    <xf numFmtId="0" fontId="0" fillId="3" borderId="1" xfId="0" applyFill="1" applyBorder="1"/>
    <xf numFmtId="0" fontId="0" fillId="3" borderId="8" xfId="0" applyFill="1" applyBorder="1" applyAlignment="1">
      <alignment horizontal="center"/>
    </xf>
    <xf numFmtId="0" fontId="0" fillId="3" borderId="5" xfId="0" applyFill="1" applyBorder="1"/>
    <xf numFmtId="0" fontId="0" fillId="3" borderId="7" xfId="0" applyFill="1" applyBorder="1" applyAlignment="1">
      <alignment horizontal="center"/>
    </xf>
    <xf numFmtId="0" fontId="0" fillId="4" borderId="1" xfId="0" applyFill="1" applyBorder="1"/>
    <xf numFmtId="0" fontId="0" fillId="4" borderId="3" xfId="0" applyFill="1" applyBorder="1"/>
    <xf numFmtId="0" fontId="0" fillId="4" borderId="5" xfId="0" applyFill="1" applyBorder="1"/>
    <xf numFmtId="0" fontId="0" fillId="5" borderId="1" xfId="0" applyFill="1" applyBorder="1"/>
    <xf numFmtId="0" fontId="0" fillId="5" borderId="0" xfId="0" applyFill="1" applyBorder="1"/>
    <xf numFmtId="0" fontId="0" fillId="5" borderId="3" xfId="0" applyFill="1" applyBorder="1"/>
    <xf numFmtId="0" fontId="0" fillId="5" borderId="5" xfId="0" applyFill="1" applyBorder="1"/>
    <xf numFmtId="0" fontId="0" fillId="4" borderId="8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6" borderId="1" xfId="0" applyFill="1" applyBorder="1"/>
    <xf numFmtId="0" fontId="0" fillId="6" borderId="8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5" borderId="9" xfId="0" applyFill="1" applyBorder="1"/>
    <xf numFmtId="0" fontId="0" fillId="5" borderId="2" xfId="0" applyFill="1" applyBorder="1"/>
    <xf numFmtId="0" fontId="0" fillId="5" borderId="4" xfId="0" applyFill="1" applyBorder="1"/>
    <xf numFmtId="0" fontId="0" fillId="5" borderId="6" xfId="0" applyFill="1" applyBorder="1"/>
    <xf numFmtId="0" fontId="0" fillId="5" borderId="7" xfId="0" applyFill="1" applyBorder="1"/>
    <xf numFmtId="0" fontId="2" fillId="0" borderId="0" xfId="0" applyFont="1"/>
    <xf numFmtId="0" fontId="0" fillId="2" borderId="1" xfId="0" applyFill="1" applyBorder="1"/>
    <xf numFmtId="0" fontId="0" fillId="2" borderId="9" xfId="0" applyFill="1" applyBorder="1"/>
    <xf numFmtId="0" fontId="0" fillId="2" borderId="2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6" fillId="2" borderId="0" xfId="0" applyFont="1" applyFill="1" applyBorder="1"/>
    <xf numFmtId="0" fontId="8" fillId="2" borderId="0" xfId="0" applyFont="1" applyFill="1" applyBorder="1"/>
    <xf numFmtId="0" fontId="8" fillId="2" borderId="4" xfId="0" applyFont="1" applyFill="1" applyBorder="1"/>
    <xf numFmtId="0" fontId="7" fillId="2" borderId="0" xfId="0" applyFont="1" applyFill="1" applyBorder="1"/>
    <xf numFmtId="0" fontId="7" fillId="2" borderId="4" xfId="0" applyFont="1" applyFill="1" applyBorder="1"/>
    <xf numFmtId="0" fontId="3" fillId="2" borderId="3" xfId="0" applyFont="1" applyFill="1" applyBorder="1"/>
    <xf numFmtId="0" fontId="0" fillId="2" borderId="4" xfId="0" applyFill="1" applyBorder="1"/>
    <xf numFmtId="0" fontId="4" fillId="2" borderId="0" xfId="0" applyFont="1" applyFill="1" applyBorder="1"/>
    <xf numFmtId="0" fontId="1" fillId="2" borderId="0" xfId="0" applyFont="1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0" xfId="0" applyAlignment="1">
      <alignment horizontal="center"/>
    </xf>
    <xf numFmtId="0" fontId="0" fillId="7" borderId="0" xfId="0" applyFill="1"/>
    <xf numFmtId="0" fontId="0" fillId="5" borderId="10" xfId="0" applyFill="1" applyBorder="1" applyAlignment="1">
      <alignment horizontal="center"/>
    </xf>
    <xf numFmtId="0" fontId="0" fillId="5" borderId="10" xfId="0" applyFill="1" applyBorder="1"/>
    <xf numFmtId="0" fontId="0" fillId="8" borderId="10" xfId="0" applyFill="1" applyBorder="1" applyAlignment="1">
      <alignment horizontal="center"/>
    </xf>
    <xf numFmtId="0" fontId="0" fillId="8" borderId="10" xfId="0" applyFill="1" applyBorder="1"/>
    <xf numFmtId="0" fontId="0" fillId="9" borderId="10" xfId="0" applyFill="1" applyBorder="1"/>
    <xf numFmtId="0" fontId="0" fillId="0" borderId="11" xfId="0" applyBorder="1"/>
    <xf numFmtId="0" fontId="10" fillId="0" borderId="0" xfId="0" applyFont="1"/>
    <xf numFmtId="43" fontId="0" fillId="0" borderId="0" xfId="1" applyFont="1"/>
    <xf numFmtId="43" fontId="10" fillId="7" borderId="0" xfId="1" applyFont="1" applyFill="1"/>
    <xf numFmtId="0" fontId="0" fillId="6" borderId="0" xfId="0" applyFill="1"/>
    <xf numFmtId="0" fontId="0" fillId="6" borderId="10" xfId="0" applyFill="1" applyBorder="1"/>
    <xf numFmtId="0" fontId="0" fillId="10" borderId="0" xfId="0" applyFill="1"/>
    <xf numFmtId="0" fontId="0" fillId="10" borderId="10" xfId="0" applyFill="1" applyBorder="1"/>
    <xf numFmtId="164" fontId="0" fillId="6" borderId="0" xfId="1" applyNumberFormat="1" applyFont="1" applyFill="1"/>
    <xf numFmtId="0" fontId="0" fillId="10" borderId="10" xfId="0" applyFill="1" applyBorder="1" applyAlignment="1">
      <alignment horizontal="left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12</xdr:row>
      <xdr:rowOff>0</xdr:rowOff>
    </xdr:from>
    <xdr:to>
      <xdr:col>2</xdr:col>
      <xdr:colOff>171449</xdr:colOff>
      <xdr:row>12</xdr:row>
      <xdr:rowOff>133350</xdr:rowOff>
    </xdr:to>
    <xdr:sp macro="" textlink="">
      <xdr:nvSpPr>
        <xdr:cNvPr id="2" name="1 Triángulo isósceles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476374" y="2705100"/>
          <a:ext cx="219075" cy="161925"/>
        </a:xfrm>
        <a:prstGeom prst="triangle">
          <a:avLst>
            <a:gd name="adj" fmla="val 4730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695324</xdr:colOff>
      <xdr:row>12</xdr:row>
      <xdr:rowOff>171450</xdr:rowOff>
    </xdr:from>
    <xdr:to>
      <xdr:col>2</xdr:col>
      <xdr:colOff>152399</xdr:colOff>
      <xdr:row>13</xdr:row>
      <xdr:rowOff>133350</xdr:rowOff>
    </xdr:to>
    <xdr:sp macro="" textlink="">
      <xdr:nvSpPr>
        <xdr:cNvPr id="3" name="2 Triángulo isóscele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457324" y="2905125"/>
          <a:ext cx="219075" cy="161925"/>
        </a:xfrm>
        <a:prstGeom prst="triangle">
          <a:avLst>
            <a:gd name="adj" fmla="val 4730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728070</xdr:colOff>
      <xdr:row>18</xdr:row>
      <xdr:rowOff>131753</xdr:rowOff>
    </xdr:from>
    <xdr:to>
      <xdr:col>2</xdr:col>
      <xdr:colOff>433169</xdr:colOff>
      <xdr:row>20</xdr:row>
      <xdr:rowOff>79726</xdr:rowOff>
    </xdr:to>
    <xdr:sp macro="" textlink="">
      <xdr:nvSpPr>
        <xdr:cNvPr id="4" name="3 Medio mar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9261558">
          <a:off x="1490070" y="3789353"/>
          <a:ext cx="467099" cy="433748"/>
        </a:xfrm>
        <a:prstGeom prst="halfFram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619125</xdr:colOff>
      <xdr:row>16</xdr:row>
      <xdr:rowOff>95249</xdr:rowOff>
    </xdr:from>
    <xdr:to>
      <xdr:col>3</xdr:col>
      <xdr:colOff>523875</xdr:colOff>
      <xdr:row>19</xdr:row>
      <xdr:rowOff>66674</xdr:rowOff>
    </xdr:to>
    <xdr:sp macro="" textlink="">
      <xdr:nvSpPr>
        <xdr:cNvPr id="5" name="4 Más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2143125" y="3267074"/>
          <a:ext cx="666750" cy="542925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</xdr:col>
      <xdr:colOff>704850</xdr:colOff>
      <xdr:row>19</xdr:row>
      <xdr:rowOff>114300</xdr:rowOff>
    </xdr:from>
    <xdr:to>
      <xdr:col>3</xdr:col>
      <xdr:colOff>371475</xdr:colOff>
      <xdr:row>23</xdr:row>
      <xdr:rowOff>9525</xdr:rowOff>
    </xdr:to>
    <xdr:sp macro="" textlink="">
      <xdr:nvSpPr>
        <xdr:cNvPr id="6" name="5 Menos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228850" y="3857625"/>
          <a:ext cx="428625" cy="657225"/>
        </a:xfrm>
        <a:prstGeom prst="mathMin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5</xdr:col>
      <xdr:colOff>196324</xdr:colOff>
      <xdr:row>17</xdr:row>
      <xdr:rowOff>41325</xdr:rowOff>
    </xdr:from>
    <xdr:to>
      <xdr:col>5</xdr:col>
      <xdr:colOff>506418</xdr:colOff>
      <xdr:row>18</xdr:row>
      <xdr:rowOff>138790</xdr:rowOff>
    </xdr:to>
    <xdr:sp macro="" textlink="">
      <xdr:nvSpPr>
        <xdr:cNvPr id="7" name="6 Medio marco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9261558">
          <a:off x="4196824" y="3403650"/>
          <a:ext cx="310094" cy="326065"/>
        </a:xfrm>
        <a:prstGeom prst="halfFram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O32"/>
  <sheetViews>
    <sheetView tabSelected="1" topLeftCell="A19" workbookViewId="0">
      <selection activeCell="H39" sqref="H39"/>
    </sheetView>
  </sheetViews>
  <sheetFormatPr baseColWidth="10" defaultRowHeight="15" x14ac:dyDescent="0.25"/>
  <cols>
    <col min="4" max="4" width="11.85546875" bestFit="1" customWidth="1"/>
    <col min="5" max="5" width="13.85546875" customWidth="1"/>
    <col min="8" max="8" width="13.28515625" customWidth="1"/>
    <col min="13" max="13" width="13.5703125" bestFit="1" customWidth="1"/>
  </cols>
  <sheetData>
    <row r="3" spans="1:15" ht="15.75" thickBot="1" x14ac:dyDescent="0.3">
      <c r="A3" s="24"/>
      <c r="B3" s="24" t="s">
        <v>0</v>
      </c>
      <c r="C3" s="24"/>
      <c r="D3" s="24"/>
      <c r="E3" s="24"/>
      <c r="F3" s="24"/>
      <c r="H3" s="42"/>
      <c r="J3" s="42"/>
    </row>
    <row r="4" spans="1:15" ht="15.75" thickBot="1" x14ac:dyDescent="0.3">
      <c r="A4" s="9"/>
      <c r="B4" s="19"/>
      <c r="C4" s="19"/>
      <c r="D4" s="20"/>
      <c r="F4" t="s">
        <v>26</v>
      </c>
      <c r="G4" s="44" t="s">
        <v>4</v>
      </c>
      <c r="H4" s="45">
        <v>10000</v>
      </c>
      <c r="I4" s="46" t="s">
        <v>17</v>
      </c>
      <c r="J4" s="47">
        <v>350</v>
      </c>
    </row>
    <row r="5" spans="1:15" ht="15.75" thickBot="1" x14ac:dyDescent="0.3">
      <c r="A5" s="11"/>
      <c r="B5" s="6"/>
      <c r="C5" s="13" t="s">
        <v>3</v>
      </c>
      <c r="D5" s="21"/>
      <c r="G5" s="44" t="s">
        <v>16</v>
      </c>
      <c r="H5" s="45">
        <v>12000</v>
      </c>
      <c r="I5" s="46" t="s">
        <v>18</v>
      </c>
      <c r="J5" s="47">
        <v>380</v>
      </c>
    </row>
    <row r="6" spans="1:15" ht="15.75" thickBot="1" x14ac:dyDescent="0.3">
      <c r="A6" s="11"/>
      <c r="B6" s="7" t="s">
        <v>2</v>
      </c>
      <c r="C6" s="14" t="s">
        <v>4</v>
      </c>
      <c r="D6" s="21"/>
    </row>
    <row r="7" spans="1:15" ht="15.75" thickBot="1" x14ac:dyDescent="0.3">
      <c r="A7" s="11"/>
      <c r="B7" s="7"/>
      <c r="C7" s="14" t="s">
        <v>5</v>
      </c>
      <c r="D7" s="21"/>
      <c r="G7" s="48" t="s">
        <v>19</v>
      </c>
      <c r="H7" s="49" t="s">
        <v>20</v>
      </c>
      <c r="J7" t="s">
        <v>23</v>
      </c>
      <c r="K7">
        <f>30/380</f>
        <v>7.8947368421052627E-2</v>
      </c>
      <c r="L7" s="50">
        <f>+K7/K8</f>
        <v>0.47368421052631576</v>
      </c>
      <c r="M7" s="52">
        <v>0.47368421052631576</v>
      </c>
      <c r="N7" s="43" t="s">
        <v>24</v>
      </c>
    </row>
    <row r="8" spans="1:15" ht="15.75" thickBot="1" x14ac:dyDescent="0.3">
      <c r="A8" s="11"/>
      <c r="B8" s="8"/>
      <c r="C8" s="14" t="s">
        <v>6</v>
      </c>
      <c r="D8" s="21"/>
      <c r="H8" t="s">
        <v>21</v>
      </c>
      <c r="J8" t="s">
        <v>22</v>
      </c>
      <c r="K8">
        <f>2000/12000</f>
        <v>0.16666666666666666</v>
      </c>
      <c r="M8" s="43"/>
      <c r="N8" s="43" t="s">
        <v>25</v>
      </c>
    </row>
    <row r="9" spans="1:15" ht="15.75" thickBot="1" x14ac:dyDescent="0.3">
      <c r="A9" s="11"/>
      <c r="B9" s="10"/>
      <c r="C9" s="10"/>
      <c r="D9" s="21"/>
    </row>
    <row r="10" spans="1:15" ht="15.75" thickBot="1" x14ac:dyDescent="0.3">
      <c r="A10" s="11"/>
      <c r="B10" s="15" t="s">
        <v>2</v>
      </c>
      <c r="C10" s="16" t="s">
        <v>7</v>
      </c>
      <c r="D10" s="21"/>
      <c r="F10" t="s">
        <v>27</v>
      </c>
      <c r="G10" s="54" t="s">
        <v>19</v>
      </c>
      <c r="H10" t="s">
        <v>28</v>
      </c>
      <c r="J10" s="51">
        <f>30*10000</f>
        <v>300000</v>
      </c>
      <c r="L10" s="51">
        <f>+J10/J11</f>
        <v>0.42857142857142855</v>
      </c>
      <c r="M10" s="57">
        <v>4.2999999999999997E-2</v>
      </c>
      <c r="N10" s="53" t="s">
        <v>24</v>
      </c>
    </row>
    <row r="11" spans="1:15" ht="15.75" thickBot="1" x14ac:dyDescent="0.3">
      <c r="A11" s="11"/>
      <c r="B11" s="17"/>
      <c r="C11" s="18" t="s">
        <v>8</v>
      </c>
      <c r="D11" s="21"/>
      <c r="H11" t="s">
        <v>29</v>
      </c>
      <c r="J11" s="51">
        <f>2000*350</f>
        <v>700000</v>
      </c>
      <c r="M11" s="53"/>
      <c r="N11" s="53" t="s">
        <v>25</v>
      </c>
    </row>
    <row r="12" spans="1:15" ht="15.75" thickBot="1" x14ac:dyDescent="0.3">
      <c r="A12" s="11"/>
      <c r="B12" s="10"/>
      <c r="C12" s="10"/>
      <c r="D12" s="21"/>
    </row>
    <row r="13" spans="1:15" ht="15.75" thickBot="1" x14ac:dyDescent="0.3">
      <c r="A13" s="11"/>
      <c r="B13" s="2" t="s">
        <v>2</v>
      </c>
      <c r="C13" s="3" t="s">
        <v>9</v>
      </c>
      <c r="D13" s="21"/>
      <c r="F13" s="55" t="s">
        <v>30</v>
      </c>
      <c r="G13" s="56" t="s">
        <v>19</v>
      </c>
      <c r="H13" t="s">
        <v>31</v>
      </c>
      <c r="J13">
        <f>30*10000</f>
        <v>300000</v>
      </c>
      <c r="L13" s="51">
        <f>+J13/J14</f>
        <v>0.42857142857142855</v>
      </c>
      <c r="M13" s="55">
        <v>4.2999999999999997E-2</v>
      </c>
      <c r="N13" s="55" t="s">
        <v>24</v>
      </c>
      <c r="O13" s="55"/>
    </row>
    <row r="14" spans="1:15" ht="15.75" thickBot="1" x14ac:dyDescent="0.3">
      <c r="A14" s="11"/>
      <c r="B14" s="4"/>
      <c r="C14" s="5" t="s">
        <v>10</v>
      </c>
      <c r="D14" s="21"/>
      <c r="H14" t="s">
        <v>32</v>
      </c>
      <c r="J14">
        <f>2000*350</f>
        <v>700000</v>
      </c>
      <c r="M14" s="55"/>
      <c r="N14" s="55" t="s">
        <v>25</v>
      </c>
      <c r="O14" s="55"/>
    </row>
    <row r="15" spans="1:15" ht="15.75" thickBot="1" x14ac:dyDescent="0.3">
      <c r="A15" s="12"/>
      <c r="B15" s="22"/>
      <c r="C15" s="22"/>
      <c r="D15" s="23"/>
    </row>
    <row r="16" spans="1:15" ht="15.75" thickBot="1" x14ac:dyDescent="0.3"/>
    <row r="17" spans="2:14" x14ac:dyDescent="0.25">
      <c r="B17" s="25"/>
      <c r="C17" s="26"/>
      <c r="D17" s="26"/>
      <c r="E17" s="26"/>
      <c r="F17" s="26"/>
      <c r="G17" s="26"/>
      <c r="H17" s="27"/>
    </row>
    <row r="18" spans="2:14" ht="18" customHeight="1" x14ac:dyDescent="0.35">
      <c r="B18" s="1"/>
      <c r="C18" s="28"/>
      <c r="D18" s="28"/>
      <c r="E18" s="29" t="s">
        <v>11</v>
      </c>
      <c r="F18" s="30"/>
      <c r="G18" s="31" t="s">
        <v>13</v>
      </c>
      <c r="H18" s="32" t="s">
        <v>14</v>
      </c>
    </row>
    <row r="19" spans="2:14" x14ac:dyDescent="0.25">
      <c r="B19" s="1"/>
      <c r="C19" s="28"/>
      <c r="D19" s="28"/>
      <c r="E19" s="28"/>
      <c r="F19" s="28"/>
      <c r="G19" s="33" t="s">
        <v>13</v>
      </c>
      <c r="H19" s="34" t="s">
        <v>15</v>
      </c>
    </row>
    <row r="20" spans="2:14" ht="23.25" x14ac:dyDescent="0.35">
      <c r="B20" s="35" t="s">
        <v>1</v>
      </c>
      <c r="C20" s="28"/>
      <c r="D20" s="28"/>
      <c r="E20" s="28"/>
      <c r="F20" s="28"/>
      <c r="G20" s="28"/>
      <c r="H20" s="36"/>
    </row>
    <row r="21" spans="2:14" ht="23.25" x14ac:dyDescent="0.35">
      <c r="B21" s="1"/>
      <c r="C21" s="28"/>
      <c r="D21" s="28"/>
      <c r="E21" s="37" t="s">
        <v>12</v>
      </c>
      <c r="F21" s="38"/>
      <c r="G21" s="28"/>
      <c r="H21" s="36"/>
    </row>
    <row r="22" spans="2:14" ht="15.75" thickBot="1" x14ac:dyDescent="0.3">
      <c r="B22" s="39"/>
      <c r="C22" s="40"/>
      <c r="D22" s="40"/>
      <c r="E22" s="40"/>
      <c r="F22" s="40"/>
      <c r="G22" s="40"/>
      <c r="H22" s="41"/>
    </row>
    <row r="25" spans="2:14" x14ac:dyDescent="0.25">
      <c r="E25" s="44" t="s">
        <v>4</v>
      </c>
      <c r="F25" s="45">
        <v>240</v>
      </c>
      <c r="G25" s="46" t="s">
        <v>17</v>
      </c>
      <c r="H25" s="47">
        <v>90</v>
      </c>
    </row>
    <row r="26" spans="2:14" x14ac:dyDescent="0.25">
      <c r="E26" s="44" t="s">
        <v>16</v>
      </c>
      <c r="F26" s="45">
        <v>160</v>
      </c>
      <c r="G26" s="46" t="s">
        <v>18</v>
      </c>
      <c r="H26" s="47">
        <v>110</v>
      </c>
    </row>
    <row r="28" spans="2:14" x14ac:dyDescent="0.25">
      <c r="C28" s="56" t="s">
        <v>33</v>
      </c>
      <c r="D28" s="56"/>
      <c r="E28" s="56"/>
      <c r="F28" s="56" t="s">
        <v>34</v>
      </c>
      <c r="G28" s="58">
        <v>20</v>
      </c>
      <c r="H28" s="58">
        <v>20</v>
      </c>
      <c r="I28" s="56">
        <v>20</v>
      </c>
      <c r="J28" s="56"/>
      <c r="K28" s="56">
        <f>20/100*100</f>
        <v>20</v>
      </c>
      <c r="L28" s="56" t="s">
        <v>36</v>
      </c>
      <c r="M28" s="56"/>
      <c r="N28" s="56"/>
    </row>
    <row r="29" spans="2:14" x14ac:dyDescent="0.25">
      <c r="C29" s="56"/>
      <c r="D29" s="56"/>
      <c r="E29" s="56"/>
      <c r="F29" s="56"/>
      <c r="G29" s="58"/>
      <c r="H29" s="58" t="s">
        <v>35</v>
      </c>
      <c r="I29" s="56">
        <v>100</v>
      </c>
      <c r="J29" s="56"/>
      <c r="K29" s="56"/>
      <c r="L29" s="56"/>
      <c r="M29" s="56" t="s">
        <v>40</v>
      </c>
      <c r="N29" s="56">
        <f>20/40</f>
        <v>0.5</v>
      </c>
    </row>
    <row r="30" spans="2:14" x14ac:dyDescent="0.25"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</row>
    <row r="31" spans="2:14" x14ac:dyDescent="0.25">
      <c r="C31" s="56" t="s">
        <v>37</v>
      </c>
      <c r="D31" s="56"/>
      <c r="E31" s="56"/>
      <c r="F31" s="56"/>
      <c r="G31" s="56" t="s">
        <v>38</v>
      </c>
      <c r="H31" s="56">
        <v>-80</v>
      </c>
      <c r="I31" s="56">
        <f>+H31/H32</f>
        <v>-0.4</v>
      </c>
      <c r="J31" s="56"/>
      <c r="K31" s="56">
        <f>0.4*100</f>
        <v>40</v>
      </c>
      <c r="L31" s="56" t="s">
        <v>36</v>
      </c>
      <c r="M31" s="56"/>
      <c r="N31" s="56"/>
    </row>
    <row r="32" spans="2:14" x14ac:dyDescent="0.25">
      <c r="C32" s="56"/>
      <c r="D32" s="56"/>
      <c r="E32" s="56"/>
      <c r="F32" s="56"/>
      <c r="G32" s="56" t="s">
        <v>39</v>
      </c>
      <c r="H32" s="56">
        <v>200</v>
      </c>
      <c r="I32" s="56"/>
      <c r="J32" s="56"/>
      <c r="K32" s="56"/>
      <c r="L32" s="56"/>
      <c r="M32" s="56"/>
      <c r="N32" s="56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FORMULAS ELASTICIDAD DEM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Pixma Tech</dc:creator>
  <cp:lastModifiedBy>PC-Sistemas</cp:lastModifiedBy>
  <dcterms:created xsi:type="dcterms:W3CDTF">2021-04-12T22:00:01Z</dcterms:created>
  <dcterms:modified xsi:type="dcterms:W3CDTF">2022-04-22T17:22:18Z</dcterms:modified>
</cp:coreProperties>
</file>