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8B21F1D2-7C16-48D3-A90C-84D0BCFBB1F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" i="1" l="1"/>
  <c r="I47" i="1"/>
  <c r="J47" i="1"/>
  <c r="K47" i="1"/>
  <c r="M47" i="1"/>
  <c r="N47" i="1"/>
  <c r="O47" i="1"/>
  <c r="P47" i="1"/>
  <c r="L47" i="1"/>
  <c r="L41" i="1"/>
  <c r="M41" i="1"/>
  <c r="N41" i="1"/>
  <c r="O41" i="1"/>
  <c r="P41" i="1"/>
  <c r="K41" i="1"/>
  <c r="J35" i="1"/>
  <c r="K35" i="1"/>
  <c r="L35" i="1"/>
  <c r="M35" i="1"/>
  <c r="N35" i="1"/>
  <c r="O35" i="1"/>
  <c r="P35" i="1"/>
  <c r="I23" i="1"/>
  <c r="J23" i="1"/>
  <c r="I24" i="1"/>
  <c r="I22" i="1" s="1"/>
  <c r="J24" i="1"/>
  <c r="J22" i="1" s="1"/>
  <c r="I25" i="1"/>
  <c r="J25" i="1"/>
  <c r="L24" i="1"/>
  <c r="L22" i="1" s="1"/>
  <c r="M24" i="1"/>
  <c r="M22" i="1" s="1"/>
  <c r="N24" i="1"/>
  <c r="N22" i="1" s="1"/>
  <c r="O24" i="1"/>
  <c r="O22" i="1" s="1"/>
  <c r="P24" i="1"/>
  <c r="Q24" i="1"/>
  <c r="Q22" i="1" s="1"/>
  <c r="R24" i="1"/>
  <c r="R22" i="1" s="1"/>
  <c r="S24" i="1"/>
  <c r="S22" i="1" s="1"/>
  <c r="L25" i="1"/>
  <c r="M25" i="1"/>
  <c r="N25" i="1"/>
  <c r="O25" i="1"/>
  <c r="P25" i="1"/>
  <c r="Q25" i="1"/>
  <c r="R25" i="1"/>
  <c r="S25" i="1"/>
  <c r="K25" i="1"/>
  <c r="K22" i="1"/>
  <c r="K23" i="1"/>
  <c r="K24" i="1"/>
  <c r="U24" i="1"/>
  <c r="U23" i="1"/>
  <c r="U25" i="1"/>
  <c r="U22" i="1"/>
  <c r="T20" i="1"/>
  <c r="T21" i="1"/>
  <c r="T19" i="1"/>
  <c r="I19" i="1"/>
  <c r="I18" i="1" s="1"/>
  <c r="I20" i="1"/>
  <c r="I21" i="1"/>
  <c r="N18" i="1"/>
  <c r="R18" i="1"/>
  <c r="K19" i="1"/>
  <c r="K18" i="1" s="1"/>
  <c r="L19" i="1"/>
  <c r="L21" i="1" s="1"/>
  <c r="M19" i="1"/>
  <c r="M20" i="1" s="1"/>
  <c r="N19" i="1"/>
  <c r="O19" i="1"/>
  <c r="O18" i="1" s="1"/>
  <c r="P19" i="1"/>
  <c r="P21" i="1" s="1"/>
  <c r="Q19" i="1"/>
  <c r="Q20" i="1" s="1"/>
  <c r="R19" i="1"/>
  <c r="S19" i="1"/>
  <c r="S18" i="1" s="1"/>
  <c r="K20" i="1"/>
  <c r="L20" i="1"/>
  <c r="N20" i="1"/>
  <c r="O20" i="1"/>
  <c r="P20" i="1"/>
  <c r="R20" i="1"/>
  <c r="S20" i="1"/>
  <c r="K21" i="1"/>
  <c r="N21" i="1"/>
  <c r="O21" i="1"/>
  <c r="R21" i="1"/>
  <c r="S21" i="1"/>
  <c r="J21" i="1"/>
  <c r="J20" i="1"/>
  <c r="J18" i="1"/>
  <c r="J19" i="1"/>
  <c r="U19" i="1"/>
  <c r="U20" i="1"/>
  <c r="U21" i="1"/>
  <c r="U18" i="1"/>
  <c r="T16" i="1"/>
  <c r="T17" i="1"/>
  <c r="T15" i="1"/>
  <c r="I15" i="1"/>
  <c r="I16" i="1"/>
  <c r="J16" i="1"/>
  <c r="I17" i="1"/>
  <c r="I14" i="1" s="1"/>
  <c r="J17" i="1"/>
  <c r="J15" i="1" s="1"/>
  <c r="K17" i="1"/>
  <c r="K16" i="1" s="1"/>
  <c r="P14" i="1"/>
  <c r="M15" i="1"/>
  <c r="P15" i="1"/>
  <c r="Q15" i="1"/>
  <c r="M16" i="1"/>
  <c r="N16" i="1"/>
  <c r="P16" i="1"/>
  <c r="Q16" i="1"/>
  <c r="R16" i="1"/>
  <c r="M17" i="1"/>
  <c r="M14" i="1" s="1"/>
  <c r="N17" i="1"/>
  <c r="N15" i="1" s="1"/>
  <c r="O17" i="1"/>
  <c r="O16" i="1" s="1"/>
  <c r="P17" i="1"/>
  <c r="Q17" i="1"/>
  <c r="Q14" i="1" s="1"/>
  <c r="R17" i="1"/>
  <c r="R15" i="1" s="1"/>
  <c r="S17" i="1"/>
  <c r="S16" i="1" s="1"/>
  <c r="L14" i="1"/>
  <c r="L15" i="1"/>
  <c r="L16" i="1"/>
  <c r="L17" i="1"/>
  <c r="U17" i="1"/>
  <c r="U15" i="1"/>
  <c r="U16" i="1"/>
  <c r="U14" i="1"/>
  <c r="T11" i="1"/>
  <c r="T12" i="1"/>
  <c r="T13" i="1"/>
  <c r="J7" i="1"/>
  <c r="K7" i="1"/>
  <c r="L7" i="1"/>
  <c r="M7" i="1"/>
  <c r="N7" i="1"/>
  <c r="O7" i="1"/>
  <c r="P7" i="1"/>
  <c r="Q7" i="1"/>
  <c r="R7" i="1"/>
  <c r="S7" i="1"/>
  <c r="I7" i="1"/>
  <c r="S23" i="1" l="1"/>
  <c r="O23" i="1"/>
  <c r="R23" i="1"/>
  <c r="N23" i="1"/>
  <c r="Q23" i="1"/>
  <c r="M23" i="1"/>
  <c r="P23" i="1"/>
  <c r="L23" i="1"/>
  <c r="Q18" i="1"/>
  <c r="M18" i="1"/>
  <c r="Q21" i="1"/>
  <c r="M21" i="1"/>
  <c r="P18" i="1"/>
  <c r="L18" i="1"/>
  <c r="K14" i="1"/>
  <c r="K15" i="1"/>
  <c r="J14" i="1"/>
  <c r="S14" i="1"/>
  <c r="O14" i="1"/>
  <c r="S15" i="1"/>
  <c r="O15" i="1"/>
  <c r="R14" i="1"/>
  <c r="N14" i="1"/>
</calcChain>
</file>

<file path=xl/sharedStrings.xml><?xml version="1.0" encoding="utf-8"?>
<sst xmlns="http://schemas.openxmlformats.org/spreadsheetml/2006/main" count="115" uniqueCount="37">
  <si>
    <t xml:space="preserve">PRACTICA  # 5 </t>
  </si>
  <si>
    <t>1,-Variables del problema</t>
  </si>
  <si>
    <t>X1 = Unidad /kgr de maiz</t>
  </si>
  <si>
    <t>X2 = Unidad /kgr de grasas</t>
  </si>
  <si>
    <t>X1 = Unidad /kgr de alfalfa</t>
  </si>
  <si>
    <t>2.-Funcion Objetivo</t>
  </si>
  <si>
    <t>F.O. min z=21 x1 ,18 x2 , 15x3</t>
  </si>
  <si>
    <t>S.a.</t>
  </si>
  <si>
    <t>90 x1 + 20 x2 +40x3 &gt;=200</t>
  </si>
  <si>
    <t>30 x1 + 80 x2 +60 x3 &gt;=180</t>
  </si>
  <si>
    <t>10x1 +20 x2 +60 x3 &gt;=150</t>
  </si>
  <si>
    <t>3.-Conversioon a forma estandar</t>
  </si>
  <si>
    <t>30 x1 +80x2 +60  x3 -s2 +a2 = 180</t>
  </si>
  <si>
    <t>10x1 +20x2 +60x3-s3 +a3 = 150</t>
  </si>
  <si>
    <t>z=21x1+18x2+15x3 +Ma1+Ma2+Ma3</t>
  </si>
  <si>
    <t>Fase  1 :  z-a1 -a2 -a3 =0</t>
  </si>
  <si>
    <t>Fase  2 :  z-21x1-18x2-15x3 = 0</t>
  </si>
  <si>
    <t>z</t>
  </si>
  <si>
    <t>x1</t>
  </si>
  <si>
    <t>x2</t>
  </si>
  <si>
    <t>x3</t>
  </si>
  <si>
    <t>a1</t>
  </si>
  <si>
    <t>a2</t>
  </si>
  <si>
    <t>a3</t>
  </si>
  <si>
    <t>LD</t>
  </si>
  <si>
    <t>s1</t>
  </si>
  <si>
    <t>s2</t>
  </si>
  <si>
    <t>s3</t>
  </si>
  <si>
    <t>F.0.</t>
  </si>
  <si>
    <t>RESTRIC</t>
  </si>
  <si>
    <t>NUEVA F.O</t>
  </si>
  <si>
    <t>90x1 +20x2 + 40x3 -s1 +a1 = 200</t>
  </si>
  <si>
    <t>q</t>
  </si>
  <si>
    <t xml:space="preserve">Fase #  2 </t>
  </si>
  <si>
    <t xml:space="preserve">VICTOR  MANUEL CACERES PACO </t>
  </si>
  <si>
    <t>EL GRANJERO TENDRA A UN COSTO DE  60,88 , PARA ENGORDAR A SUS CERDOS  , OBTENIENDO UN  1,19KG DE MAZI , 0,10KRG DE GRASAS , 2,27 KG DE ALFALFA</t>
  </si>
  <si>
    <t>SOLUCION OPTIMA Y FACTIBLE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</si>
</sst>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13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52666</xdr:colOff>
      <xdr:row>16</xdr:row>
      <xdr:rowOff>192740</xdr:rowOff>
    </xdr:from>
    <xdr:ext cx="2345391" cy="2114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0EB1CC2-FBB9-406F-A6ED-713A8DF2F141}"/>
                </a:ext>
              </a:extLst>
            </xdr:cNvPr>
            <xdr:cNvSpPr txBox="1"/>
          </xdr:nvSpPr>
          <xdr:spPr>
            <a:xfrm>
              <a:off x="657784" y="3364005"/>
              <a:ext cx="2345391" cy="2114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∀</m:t>
                    </m:r>
                    <m:sSub>
                      <m:sSubPr>
                        <m:ctrlPr>
                          <a:rPr lang="es-BO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≥0</m:t>
                    </m:r>
                    <m:sPre>
                      <m:sPrePr>
                        <m:ctrlPr>
                          <a:rPr lang="en-US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PrePr>
                      <m:sub/>
                      <m:sup/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sPre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𝑅</m:t>
                    </m:r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10EB1CC2-FBB9-406F-A6ED-713A8DF2F141}"/>
                </a:ext>
              </a:extLst>
            </xdr:cNvPr>
            <xdr:cNvSpPr txBox="1"/>
          </xdr:nvSpPr>
          <xdr:spPr>
            <a:xfrm>
              <a:off x="657784" y="3364005"/>
              <a:ext cx="2345391" cy="2114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BO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∀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es-BO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𝑗≥0(_^)𝑥_𝑗 ∈𝑅</a:t>
              </a:r>
              <a:endParaRPr lang="es-B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50"/>
  <sheetViews>
    <sheetView tabSelected="1" zoomScale="85" zoomScaleNormal="85" workbookViewId="0">
      <selection activeCell="G18" sqref="G18"/>
    </sheetView>
  </sheetViews>
  <sheetFormatPr baseColWidth="10" defaultColWidth="9.140625" defaultRowHeight="15" x14ac:dyDescent="0.25"/>
  <cols>
    <col min="8" max="8" width="6.140625" customWidth="1"/>
    <col min="9" max="11" width="6" style="2" customWidth="1"/>
    <col min="12" max="12" width="6.42578125" style="2" customWidth="1"/>
    <col min="13" max="15" width="6" style="2" customWidth="1"/>
    <col min="16" max="16" width="19.85546875" style="2" customWidth="1"/>
    <col min="17" max="18" width="6" style="2" customWidth="1"/>
    <col min="19" max="19" width="7.5703125" style="2" customWidth="1"/>
  </cols>
  <sheetData>
    <row r="1" spans="2:29" ht="15.75" thickBot="1" x14ac:dyDescent="0.3">
      <c r="F1" s="74" t="s">
        <v>0</v>
      </c>
      <c r="G1" s="75"/>
      <c r="H1" s="75"/>
      <c r="I1" s="75"/>
      <c r="J1" s="75"/>
      <c r="K1" s="75"/>
      <c r="L1" s="75"/>
      <c r="M1" s="76"/>
    </row>
    <row r="2" spans="2:29" ht="15.75" thickBot="1" x14ac:dyDescent="0.3">
      <c r="F2" s="77"/>
      <c r="G2" s="78"/>
      <c r="H2" s="78"/>
      <c r="I2" s="78"/>
      <c r="J2" s="78"/>
      <c r="K2" s="78"/>
      <c r="L2" s="78"/>
      <c r="M2" s="79"/>
      <c r="V2" s="60" t="s">
        <v>34</v>
      </c>
      <c r="W2" s="61"/>
      <c r="X2" s="61"/>
      <c r="Y2" s="61"/>
      <c r="Z2" s="61"/>
      <c r="AA2" s="61"/>
      <c r="AB2" s="61"/>
      <c r="AC2" s="62"/>
    </row>
    <row r="3" spans="2:29" ht="15.75" thickBot="1" x14ac:dyDescent="0.3">
      <c r="V3" s="63"/>
      <c r="W3" s="64"/>
      <c r="X3" s="64"/>
      <c r="Y3" s="64"/>
      <c r="Z3" s="64"/>
      <c r="AA3" s="64"/>
      <c r="AB3" s="64"/>
      <c r="AC3" s="65"/>
    </row>
    <row r="4" spans="2:29" ht="15.75" thickBot="1" x14ac:dyDescent="0.3">
      <c r="B4" s="71" t="s">
        <v>1</v>
      </c>
      <c r="C4" s="72"/>
      <c r="D4" s="72"/>
      <c r="E4" s="73"/>
      <c r="F4" s="1"/>
      <c r="G4" s="1"/>
      <c r="H4" s="1"/>
      <c r="I4" s="3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25</v>
      </c>
      <c r="Q4" s="4" t="s">
        <v>26</v>
      </c>
      <c r="R4" s="4" t="s">
        <v>27</v>
      </c>
      <c r="S4" s="5" t="s">
        <v>24</v>
      </c>
    </row>
    <row r="5" spans="2:29" ht="15.75" thickBot="1" x14ac:dyDescent="0.3">
      <c r="H5" s="6" t="s">
        <v>28</v>
      </c>
      <c r="I5" s="9">
        <v>1</v>
      </c>
      <c r="J5" s="10">
        <v>0</v>
      </c>
      <c r="K5" s="10">
        <v>0</v>
      </c>
      <c r="L5" s="10">
        <v>0</v>
      </c>
      <c r="M5" s="10">
        <v>-1</v>
      </c>
      <c r="N5" s="10">
        <v>-1</v>
      </c>
      <c r="O5" s="10">
        <v>-1</v>
      </c>
      <c r="P5" s="10">
        <v>0</v>
      </c>
      <c r="Q5" s="10">
        <v>0</v>
      </c>
      <c r="R5" s="10">
        <v>0</v>
      </c>
      <c r="S5" s="11">
        <v>0</v>
      </c>
    </row>
    <row r="6" spans="2:29" x14ac:dyDescent="0.25">
      <c r="B6" s="80" t="s">
        <v>2</v>
      </c>
      <c r="C6" s="81"/>
      <c r="D6" s="81"/>
      <c r="E6" s="82"/>
      <c r="F6" s="1"/>
      <c r="G6" s="1"/>
      <c r="H6" s="7" t="s">
        <v>29</v>
      </c>
      <c r="I6" s="12">
        <v>0</v>
      </c>
      <c r="J6" s="13">
        <v>130</v>
      </c>
      <c r="K6" s="13">
        <v>120</v>
      </c>
      <c r="L6" s="13">
        <v>160</v>
      </c>
      <c r="M6" s="13">
        <v>1</v>
      </c>
      <c r="N6" s="13">
        <v>1</v>
      </c>
      <c r="O6" s="13">
        <v>1</v>
      </c>
      <c r="P6" s="13">
        <v>-1</v>
      </c>
      <c r="Q6" s="13">
        <v>-1</v>
      </c>
      <c r="R6" s="13">
        <v>-1</v>
      </c>
      <c r="S6" s="14">
        <v>530</v>
      </c>
    </row>
    <row r="7" spans="2:29" ht="15.75" thickBot="1" x14ac:dyDescent="0.3">
      <c r="B7" s="83" t="s">
        <v>3</v>
      </c>
      <c r="C7" s="84"/>
      <c r="D7" s="84"/>
      <c r="E7" s="85"/>
      <c r="H7" s="8" t="s">
        <v>30</v>
      </c>
      <c r="I7" s="15">
        <f>I5+I6</f>
        <v>1</v>
      </c>
      <c r="J7" s="15">
        <f t="shared" ref="J7:S7" si="0">J5+J6</f>
        <v>130</v>
      </c>
      <c r="K7" s="15">
        <f t="shared" si="0"/>
        <v>120</v>
      </c>
      <c r="L7" s="15">
        <f t="shared" si="0"/>
        <v>160</v>
      </c>
      <c r="M7" s="15">
        <f t="shared" si="0"/>
        <v>0</v>
      </c>
      <c r="N7" s="15">
        <f t="shared" si="0"/>
        <v>0</v>
      </c>
      <c r="O7" s="15">
        <f t="shared" si="0"/>
        <v>0</v>
      </c>
      <c r="P7" s="15">
        <f t="shared" si="0"/>
        <v>-1</v>
      </c>
      <c r="Q7" s="15">
        <f t="shared" si="0"/>
        <v>-1</v>
      </c>
      <c r="R7" s="15">
        <f t="shared" si="0"/>
        <v>-1</v>
      </c>
      <c r="S7" s="15">
        <f t="shared" si="0"/>
        <v>530</v>
      </c>
    </row>
    <row r="8" spans="2:29" ht="15.75" thickBot="1" x14ac:dyDescent="0.3">
      <c r="B8" s="86" t="s">
        <v>4</v>
      </c>
      <c r="C8" s="87"/>
      <c r="D8" s="87"/>
      <c r="E8" s="88"/>
    </row>
    <row r="9" spans="2:29" ht="15.75" thickBot="1" x14ac:dyDescent="0.3">
      <c r="H9" s="13"/>
      <c r="I9" s="18" t="s">
        <v>17</v>
      </c>
      <c r="J9" s="19" t="s">
        <v>18</v>
      </c>
      <c r="K9" s="19" t="s">
        <v>19</v>
      </c>
      <c r="L9" s="19" t="s">
        <v>20</v>
      </c>
      <c r="M9" s="19" t="s">
        <v>21</v>
      </c>
      <c r="N9" s="19" t="s">
        <v>22</v>
      </c>
      <c r="O9" s="19" t="s">
        <v>23</v>
      </c>
      <c r="P9" s="19" t="s">
        <v>25</v>
      </c>
      <c r="Q9" s="19" t="s">
        <v>26</v>
      </c>
      <c r="R9" s="19" t="s">
        <v>27</v>
      </c>
      <c r="S9" s="20" t="s">
        <v>24</v>
      </c>
      <c r="T9" s="24" t="s">
        <v>32</v>
      </c>
    </row>
    <row r="10" spans="2:29" ht="15.75" thickBot="1" x14ac:dyDescent="0.3">
      <c r="H10" s="21" t="s">
        <v>17</v>
      </c>
      <c r="I10" s="9">
        <v>1</v>
      </c>
      <c r="J10" s="10">
        <v>130</v>
      </c>
      <c r="K10" s="10">
        <v>120</v>
      </c>
      <c r="L10" s="10">
        <v>160</v>
      </c>
      <c r="M10" s="10">
        <v>0</v>
      </c>
      <c r="N10" s="10">
        <v>0</v>
      </c>
      <c r="O10" s="10">
        <v>0</v>
      </c>
      <c r="P10" s="10">
        <v>-1</v>
      </c>
      <c r="Q10" s="10">
        <v>-1</v>
      </c>
      <c r="R10" s="10">
        <v>-1</v>
      </c>
      <c r="S10" s="11">
        <v>530</v>
      </c>
    </row>
    <row r="11" spans="2:29" ht="15.75" thickBot="1" x14ac:dyDescent="0.3">
      <c r="B11" s="71" t="s">
        <v>5</v>
      </c>
      <c r="C11" s="72"/>
      <c r="D11" s="72"/>
      <c r="E11" s="73"/>
      <c r="H11" s="22" t="s">
        <v>21</v>
      </c>
      <c r="I11" s="12">
        <v>0</v>
      </c>
      <c r="J11" s="13">
        <v>90</v>
      </c>
      <c r="K11" s="13">
        <v>20</v>
      </c>
      <c r="L11" s="13">
        <v>40</v>
      </c>
      <c r="M11" s="13">
        <v>1</v>
      </c>
      <c r="N11" s="13">
        <v>0</v>
      </c>
      <c r="O11" s="13">
        <v>0</v>
      </c>
      <c r="P11" s="13">
        <v>-1</v>
      </c>
      <c r="Q11" s="13">
        <v>0</v>
      </c>
      <c r="R11" s="13">
        <v>0</v>
      </c>
      <c r="S11" s="14">
        <v>200</v>
      </c>
      <c r="T11">
        <f t="shared" ref="T11:T13" si="1">S11/L11</f>
        <v>5</v>
      </c>
    </row>
    <row r="12" spans="2:29" x14ac:dyDescent="0.25">
      <c r="H12" s="22" t="s">
        <v>22</v>
      </c>
      <c r="I12" s="12">
        <v>0</v>
      </c>
      <c r="J12" s="13">
        <v>30</v>
      </c>
      <c r="K12" s="13">
        <v>80</v>
      </c>
      <c r="L12" s="13">
        <v>60</v>
      </c>
      <c r="M12" s="13">
        <v>0</v>
      </c>
      <c r="N12" s="13">
        <v>1</v>
      </c>
      <c r="O12" s="13">
        <v>0</v>
      </c>
      <c r="P12" s="13">
        <v>0</v>
      </c>
      <c r="Q12" s="13">
        <v>-1</v>
      </c>
      <c r="R12" s="13">
        <v>0</v>
      </c>
      <c r="S12" s="14">
        <v>180</v>
      </c>
      <c r="T12">
        <f t="shared" si="1"/>
        <v>3</v>
      </c>
    </row>
    <row r="13" spans="2:29" ht="15.75" thickBot="1" x14ac:dyDescent="0.3">
      <c r="B13" s="70" t="s">
        <v>6</v>
      </c>
      <c r="C13" s="70"/>
      <c r="D13" s="70"/>
      <c r="E13" s="70"/>
      <c r="H13" s="23" t="s">
        <v>23</v>
      </c>
      <c r="I13" s="15">
        <v>0</v>
      </c>
      <c r="J13" s="16">
        <v>10</v>
      </c>
      <c r="K13" s="16">
        <v>20</v>
      </c>
      <c r="L13" s="25">
        <v>60</v>
      </c>
      <c r="M13" s="16">
        <v>0</v>
      </c>
      <c r="N13" s="16">
        <v>0</v>
      </c>
      <c r="O13" s="16">
        <v>1</v>
      </c>
      <c r="P13" s="16">
        <v>0</v>
      </c>
      <c r="Q13" s="16">
        <v>0</v>
      </c>
      <c r="R13" s="16">
        <v>-1</v>
      </c>
      <c r="S13" s="17">
        <v>150</v>
      </c>
      <c r="T13">
        <f t="shared" si="1"/>
        <v>2.5</v>
      </c>
    </row>
    <row r="14" spans="2:29" x14ac:dyDescent="0.25">
      <c r="B14" t="s">
        <v>7</v>
      </c>
      <c r="H14" s="21" t="s">
        <v>17</v>
      </c>
      <c r="I14" s="9">
        <f t="shared" ref="I14:K14" si="2">I17*$U$14+I10</f>
        <v>1</v>
      </c>
      <c r="J14" s="10">
        <f t="shared" si="2"/>
        <v>103.33333333333334</v>
      </c>
      <c r="K14" s="10">
        <f t="shared" si="2"/>
        <v>66.666666666666671</v>
      </c>
      <c r="L14" s="10">
        <f>L17*$U$14+L10</f>
        <v>0</v>
      </c>
      <c r="M14" s="10">
        <f t="shared" ref="M14:S14" si="3">M17*$U$14+M10</f>
        <v>0</v>
      </c>
      <c r="N14" s="10">
        <f t="shared" si="3"/>
        <v>0</v>
      </c>
      <c r="O14" s="10">
        <f t="shared" si="3"/>
        <v>-2.6666666666666665</v>
      </c>
      <c r="P14" s="10">
        <f t="shared" si="3"/>
        <v>-1</v>
      </c>
      <c r="Q14" s="10">
        <f t="shared" si="3"/>
        <v>-1</v>
      </c>
      <c r="R14" s="10">
        <f t="shared" si="3"/>
        <v>1.6666666666666665</v>
      </c>
      <c r="S14" s="11">
        <f t="shared" si="3"/>
        <v>130</v>
      </c>
      <c r="U14">
        <f>L10*-1</f>
        <v>-160</v>
      </c>
    </row>
    <row r="15" spans="2:29" x14ac:dyDescent="0.25">
      <c r="B15" s="70" t="s">
        <v>8</v>
      </c>
      <c r="C15" s="70"/>
      <c r="D15" s="70"/>
      <c r="E15" s="70"/>
      <c r="H15" s="22" t="s">
        <v>21</v>
      </c>
      <c r="I15" s="12">
        <f t="shared" ref="I15:K15" si="4">I17*$U$15+I11</f>
        <v>0</v>
      </c>
      <c r="J15" s="27">
        <f t="shared" si="4"/>
        <v>83.333333333333329</v>
      </c>
      <c r="K15" s="13">
        <f t="shared" si="4"/>
        <v>6.6666666666666679</v>
      </c>
      <c r="L15" s="13">
        <f>L17*$U$15+L11</f>
        <v>0</v>
      </c>
      <c r="M15" s="13">
        <f t="shared" ref="M15:S15" si="5">M17*$U$15+M11</f>
        <v>1</v>
      </c>
      <c r="N15" s="13">
        <f t="shared" si="5"/>
        <v>0</v>
      </c>
      <c r="O15" s="13">
        <f t="shared" si="5"/>
        <v>-0.66666666666666663</v>
      </c>
      <c r="P15" s="13">
        <f t="shared" si="5"/>
        <v>-1</v>
      </c>
      <c r="Q15" s="13">
        <f t="shared" si="5"/>
        <v>0</v>
      </c>
      <c r="R15" s="13">
        <f t="shared" si="5"/>
        <v>0.66666666666666663</v>
      </c>
      <c r="S15" s="14">
        <f t="shared" si="5"/>
        <v>100</v>
      </c>
      <c r="T15" s="26">
        <f>S15/J15</f>
        <v>1.2000000000000002</v>
      </c>
      <c r="U15">
        <f t="shared" ref="U15:U16" si="6">L11*-1</f>
        <v>-40</v>
      </c>
    </row>
    <row r="16" spans="2:29" x14ac:dyDescent="0.25">
      <c r="B16" s="70" t="s">
        <v>9</v>
      </c>
      <c r="C16" s="70"/>
      <c r="D16" s="70"/>
      <c r="E16" s="70"/>
      <c r="H16" s="22" t="s">
        <v>22</v>
      </c>
      <c r="I16" s="12">
        <f t="shared" ref="I16" si="7">I17*$U$16+I12</f>
        <v>0</v>
      </c>
      <c r="J16" s="13">
        <f t="shared" ref="J16" si="8">J17*$U$16+J12</f>
        <v>20</v>
      </c>
      <c r="K16" s="13">
        <f t="shared" ref="K16" si="9">K17*$U$16+K12</f>
        <v>60</v>
      </c>
      <c r="L16" s="13">
        <f>L17*$U$16+L12</f>
        <v>0</v>
      </c>
      <c r="M16" s="13">
        <f t="shared" ref="M16:S16" si="10">M17*$U$16+M12</f>
        <v>0</v>
      </c>
      <c r="N16" s="13">
        <f t="shared" si="10"/>
        <v>1</v>
      </c>
      <c r="O16" s="13">
        <f t="shared" si="10"/>
        <v>-1</v>
      </c>
      <c r="P16" s="13">
        <f t="shared" si="10"/>
        <v>0</v>
      </c>
      <c r="Q16" s="13">
        <f t="shared" si="10"/>
        <v>-1</v>
      </c>
      <c r="R16" s="13">
        <f t="shared" si="10"/>
        <v>1</v>
      </c>
      <c r="S16" s="14">
        <f t="shared" si="10"/>
        <v>30</v>
      </c>
      <c r="T16" s="26">
        <f t="shared" ref="T16:T17" si="11">S16/J16</f>
        <v>1.5</v>
      </c>
      <c r="U16">
        <f t="shared" si="6"/>
        <v>-60</v>
      </c>
    </row>
    <row r="17" spans="2:27" ht="15.75" thickBot="1" x14ac:dyDescent="0.3">
      <c r="B17" s="70" t="s">
        <v>10</v>
      </c>
      <c r="C17" s="70"/>
      <c r="D17" s="70"/>
      <c r="E17" s="70"/>
      <c r="H17" s="23" t="s">
        <v>20</v>
      </c>
      <c r="I17" s="15">
        <f t="shared" ref="I17:K17" si="12">I13/$U$17</f>
        <v>0</v>
      </c>
      <c r="J17" s="16">
        <f t="shared" si="12"/>
        <v>0.16666666666666666</v>
      </c>
      <c r="K17" s="16">
        <f t="shared" si="12"/>
        <v>0.33333333333333331</v>
      </c>
      <c r="L17" s="16">
        <f>L13/$U$17</f>
        <v>1</v>
      </c>
      <c r="M17" s="16">
        <f t="shared" ref="M17:S17" si="13">M13/$U$17</f>
        <v>0</v>
      </c>
      <c r="N17" s="16">
        <f t="shared" si="13"/>
        <v>0</v>
      </c>
      <c r="O17" s="16">
        <f t="shared" si="13"/>
        <v>1.6666666666666666E-2</v>
      </c>
      <c r="P17" s="16">
        <f t="shared" si="13"/>
        <v>0</v>
      </c>
      <c r="Q17" s="16">
        <f t="shared" si="13"/>
        <v>0</v>
      </c>
      <c r="R17" s="16">
        <f t="shared" si="13"/>
        <v>-1.6666666666666666E-2</v>
      </c>
      <c r="S17" s="17">
        <f t="shared" si="13"/>
        <v>2.5</v>
      </c>
      <c r="T17" s="26">
        <f t="shared" si="11"/>
        <v>15</v>
      </c>
      <c r="U17">
        <f>L13</f>
        <v>60</v>
      </c>
    </row>
    <row r="18" spans="2:27" ht="15.75" thickBot="1" x14ac:dyDescent="0.3">
      <c r="H18" s="21" t="s">
        <v>17</v>
      </c>
      <c r="I18" s="9">
        <f t="shared" ref="I18:S18" si="14">I19*$U$18+I14</f>
        <v>1</v>
      </c>
      <c r="J18" s="10">
        <f>J19*$U$18+J14</f>
        <v>0</v>
      </c>
      <c r="K18" s="10">
        <f t="shared" si="14"/>
        <v>58.400000000000006</v>
      </c>
      <c r="L18" s="10">
        <f t="shared" si="14"/>
        <v>0</v>
      </c>
      <c r="M18" s="10">
        <f t="shared" si="14"/>
        <v>-1.2400000000000002</v>
      </c>
      <c r="N18" s="10">
        <f t="shared" si="14"/>
        <v>0</v>
      </c>
      <c r="O18" s="10">
        <f t="shared" si="14"/>
        <v>-1.8399999999999999</v>
      </c>
      <c r="P18" s="10">
        <f t="shared" si="14"/>
        <v>0.24000000000000021</v>
      </c>
      <c r="Q18" s="10">
        <f t="shared" si="14"/>
        <v>-1</v>
      </c>
      <c r="R18" s="10">
        <f t="shared" si="14"/>
        <v>0.83999999999999975</v>
      </c>
      <c r="S18" s="11">
        <f t="shared" si="14"/>
        <v>5.9999999999999716</v>
      </c>
      <c r="U18">
        <f>J14*-1</f>
        <v>-103.33333333333334</v>
      </c>
    </row>
    <row r="19" spans="2:27" ht="15.75" thickBot="1" x14ac:dyDescent="0.3">
      <c r="B19" s="71" t="s">
        <v>11</v>
      </c>
      <c r="C19" s="72"/>
      <c r="D19" s="72"/>
      <c r="E19" s="73"/>
      <c r="H19" s="22" t="s">
        <v>18</v>
      </c>
      <c r="I19" s="12">
        <f t="shared" ref="I19" si="15">I15/$U$19</f>
        <v>0</v>
      </c>
      <c r="J19" s="13">
        <f>J15/$U$19</f>
        <v>1</v>
      </c>
      <c r="K19" s="13">
        <f t="shared" ref="K19:S19" si="16">K15/$U$19</f>
        <v>8.0000000000000016E-2</v>
      </c>
      <c r="L19" s="13">
        <f t="shared" si="16"/>
        <v>0</v>
      </c>
      <c r="M19" s="13">
        <f t="shared" si="16"/>
        <v>1.2E-2</v>
      </c>
      <c r="N19" s="13">
        <f t="shared" si="16"/>
        <v>0</v>
      </c>
      <c r="O19" s="13">
        <f t="shared" si="16"/>
        <v>-8.0000000000000002E-3</v>
      </c>
      <c r="P19" s="13">
        <f t="shared" si="16"/>
        <v>-1.2E-2</v>
      </c>
      <c r="Q19" s="13">
        <f t="shared" si="16"/>
        <v>0</v>
      </c>
      <c r="R19" s="13">
        <f t="shared" si="16"/>
        <v>8.0000000000000002E-3</v>
      </c>
      <c r="S19" s="14">
        <f t="shared" si="16"/>
        <v>1.2000000000000002</v>
      </c>
      <c r="T19" s="26">
        <f>S19/K19</f>
        <v>15</v>
      </c>
      <c r="U19">
        <f>J15</f>
        <v>83.333333333333329</v>
      </c>
    </row>
    <row r="20" spans="2:27" x14ac:dyDescent="0.25">
      <c r="H20" s="22" t="s">
        <v>22</v>
      </c>
      <c r="I20" s="12">
        <f t="shared" ref="I20:S20" si="17">I19*$U$20+I16</f>
        <v>0</v>
      </c>
      <c r="J20" s="13">
        <f>J19*$U$20+J16</f>
        <v>0</v>
      </c>
      <c r="K20" s="27">
        <f t="shared" si="17"/>
        <v>58.4</v>
      </c>
      <c r="L20" s="13">
        <f t="shared" si="17"/>
        <v>0</v>
      </c>
      <c r="M20" s="13">
        <f t="shared" si="17"/>
        <v>-0.24</v>
      </c>
      <c r="N20" s="13">
        <f t="shared" si="17"/>
        <v>1</v>
      </c>
      <c r="O20" s="13">
        <f t="shared" si="17"/>
        <v>-0.84</v>
      </c>
      <c r="P20" s="13">
        <f t="shared" si="17"/>
        <v>0.24</v>
      </c>
      <c r="Q20" s="13">
        <f t="shared" si="17"/>
        <v>-1</v>
      </c>
      <c r="R20" s="13">
        <f t="shared" si="17"/>
        <v>0.84</v>
      </c>
      <c r="S20" s="14">
        <f t="shared" si="17"/>
        <v>5.9999999999999964</v>
      </c>
      <c r="T20" s="26">
        <f t="shared" ref="T20:T21" si="18">S20/K20</f>
        <v>0.1027397260273972</v>
      </c>
      <c r="U20">
        <f t="shared" ref="U20:U21" si="19">J16*-1</f>
        <v>-20</v>
      </c>
    </row>
    <row r="21" spans="2:27" ht="15.75" thickBot="1" x14ac:dyDescent="0.3">
      <c r="B21" s="70" t="s">
        <v>31</v>
      </c>
      <c r="C21" s="70"/>
      <c r="D21" s="70"/>
      <c r="E21" s="70"/>
      <c r="H21" s="23" t="s">
        <v>20</v>
      </c>
      <c r="I21" s="15">
        <f t="shared" ref="I21" si="20">I19*$U$21+I17</f>
        <v>0</v>
      </c>
      <c r="J21" s="16">
        <f>J19*$U$21+J17</f>
        <v>0</v>
      </c>
      <c r="K21" s="16">
        <f t="shared" ref="K21:S21" si="21">K19*$U$21+K17</f>
        <v>0.31999999999999995</v>
      </c>
      <c r="L21" s="16">
        <f t="shared" si="21"/>
        <v>1</v>
      </c>
      <c r="M21" s="16">
        <f t="shared" si="21"/>
        <v>-2E-3</v>
      </c>
      <c r="N21" s="16">
        <f t="shared" si="21"/>
        <v>0</v>
      </c>
      <c r="O21" s="16">
        <f t="shared" si="21"/>
        <v>1.7999999999999999E-2</v>
      </c>
      <c r="P21" s="16">
        <f t="shared" si="21"/>
        <v>2E-3</v>
      </c>
      <c r="Q21" s="16">
        <f t="shared" si="21"/>
        <v>0</v>
      </c>
      <c r="R21" s="16">
        <f t="shared" si="21"/>
        <v>-1.7999999999999999E-2</v>
      </c>
      <c r="S21" s="17">
        <f t="shared" si="21"/>
        <v>2.2999999999999998</v>
      </c>
      <c r="T21" s="26">
        <f t="shared" si="18"/>
        <v>7.1875000000000009</v>
      </c>
      <c r="U21">
        <f t="shared" si="19"/>
        <v>-0.16666666666666666</v>
      </c>
    </row>
    <row r="22" spans="2:27" x14ac:dyDescent="0.25">
      <c r="B22" s="70" t="s">
        <v>12</v>
      </c>
      <c r="C22" s="70"/>
      <c r="D22" s="70"/>
      <c r="E22" s="70"/>
      <c r="H22" s="21" t="s">
        <v>17</v>
      </c>
      <c r="I22" s="9">
        <f t="shared" ref="I22:J22" si="22">I24*$U$22+I18</f>
        <v>1</v>
      </c>
      <c r="J22" s="10">
        <f t="shared" si="22"/>
        <v>0</v>
      </c>
      <c r="K22" s="10">
        <f>K24*$U$22+K18</f>
        <v>0</v>
      </c>
      <c r="L22" s="10">
        <f t="shared" ref="L22:S22" si="23">L24*$U$22+L18</f>
        <v>0</v>
      </c>
      <c r="M22" s="10">
        <f t="shared" si="23"/>
        <v>-1.0000000000000002</v>
      </c>
      <c r="N22" s="10">
        <f t="shared" si="23"/>
        <v>-1</v>
      </c>
      <c r="O22" s="10">
        <f t="shared" si="23"/>
        <v>-0.99999999999999978</v>
      </c>
      <c r="P22" s="10">
        <f>P24*$U$22+P18</f>
        <v>2.2204460492503131E-16</v>
      </c>
      <c r="Q22" s="10">
        <f t="shared" si="23"/>
        <v>0</v>
      </c>
      <c r="R22" s="10">
        <f t="shared" si="23"/>
        <v>0</v>
      </c>
      <c r="S22" s="11">
        <f t="shared" si="23"/>
        <v>-2.5757174171303632E-14</v>
      </c>
      <c r="U22">
        <f>K18*-1</f>
        <v>-58.400000000000006</v>
      </c>
    </row>
    <row r="23" spans="2:27" x14ac:dyDescent="0.25">
      <c r="B23" s="70" t="s">
        <v>13</v>
      </c>
      <c r="C23" s="70"/>
      <c r="D23" s="70"/>
      <c r="E23" s="70"/>
      <c r="H23" s="22" t="s">
        <v>18</v>
      </c>
      <c r="I23" s="12">
        <f t="shared" ref="I23" si="24">I24*$U$23+I19</f>
        <v>0</v>
      </c>
      <c r="J23" s="13">
        <f t="shared" ref="J23" si="25">J24*$U$23+J19</f>
        <v>1</v>
      </c>
      <c r="K23" s="13">
        <f>K24*$U$23+K19</f>
        <v>0</v>
      </c>
      <c r="L23" s="13">
        <f t="shared" ref="L23:S23" si="26">L24*$U$23+L19</f>
        <v>0</v>
      </c>
      <c r="M23" s="13">
        <f t="shared" si="26"/>
        <v>1.2328767123287671E-2</v>
      </c>
      <c r="N23" s="13">
        <f t="shared" si="26"/>
        <v>-1.3698630136986304E-3</v>
      </c>
      <c r="O23" s="13">
        <f t="shared" si="26"/>
        <v>-6.8493150684931503E-3</v>
      </c>
      <c r="P23" s="13">
        <f t="shared" si="26"/>
        <v>-1.2328767123287671E-2</v>
      </c>
      <c r="Q23" s="13">
        <f t="shared" si="26"/>
        <v>1.3698630136986304E-3</v>
      </c>
      <c r="R23" s="13">
        <f t="shared" si="26"/>
        <v>6.8493150684931503E-3</v>
      </c>
      <c r="S23" s="14">
        <f t="shared" si="26"/>
        <v>1.1917808219178083</v>
      </c>
      <c r="U23">
        <f t="shared" ref="U23:U25" si="27">K19*-1</f>
        <v>-8.0000000000000016E-2</v>
      </c>
    </row>
    <row r="24" spans="2:27" ht="15.75" customHeight="1" thickBot="1" x14ac:dyDescent="0.3">
      <c r="B24" s="70" t="s">
        <v>14</v>
      </c>
      <c r="C24" s="70"/>
      <c r="D24" s="70"/>
      <c r="E24" s="70"/>
      <c r="H24" s="22" t="s">
        <v>19</v>
      </c>
      <c r="I24" s="12">
        <f t="shared" ref="I24:J24" si="28">I20/$U$24</f>
        <v>0</v>
      </c>
      <c r="J24" s="13">
        <f t="shared" si="28"/>
        <v>0</v>
      </c>
      <c r="K24" s="13">
        <f>K20/$U$24</f>
        <v>1</v>
      </c>
      <c r="L24" s="13">
        <f t="shared" ref="L24:S24" si="29">L20/$U$24</f>
        <v>0</v>
      </c>
      <c r="M24" s="13">
        <f t="shared" si="29"/>
        <v>-4.10958904109589E-3</v>
      </c>
      <c r="N24" s="13">
        <f t="shared" si="29"/>
        <v>1.7123287671232876E-2</v>
      </c>
      <c r="O24" s="13">
        <f t="shared" si="29"/>
        <v>-1.4383561643835616E-2</v>
      </c>
      <c r="P24" s="13">
        <f t="shared" si="29"/>
        <v>4.10958904109589E-3</v>
      </c>
      <c r="Q24" s="13">
        <f t="shared" si="29"/>
        <v>-1.7123287671232876E-2</v>
      </c>
      <c r="R24" s="13">
        <f t="shared" si="29"/>
        <v>1.4383561643835616E-2</v>
      </c>
      <c r="S24" s="14">
        <f t="shared" si="29"/>
        <v>0.1027397260273972</v>
      </c>
      <c r="U24">
        <f>K20</f>
        <v>58.4</v>
      </c>
    </row>
    <row r="25" spans="2:27" ht="15.75" thickBot="1" x14ac:dyDescent="0.3">
      <c r="B25" s="67" t="s">
        <v>15</v>
      </c>
      <c r="C25" s="68"/>
      <c r="D25" s="68"/>
      <c r="E25" s="69"/>
      <c r="H25" s="23" t="s">
        <v>20</v>
      </c>
      <c r="I25" s="15">
        <f t="shared" ref="I25" si="30">I24*$U$25+I21</f>
        <v>0</v>
      </c>
      <c r="J25" s="16">
        <f t="shared" ref="J25" si="31">J24*$U$25+J21</f>
        <v>0</v>
      </c>
      <c r="K25" s="16">
        <f>K24*$U$25+K21</f>
        <v>0</v>
      </c>
      <c r="L25" s="16">
        <f t="shared" ref="L25:S25" si="32">L24*$U$25+L21</f>
        <v>1</v>
      </c>
      <c r="M25" s="16">
        <f t="shared" si="32"/>
        <v>-6.8493150684931551E-4</v>
      </c>
      <c r="N25" s="16">
        <f t="shared" si="32"/>
        <v>-5.4794520547945197E-3</v>
      </c>
      <c r="O25" s="16">
        <f t="shared" si="32"/>
        <v>2.2602739726027395E-2</v>
      </c>
      <c r="P25" s="16">
        <f t="shared" si="32"/>
        <v>6.8493150684931551E-4</v>
      </c>
      <c r="Q25" s="16">
        <f t="shared" si="32"/>
        <v>5.4794520547945197E-3</v>
      </c>
      <c r="R25" s="16">
        <f t="shared" si="32"/>
        <v>-2.2602739726027395E-2</v>
      </c>
      <c r="S25" s="17">
        <f t="shared" si="32"/>
        <v>2.2671232876712328</v>
      </c>
      <c r="U25">
        <f t="shared" si="27"/>
        <v>-0.31999999999999995</v>
      </c>
    </row>
    <row r="26" spans="2:27" ht="15.75" thickBot="1" x14ac:dyDescent="0.3">
      <c r="B26" s="67" t="s">
        <v>16</v>
      </c>
      <c r="C26" s="68"/>
      <c r="D26" s="68"/>
      <c r="E26" s="69"/>
    </row>
    <row r="27" spans="2:27" ht="16.5" thickBot="1" x14ac:dyDescent="0.3">
      <c r="G27" s="70" t="s">
        <v>33</v>
      </c>
      <c r="H27" s="70"/>
      <c r="I27" s="70"/>
      <c r="J27" s="70"/>
      <c r="K27" s="70"/>
      <c r="L27" s="70"/>
      <c r="M27" s="70"/>
      <c r="U27" s="66" t="s">
        <v>36</v>
      </c>
      <c r="V27" s="66"/>
      <c r="W27" s="66"/>
      <c r="X27" s="66"/>
      <c r="Y27" s="66"/>
    </row>
    <row r="28" spans="2:27" ht="15.75" thickBot="1" x14ac:dyDescent="0.3">
      <c r="I28" s="2" t="s">
        <v>17</v>
      </c>
      <c r="J28" s="2" t="s">
        <v>18</v>
      </c>
      <c r="K28" s="2" t="s">
        <v>19</v>
      </c>
      <c r="L28" s="2" t="s">
        <v>20</v>
      </c>
      <c r="M28" s="2" t="s">
        <v>25</v>
      </c>
      <c r="N28" s="2" t="s">
        <v>26</v>
      </c>
      <c r="O28" s="2" t="s">
        <v>27</v>
      </c>
      <c r="P28" s="2" t="s">
        <v>24</v>
      </c>
      <c r="Q28" s="2" t="s">
        <v>32</v>
      </c>
      <c r="T28" s="51" t="s">
        <v>35</v>
      </c>
      <c r="U28" s="52"/>
      <c r="V28" s="52"/>
      <c r="W28" s="52"/>
      <c r="X28" s="52"/>
      <c r="Y28" s="52"/>
      <c r="Z28" s="52"/>
      <c r="AA28" s="53"/>
    </row>
    <row r="29" spans="2:27" x14ac:dyDescent="0.25">
      <c r="H29" s="6" t="s">
        <v>17</v>
      </c>
      <c r="I29" s="9">
        <v>1</v>
      </c>
      <c r="J29" s="10">
        <v>-21</v>
      </c>
      <c r="K29" s="10">
        <v>-18</v>
      </c>
      <c r="L29" s="10">
        <v>-15</v>
      </c>
      <c r="M29" s="10">
        <v>0</v>
      </c>
      <c r="N29" s="10">
        <v>0</v>
      </c>
      <c r="O29" s="10">
        <v>0</v>
      </c>
      <c r="P29" s="11">
        <v>0</v>
      </c>
      <c r="T29" s="54"/>
      <c r="U29" s="55"/>
      <c r="V29" s="55"/>
      <c r="W29" s="55"/>
      <c r="X29" s="55"/>
      <c r="Y29" s="55"/>
      <c r="Z29" s="55"/>
      <c r="AA29" s="56"/>
    </row>
    <row r="30" spans="2:27" x14ac:dyDescent="0.25">
      <c r="H30" s="28" t="s">
        <v>18</v>
      </c>
      <c r="I30" s="12">
        <v>0</v>
      </c>
      <c r="J30" s="13">
        <v>1</v>
      </c>
      <c r="K30" s="13">
        <v>0</v>
      </c>
      <c r="L30" s="13">
        <v>0</v>
      </c>
      <c r="M30" s="13">
        <v>-1</v>
      </c>
      <c r="N30" s="13">
        <v>0</v>
      </c>
      <c r="O30" s="13">
        <v>0</v>
      </c>
      <c r="P30" s="14">
        <v>1.1917808219178083</v>
      </c>
      <c r="T30" s="54"/>
      <c r="U30" s="55"/>
      <c r="V30" s="55"/>
      <c r="W30" s="55"/>
      <c r="X30" s="55"/>
      <c r="Y30" s="55"/>
      <c r="Z30" s="55"/>
      <c r="AA30" s="56"/>
    </row>
    <row r="31" spans="2:27" x14ac:dyDescent="0.25">
      <c r="H31" s="28" t="s">
        <v>19</v>
      </c>
      <c r="I31" s="12">
        <v>0</v>
      </c>
      <c r="J31" s="13">
        <v>0</v>
      </c>
      <c r="K31" s="13">
        <v>1</v>
      </c>
      <c r="L31" s="13">
        <v>0</v>
      </c>
      <c r="M31" s="13">
        <v>0</v>
      </c>
      <c r="N31" s="13">
        <v>-1</v>
      </c>
      <c r="O31" s="13">
        <v>0</v>
      </c>
      <c r="P31" s="14">
        <v>0.1027397260273972</v>
      </c>
      <c r="T31" s="54"/>
      <c r="U31" s="55"/>
      <c r="V31" s="55"/>
      <c r="W31" s="55"/>
      <c r="X31" s="55"/>
      <c r="Y31" s="55"/>
      <c r="Z31" s="55"/>
      <c r="AA31" s="56"/>
    </row>
    <row r="32" spans="2:27" ht="15.75" thickBot="1" x14ac:dyDescent="0.3">
      <c r="H32" s="8" t="s">
        <v>20</v>
      </c>
      <c r="I32" s="15">
        <v>0</v>
      </c>
      <c r="J32" s="16">
        <v>0</v>
      </c>
      <c r="K32" s="16">
        <v>0</v>
      </c>
      <c r="L32" s="16">
        <v>1</v>
      </c>
      <c r="M32" s="16">
        <v>0</v>
      </c>
      <c r="N32" s="16">
        <v>0</v>
      </c>
      <c r="O32" s="16">
        <v>-1</v>
      </c>
      <c r="P32" s="17">
        <v>2.2671232876712328</v>
      </c>
      <c r="T32" s="57"/>
      <c r="U32" s="58"/>
      <c r="V32" s="58"/>
      <c r="W32" s="58"/>
      <c r="X32" s="58"/>
      <c r="Y32" s="58"/>
      <c r="Z32" s="58"/>
      <c r="AA32" s="59"/>
    </row>
    <row r="33" spans="8:18" ht="15.75" thickBot="1" x14ac:dyDescent="0.3"/>
    <row r="34" spans="8:18" ht="15.75" thickBot="1" x14ac:dyDescent="0.3">
      <c r="I34" s="44" t="s">
        <v>17</v>
      </c>
      <c r="J34" s="45" t="s">
        <v>18</v>
      </c>
      <c r="K34" s="45" t="s">
        <v>19</v>
      </c>
      <c r="L34" s="45" t="s">
        <v>20</v>
      </c>
      <c r="M34" s="45" t="s">
        <v>25</v>
      </c>
      <c r="N34" s="45" t="s">
        <v>26</v>
      </c>
      <c r="O34" s="45" t="s">
        <v>27</v>
      </c>
      <c r="P34" s="46" t="s">
        <v>24</v>
      </c>
      <c r="Q34" s="2" t="s">
        <v>32</v>
      </c>
    </row>
    <row r="35" spans="8:18" x14ac:dyDescent="0.25">
      <c r="H35" s="41" t="s">
        <v>17</v>
      </c>
      <c r="I35" s="13">
        <v>1</v>
      </c>
      <c r="J35" s="13">
        <f>J36*$R$35+J29</f>
        <v>0</v>
      </c>
      <c r="K35" s="13">
        <f t="shared" ref="K35:P35" si="33">K36*$R$35+K29</f>
        <v>-18</v>
      </c>
      <c r="L35" s="13">
        <f t="shared" si="33"/>
        <v>-15</v>
      </c>
      <c r="M35" s="13">
        <f t="shared" si="33"/>
        <v>-21</v>
      </c>
      <c r="N35" s="13">
        <f t="shared" si="33"/>
        <v>0</v>
      </c>
      <c r="O35" s="13">
        <f t="shared" si="33"/>
        <v>0</v>
      </c>
      <c r="P35" s="13">
        <f t="shared" si="33"/>
        <v>25.027397260273975</v>
      </c>
      <c r="R35" s="2">
        <v>21</v>
      </c>
    </row>
    <row r="36" spans="8:18" x14ac:dyDescent="0.25">
      <c r="H36" s="42" t="s">
        <v>18</v>
      </c>
      <c r="I36" s="13">
        <v>0</v>
      </c>
      <c r="J36" s="13">
        <v>1</v>
      </c>
      <c r="K36" s="13">
        <v>0</v>
      </c>
      <c r="L36" s="13">
        <v>0</v>
      </c>
      <c r="M36" s="13">
        <v>-1</v>
      </c>
      <c r="N36" s="13">
        <v>0</v>
      </c>
      <c r="O36" s="13">
        <v>0</v>
      </c>
      <c r="P36" s="14">
        <v>1.1917808219178083</v>
      </c>
    </row>
    <row r="37" spans="8:18" x14ac:dyDescent="0.25">
      <c r="H37" s="42" t="s">
        <v>19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3">
        <v>-1</v>
      </c>
      <c r="O37" s="13">
        <v>0</v>
      </c>
      <c r="P37" s="14">
        <v>0.1027397260273972</v>
      </c>
    </row>
    <row r="38" spans="8:18" ht="15.75" thickBot="1" x14ac:dyDescent="0.3">
      <c r="H38" s="43" t="s">
        <v>20</v>
      </c>
      <c r="I38" s="16">
        <v>0</v>
      </c>
      <c r="J38" s="16">
        <v>0</v>
      </c>
      <c r="K38" s="16">
        <v>0</v>
      </c>
      <c r="L38" s="16">
        <v>1</v>
      </c>
      <c r="M38" s="16">
        <v>0</v>
      </c>
      <c r="N38" s="16">
        <v>0</v>
      </c>
      <c r="O38" s="16">
        <v>-1</v>
      </c>
      <c r="P38" s="17">
        <v>2.2671232876712328</v>
      </c>
    </row>
    <row r="39" spans="8:18" ht="15.75" thickBot="1" x14ac:dyDescent="0.3"/>
    <row r="40" spans="8:18" ht="15.75" thickBot="1" x14ac:dyDescent="0.3">
      <c r="H40" s="31"/>
      <c r="I40" s="35" t="s">
        <v>17</v>
      </c>
      <c r="J40" s="36" t="s">
        <v>18</v>
      </c>
      <c r="K40" s="36" t="s">
        <v>19</v>
      </c>
      <c r="L40" s="36" t="s">
        <v>20</v>
      </c>
      <c r="M40" s="36" t="s">
        <v>25</v>
      </c>
      <c r="N40" s="36" t="s">
        <v>26</v>
      </c>
      <c r="O40" s="36" t="s">
        <v>27</v>
      </c>
      <c r="P40" s="37" t="s">
        <v>24</v>
      </c>
    </row>
    <row r="41" spans="8:18" x14ac:dyDescent="0.25">
      <c r="H41" s="38" t="s">
        <v>17</v>
      </c>
      <c r="I41" s="29">
        <v>1</v>
      </c>
      <c r="J41" s="29">
        <v>0</v>
      </c>
      <c r="K41" s="29">
        <f>K43*$R$41+K35</f>
        <v>0</v>
      </c>
      <c r="L41" s="29">
        <f t="shared" ref="L41:P41" si="34">L43*$R$41+L35</f>
        <v>-15</v>
      </c>
      <c r="M41" s="29">
        <f t="shared" si="34"/>
        <v>-21</v>
      </c>
      <c r="N41" s="29">
        <f t="shared" si="34"/>
        <v>-18</v>
      </c>
      <c r="O41" s="29">
        <f t="shared" si="34"/>
        <v>0</v>
      </c>
      <c r="P41" s="30">
        <f t="shared" si="34"/>
        <v>26.876712328767127</v>
      </c>
      <c r="R41" s="2">
        <v>18</v>
      </c>
    </row>
    <row r="42" spans="8:18" x14ac:dyDescent="0.25">
      <c r="H42" s="39" t="s">
        <v>18</v>
      </c>
      <c r="I42" s="31">
        <v>0</v>
      </c>
      <c r="J42" s="31">
        <v>1</v>
      </c>
      <c r="K42" s="31">
        <v>0</v>
      </c>
      <c r="L42" s="31">
        <v>0</v>
      </c>
      <c r="M42" s="31">
        <v>-1</v>
      </c>
      <c r="N42" s="31">
        <v>0</v>
      </c>
      <c r="O42" s="31">
        <v>0</v>
      </c>
      <c r="P42" s="32">
        <v>1.1917808219178083</v>
      </c>
    </row>
    <row r="43" spans="8:18" x14ac:dyDescent="0.25">
      <c r="H43" s="39" t="s">
        <v>19</v>
      </c>
      <c r="I43" s="31">
        <v>0</v>
      </c>
      <c r="J43" s="31">
        <v>0</v>
      </c>
      <c r="K43" s="31">
        <v>1</v>
      </c>
      <c r="L43" s="31">
        <v>0</v>
      </c>
      <c r="M43" s="31">
        <v>0</v>
      </c>
      <c r="N43" s="31">
        <v>-1</v>
      </c>
      <c r="O43" s="31">
        <v>0</v>
      </c>
      <c r="P43" s="32">
        <v>0.1027397260273972</v>
      </c>
    </row>
    <row r="44" spans="8:18" ht="15.75" thickBot="1" x14ac:dyDescent="0.3">
      <c r="H44" s="40" t="s">
        <v>20</v>
      </c>
      <c r="I44" s="33">
        <v>0</v>
      </c>
      <c r="J44" s="33">
        <v>0</v>
      </c>
      <c r="K44" s="33">
        <v>0</v>
      </c>
      <c r="L44" s="33">
        <v>1</v>
      </c>
      <c r="M44" s="33">
        <v>0</v>
      </c>
      <c r="N44" s="33">
        <v>0</v>
      </c>
      <c r="O44" s="33">
        <v>-1</v>
      </c>
      <c r="P44" s="34">
        <v>2.2671232876712328</v>
      </c>
    </row>
    <row r="45" spans="8:18" ht="15.75" thickBot="1" x14ac:dyDescent="0.3"/>
    <row r="46" spans="8:18" ht="15.75" thickBot="1" x14ac:dyDescent="0.3">
      <c r="H46" s="13"/>
      <c r="I46" s="3" t="s">
        <v>17</v>
      </c>
      <c r="J46" s="4" t="s">
        <v>18</v>
      </c>
      <c r="K46" s="4" t="s">
        <v>19</v>
      </c>
      <c r="L46" s="4" t="s">
        <v>20</v>
      </c>
      <c r="M46" s="4" t="s">
        <v>25</v>
      </c>
      <c r="N46" s="4" t="s">
        <v>26</v>
      </c>
      <c r="O46" s="4" t="s">
        <v>27</v>
      </c>
      <c r="P46" s="5" t="s">
        <v>24</v>
      </c>
      <c r="Q46" s="2" t="s">
        <v>32</v>
      </c>
      <c r="R46" s="2">
        <v>15</v>
      </c>
    </row>
    <row r="47" spans="8:18" x14ac:dyDescent="0.25">
      <c r="H47" s="47" t="s">
        <v>17</v>
      </c>
      <c r="I47" s="9">
        <f t="shared" ref="I47:K47" si="35">I50*$R$46+I41</f>
        <v>1</v>
      </c>
      <c r="J47" s="10">
        <f t="shared" si="35"/>
        <v>0</v>
      </c>
      <c r="K47" s="10">
        <f t="shared" si="35"/>
        <v>0</v>
      </c>
      <c r="L47" s="10">
        <f>L50*$R$46+L41</f>
        <v>0</v>
      </c>
      <c r="M47" s="10">
        <f t="shared" ref="M47:P47" si="36">M50*$R$46+M41</f>
        <v>-21</v>
      </c>
      <c r="N47" s="10">
        <f t="shared" si="36"/>
        <v>-18</v>
      </c>
      <c r="O47" s="10">
        <f t="shared" si="36"/>
        <v>-15</v>
      </c>
      <c r="P47" s="50">
        <f t="shared" si="36"/>
        <v>60.88356164383562</v>
      </c>
    </row>
    <row r="48" spans="8:18" x14ac:dyDescent="0.25">
      <c r="H48" s="48" t="s">
        <v>18</v>
      </c>
      <c r="I48" s="12">
        <v>0</v>
      </c>
      <c r="J48" s="13">
        <v>1</v>
      </c>
      <c r="K48" s="13">
        <v>0</v>
      </c>
      <c r="L48" s="13">
        <v>0</v>
      </c>
      <c r="M48" s="13">
        <v>-1</v>
      </c>
      <c r="N48" s="13">
        <v>0</v>
      </c>
      <c r="O48" s="13">
        <v>0</v>
      </c>
      <c r="P48" s="14">
        <v>1.1917808219178083</v>
      </c>
    </row>
    <row r="49" spans="8:16" x14ac:dyDescent="0.25">
      <c r="H49" s="48" t="s">
        <v>19</v>
      </c>
      <c r="I49" s="12">
        <v>0</v>
      </c>
      <c r="J49" s="13">
        <v>0</v>
      </c>
      <c r="K49" s="13">
        <v>1</v>
      </c>
      <c r="L49" s="13">
        <v>0</v>
      </c>
      <c r="M49" s="13">
        <v>0</v>
      </c>
      <c r="N49" s="13">
        <v>-1</v>
      </c>
      <c r="O49" s="13">
        <v>0</v>
      </c>
      <c r="P49" s="14">
        <v>0.1027397260273972</v>
      </c>
    </row>
    <row r="50" spans="8:16" ht="15.75" thickBot="1" x14ac:dyDescent="0.3">
      <c r="H50" s="49" t="s">
        <v>20</v>
      </c>
      <c r="I50" s="15">
        <v>0</v>
      </c>
      <c r="J50" s="16">
        <v>0</v>
      </c>
      <c r="K50" s="16">
        <v>0</v>
      </c>
      <c r="L50" s="16">
        <v>1</v>
      </c>
      <c r="M50" s="16">
        <v>0</v>
      </c>
      <c r="N50" s="16">
        <v>0</v>
      </c>
      <c r="O50" s="16">
        <v>-1</v>
      </c>
      <c r="P50" s="17">
        <v>2.2671232876712328</v>
      </c>
    </row>
  </sheetData>
  <mergeCells count="21">
    <mergeCell ref="B8:E8"/>
    <mergeCell ref="B11:E11"/>
    <mergeCell ref="B13:E13"/>
    <mergeCell ref="B15:E15"/>
    <mergeCell ref="B16:E16"/>
    <mergeCell ref="T28:AA32"/>
    <mergeCell ref="V2:AC3"/>
    <mergeCell ref="U27:Y27"/>
    <mergeCell ref="B26:E26"/>
    <mergeCell ref="G27:M27"/>
    <mergeCell ref="B19:E19"/>
    <mergeCell ref="B21:E21"/>
    <mergeCell ref="B22:E22"/>
    <mergeCell ref="B23:E23"/>
    <mergeCell ref="B25:E25"/>
    <mergeCell ref="B24:E24"/>
    <mergeCell ref="B17:E17"/>
    <mergeCell ref="F1:M2"/>
    <mergeCell ref="B4:E4"/>
    <mergeCell ref="B6:E6"/>
    <mergeCell ref="B7:E7"/>
  </mergeCells>
  <phoneticPr fontId="5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2022-08-26T20:14:52Z</dcterms:modified>
</cp:coreProperties>
</file>