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E3BAB643-5CD7-4300-880D-B94BB87DD0B9}" xr6:coauthVersionLast="47" xr6:coauthVersionMax="47" xr10:uidLastSave="{00000000-0000-0000-0000-000000000000}"/>
  <bookViews>
    <workbookView xWindow="-120" yWindow="-120" windowWidth="20730" windowHeight="11160" activeTab="5" xr2:uid="{7D1D9B37-653E-491A-814D-F3308F573FFA}"/>
  </bookViews>
  <sheets>
    <sheet name="SOLU_OPTIMA" sheetId="1" r:id="rId1"/>
    <sheet name="INCISO A " sheetId="2" r:id="rId2"/>
    <sheet name="INCISO B" sheetId="3" r:id="rId3"/>
    <sheet name="INCISO C" sheetId="4" r:id="rId4"/>
    <sheet name="INCISO D" sheetId="5" r:id="rId5"/>
    <sheet name="INTERPRETACION 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8" i="3"/>
  <c r="D20" i="5"/>
  <c r="G13" i="5"/>
  <c r="D20" i="4"/>
  <c r="G13" i="4"/>
  <c r="G13" i="2"/>
</calcChain>
</file>

<file path=xl/sharedStrings.xml><?xml version="1.0" encoding="utf-8"?>
<sst xmlns="http://schemas.openxmlformats.org/spreadsheetml/2006/main" count="85" uniqueCount="34">
  <si>
    <t>SOLUCION OPTIMA</t>
  </si>
  <si>
    <t>z*=</t>
  </si>
  <si>
    <t>x1*=</t>
  </si>
  <si>
    <t>x3*=</t>
  </si>
  <si>
    <t>x2*=</t>
  </si>
  <si>
    <t>Max</t>
  </si>
  <si>
    <t>z= 6000 x1 + 4000 x2 +2000 x3</t>
  </si>
  <si>
    <t>S.a.</t>
  </si>
  <si>
    <t>2 x1  +2x2+ 2x3 &lt;=300</t>
  </si>
  <si>
    <t>2x1+4x2 &lt;=160</t>
  </si>
  <si>
    <t>15 x2 +30x3 &lt;=1350</t>
  </si>
  <si>
    <t>3x1+2x3&lt;=200</t>
  </si>
  <si>
    <t xml:space="preserve">NUEVA SOLUCION </t>
  </si>
  <si>
    <t>Disminucion</t>
  </si>
  <si>
    <t>4x1+2x2 &lt;=300</t>
  </si>
  <si>
    <r>
      <t xml:space="preserve">2 x1  +2x2+ 2x3 </t>
    </r>
    <r>
      <rPr>
        <b/>
        <sz val="11"/>
        <color rgb="FFFF0000"/>
        <rFont val="Calibri"/>
        <family val="2"/>
        <scheme val="minor"/>
      </rPr>
      <t>+ 3x4</t>
    </r>
    <r>
      <rPr>
        <sz val="11"/>
        <color theme="1"/>
        <rFont val="Calibri"/>
        <family val="2"/>
        <scheme val="minor"/>
      </rPr>
      <t xml:space="preserve"> &lt;=300</t>
    </r>
  </si>
  <si>
    <r>
      <t xml:space="preserve">2x1+4x2  </t>
    </r>
    <r>
      <rPr>
        <b/>
        <sz val="11"/>
        <color rgb="FFFF0000"/>
        <rFont val="Calibri"/>
        <family val="2"/>
        <scheme val="minor"/>
      </rPr>
      <t>+x4</t>
    </r>
    <r>
      <rPr>
        <sz val="11"/>
        <color theme="1"/>
        <rFont val="Calibri"/>
        <family val="2"/>
        <scheme val="minor"/>
      </rPr>
      <t>&lt;=160</t>
    </r>
  </si>
  <si>
    <r>
      <t xml:space="preserve">15 x2 +30x3  </t>
    </r>
    <r>
      <rPr>
        <b/>
        <sz val="11"/>
        <color rgb="FFFF0000"/>
        <rFont val="Calibri"/>
        <family val="2"/>
        <scheme val="minor"/>
      </rPr>
      <t>+10x4</t>
    </r>
    <r>
      <rPr>
        <sz val="11"/>
        <color theme="1"/>
        <rFont val="Calibri"/>
        <family val="2"/>
        <scheme val="minor"/>
      </rPr>
      <t>&lt;=1350</t>
    </r>
  </si>
  <si>
    <r>
      <t xml:space="preserve">z= 6000 x1 + 4000 x2 +2000 x3 </t>
    </r>
    <r>
      <rPr>
        <b/>
        <sz val="11"/>
        <color rgb="FFFF0000"/>
        <rFont val="Calibri"/>
        <family val="2"/>
        <scheme val="minor"/>
      </rPr>
      <t>+4000x4</t>
    </r>
  </si>
  <si>
    <t>x4*=</t>
  </si>
  <si>
    <r>
      <t xml:space="preserve">z= 6000 x1 + 4000 x2 +2000 x3 </t>
    </r>
    <r>
      <rPr>
        <b/>
        <sz val="11"/>
        <color rgb="FFFF0000"/>
        <rFont val="Calibri"/>
        <family val="2"/>
        <scheme val="minor"/>
      </rPr>
      <t>+7500x4</t>
    </r>
  </si>
  <si>
    <r>
      <t xml:space="preserve">2 x1  +2x2+ 2x3 </t>
    </r>
    <r>
      <rPr>
        <b/>
        <sz val="11"/>
        <color rgb="FFFF0000"/>
        <rFont val="Calibri"/>
        <family val="2"/>
        <scheme val="minor"/>
      </rPr>
      <t>+ 6x4</t>
    </r>
    <r>
      <rPr>
        <sz val="11"/>
        <color theme="1"/>
        <rFont val="Calibri"/>
        <family val="2"/>
        <scheme val="minor"/>
      </rPr>
      <t xml:space="preserve"> &lt;=300</t>
    </r>
  </si>
  <si>
    <r>
      <t xml:space="preserve">2x1+4x2  </t>
    </r>
    <r>
      <rPr>
        <b/>
        <sz val="11"/>
        <color rgb="FFFF0000"/>
        <rFont val="Calibri"/>
        <family val="2"/>
        <scheme val="minor"/>
      </rPr>
      <t>+2x4</t>
    </r>
    <r>
      <rPr>
        <sz val="11"/>
        <color theme="1"/>
        <rFont val="Calibri"/>
        <family val="2"/>
        <scheme val="minor"/>
      </rPr>
      <t>&lt;=160</t>
    </r>
  </si>
  <si>
    <r>
      <t xml:space="preserve">15 x2 +30x3  </t>
    </r>
    <r>
      <rPr>
        <b/>
        <sz val="11"/>
        <color rgb="FFFF0000"/>
        <rFont val="Calibri"/>
        <family val="2"/>
        <scheme val="minor"/>
      </rPr>
      <t>+5x4</t>
    </r>
    <r>
      <rPr>
        <sz val="11"/>
        <color theme="1"/>
        <rFont val="Calibri"/>
        <family val="2"/>
        <scheme val="minor"/>
      </rPr>
      <t>&lt;=1350</t>
    </r>
  </si>
  <si>
    <t>Si se agrega una nueva limitante al problema, se genera una disminución del 5,26% en los ingresos recibidos, lo cual es significativamente perjudicial para la organización.</t>
  </si>
  <si>
    <t>aumento</t>
  </si>
  <si>
    <t>Al adicionar un tercer producto como parte del problema, se esta generando un incremento en los ingresos en un 2,46%, además de que la empresa produce el nuevo producto y esto hace que los beneficios aumenten.</t>
  </si>
  <si>
    <t>Aumento</t>
  </si>
  <si>
    <t>Al adicionar un tercer producto como parte del problema, se esta generando un incremento en los ingresos en un 2,98% %, además de que la empresa produce el nuevo producto y esto hace que los beneficios aumenten.</t>
  </si>
  <si>
    <t>Si se agrega una nueva limitante al problema, se genera una disminución del 24,56% en los ingresos recibidos, lo cual es significativamente perjudicial para la organización.</t>
  </si>
  <si>
    <t>Caso de que la empresa tenga que tomar descion de perdida</t>
  </si>
  <si>
    <t>Se recomienda a la empresa aplicar el primer cambio, es decir el inciso b) porque este le genera menos porcentaje de pérdida en sus ingresos de un  5,26 % , ya que la nueva limitante , genera menos cantidad en la primer producto</t>
  </si>
  <si>
    <t>Conclusion en beneficio de la Empresa</t>
  </si>
  <si>
    <t>Se recomienda emplear la adicion de la 4ta variable que genera un aumento del 2,98% en las ganancias de la empresa, que es lo que propone el inciso d). Esta opción es mucho más aconsejable  , aun asi teniendo una disminucion de la 1ra y 3era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</si>
</sst>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7" xfId="0" applyBorder="1"/>
    <xf numFmtId="10" fontId="0" fillId="0" borderId="8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</xdr:row>
      <xdr:rowOff>171450</xdr:rowOff>
    </xdr:from>
    <xdr:to>
      <xdr:col>5</xdr:col>
      <xdr:colOff>571939</xdr:colOff>
      <xdr:row>10</xdr:row>
      <xdr:rowOff>171692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0E936-4354-45C6-BBE2-7F75BDB01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361950"/>
          <a:ext cx="3143689" cy="1733792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13</xdr:row>
      <xdr:rowOff>38100</xdr:rowOff>
    </xdr:from>
    <xdr:to>
      <xdr:col>8</xdr:col>
      <xdr:colOff>238913</xdr:colOff>
      <xdr:row>18</xdr:row>
      <xdr:rowOff>95391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64F754-CC2D-4E3C-BBB0-F5FD7F612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543175"/>
          <a:ext cx="5649113" cy="1009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628844</xdr:colOff>
      <xdr:row>2</xdr:row>
      <xdr:rowOff>66711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62CD36-E82A-4BEB-8E78-1FAF39BB7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390844" cy="25721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6</xdr:row>
      <xdr:rowOff>66675</xdr:rowOff>
    </xdr:from>
    <xdr:to>
      <xdr:col>6</xdr:col>
      <xdr:colOff>57150</xdr:colOff>
      <xdr:row>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5740C0-8A23-46E4-AF4D-7EE6766789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925" t="78185" r="20629" b="2269"/>
        <a:stretch/>
      </xdr:blipFill>
      <xdr:spPr>
        <a:xfrm>
          <a:off x="3286125" y="1209675"/>
          <a:ext cx="1343025" cy="2476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142875</xdr:rowOff>
    </xdr:from>
    <xdr:to>
      <xdr:col>12</xdr:col>
      <xdr:colOff>28205</xdr:colOff>
      <xdr:row>14</xdr:row>
      <xdr:rowOff>85396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CEE048-3269-41FF-B421-DA7635CD4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142875"/>
          <a:ext cx="2961905" cy="2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6</xdr:row>
      <xdr:rowOff>66675</xdr:rowOff>
    </xdr:from>
    <xdr:to>
      <xdr:col>6</xdr:col>
      <xdr:colOff>57150</xdr:colOff>
      <xdr:row>7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F9A491E-FD3A-4433-B340-706553EFC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925" t="78185" r="20629" b="2269"/>
        <a:stretch/>
      </xdr:blipFill>
      <xdr:spPr>
        <a:xfrm>
          <a:off x="3314700" y="1209675"/>
          <a:ext cx="1343025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180975</xdr:rowOff>
    </xdr:from>
    <xdr:to>
      <xdr:col>2</xdr:col>
      <xdr:colOff>362143</xdr:colOff>
      <xdr:row>2</xdr:row>
      <xdr:rowOff>114344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FB71CF-BA23-4EA6-835A-686623191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80975"/>
          <a:ext cx="1381318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0</xdr:row>
      <xdr:rowOff>133350</xdr:rowOff>
    </xdr:from>
    <xdr:to>
      <xdr:col>11</xdr:col>
      <xdr:colOff>656844</xdr:colOff>
      <xdr:row>15</xdr:row>
      <xdr:rowOff>75848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0CA05A9-AB08-4F41-9CFD-01F0A98DA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133350"/>
          <a:ext cx="3047619" cy="2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28575</xdr:rowOff>
    </xdr:from>
    <xdr:to>
      <xdr:col>2</xdr:col>
      <xdr:colOff>133498</xdr:colOff>
      <xdr:row>5</xdr:row>
      <xdr:rowOff>142997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BA2667-9CE7-4A34-80AA-7CA10F621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19075"/>
          <a:ext cx="1057423" cy="87642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6</xdr:row>
      <xdr:rowOff>66675</xdr:rowOff>
    </xdr:from>
    <xdr:to>
      <xdr:col>6</xdr:col>
      <xdr:colOff>57150</xdr:colOff>
      <xdr:row>7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018FC7-BC38-4154-9A29-DAF36078C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925" t="78185" r="20629" b="2269"/>
        <a:stretch/>
      </xdr:blipFill>
      <xdr:spPr>
        <a:xfrm>
          <a:off x="3286125" y="1209675"/>
          <a:ext cx="1343025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1</xdr:row>
      <xdr:rowOff>152400</xdr:rowOff>
    </xdr:from>
    <xdr:to>
      <xdr:col>11</xdr:col>
      <xdr:colOff>637801</xdr:colOff>
      <xdr:row>15</xdr:row>
      <xdr:rowOff>66350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16B41A-9907-47C1-A0C0-3189F1498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342900"/>
          <a:ext cx="2990476" cy="2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6</xdr:row>
      <xdr:rowOff>28575</xdr:rowOff>
    </xdr:from>
    <xdr:to>
      <xdr:col>6</xdr:col>
      <xdr:colOff>57150</xdr:colOff>
      <xdr:row>7</xdr:row>
      <xdr:rowOff>85725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16CB2B2-E0D5-45BA-BA6D-491DAFFCCA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925" t="78185" r="20629" b="2269"/>
        <a:stretch/>
      </xdr:blipFill>
      <xdr:spPr>
        <a:xfrm>
          <a:off x="3286125" y="1171575"/>
          <a:ext cx="1343025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314475</xdr:colOff>
      <xdr:row>5</xdr:row>
      <xdr:rowOff>85843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3DE35AB-696F-4513-926B-DBC026806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90500"/>
          <a:ext cx="1076475" cy="847843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0</xdr:rowOff>
    </xdr:from>
    <xdr:to>
      <xdr:col>11</xdr:col>
      <xdr:colOff>667158</xdr:colOff>
      <xdr:row>13</xdr:row>
      <xdr:rowOff>95612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F442120-82A4-49F5-BDCA-69F9482D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4575" y="0"/>
          <a:ext cx="2924583" cy="2591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6B93-2471-4C67-B835-EB2E9C21A3CA}">
  <dimension ref="H8:I13"/>
  <sheetViews>
    <sheetView topLeftCell="A10" zoomScale="145" zoomScaleNormal="145" workbookViewId="0">
      <selection activeCell="H9" sqref="H9:I13"/>
    </sheetView>
  </sheetViews>
  <sheetFormatPr baseColWidth="10" defaultRowHeight="15" x14ac:dyDescent="0.25"/>
  <cols>
    <col min="8" max="8" width="10.140625" customWidth="1"/>
    <col min="9" max="9" width="13.85546875" customWidth="1"/>
  </cols>
  <sheetData>
    <row r="8" spans="8:9" ht="15.75" thickBot="1" x14ac:dyDescent="0.3"/>
    <row r="9" spans="8:9" ht="15.75" thickBot="1" x14ac:dyDescent="0.3">
      <c r="H9" s="11" t="s">
        <v>0</v>
      </c>
      <c r="I9" s="12"/>
    </row>
    <row r="10" spans="8:9" x14ac:dyDescent="0.25">
      <c r="H10" s="1" t="s">
        <v>1</v>
      </c>
      <c r="I10" s="2">
        <v>570000</v>
      </c>
    </row>
    <row r="11" spans="8:9" x14ac:dyDescent="0.25">
      <c r="H11" s="3" t="s">
        <v>2</v>
      </c>
      <c r="I11" s="4">
        <v>80</v>
      </c>
    </row>
    <row r="12" spans="8:9" x14ac:dyDescent="0.25">
      <c r="H12" s="7" t="s">
        <v>4</v>
      </c>
      <c r="I12" s="8">
        <v>0</v>
      </c>
    </row>
    <row r="13" spans="8:9" ht="15.75" thickBot="1" x14ac:dyDescent="0.3">
      <c r="H13" s="5" t="s">
        <v>3</v>
      </c>
      <c r="I13" s="6">
        <v>45</v>
      </c>
    </row>
  </sheetData>
  <mergeCells count="1">
    <mergeCell ref="H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AA34-882E-48D0-8D85-C0C7D3193733}">
  <dimension ref="B2:H23"/>
  <sheetViews>
    <sheetView topLeftCell="A10" workbookViewId="0">
      <selection activeCell="D19" sqref="D19"/>
    </sheetView>
  </sheetViews>
  <sheetFormatPr baseColWidth="10" defaultRowHeight="15" x14ac:dyDescent="0.25"/>
  <cols>
    <col min="4" max="4" width="11.85546875" bestFit="1" customWidth="1"/>
  </cols>
  <sheetData>
    <row r="2" spans="2:8" x14ac:dyDescent="0.25">
      <c r="D2" t="s">
        <v>5</v>
      </c>
      <c r="E2" s="13" t="s">
        <v>6</v>
      </c>
      <c r="F2" s="13"/>
      <c r="G2" s="13"/>
      <c r="H2" s="13"/>
    </row>
    <row r="3" spans="2:8" x14ac:dyDescent="0.25">
      <c r="D3" t="s">
        <v>7</v>
      </c>
      <c r="E3" s="13" t="s">
        <v>8</v>
      </c>
      <c r="F3" s="13"/>
      <c r="G3" s="13"/>
    </row>
    <row r="4" spans="2:8" x14ac:dyDescent="0.25">
      <c r="E4" s="13" t="s">
        <v>9</v>
      </c>
      <c r="F4" s="13"/>
      <c r="G4" s="13"/>
    </row>
    <row r="5" spans="2:8" x14ac:dyDescent="0.25">
      <c r="E5" s="13" t="s">
        <v>10</v>
      </c>
      <c r="F5" s="13"/>
      <c r="G5" s="13"/>
    </row>
    <row r="6" spans="2:8" x14ac:dyDescent="0.25">
      <c r="E6" s="13" t="s">
        <v>11</v>
      </c>
      <c r="F6" s="13"/>
      <c r="G6" s="13"/>
    </row>
    <row r="11" spans="2:8" ht="15.75" thickBot="1" x14ac:dyDescent="0.3"/>
    <row r="12" spans="2:8" ht="15.75" thickBot="1" x14ac:dyDescent="0.3">
      <c r="B12" s="11" t="s">
        <v>0</v>
      </c>
      <c r="C12" s="12"/>
      <c r="E12" s="11" t="s">
        <v>12</v>
      </c>
      <c r="F12" s="12"/>
    </row>
    <row r="13" spans="2:8" x14ac:dyDescent="0.25">
      <c r="B13" s="1" t="s">
        <v>1</v>
      </c>
      <c r="C13" s="2">
        <v>570000</v>
      </c>
      <c r="E13" s="1" t="s">
        <v>1</v>
      </c>
      <c r="F13" s="2">
        <v>426666.7</v>
      </c>
      <c r="G13">
        <f>6000*G14+4000*G15</f>
        <v>430000</v>
      </c>
    </row>
    <row r="14" spans="2:8" x14ac:dyDescent="0.25">
      <c r="B14" s="3" t="s">
        <v>2</v>
      </c>
      <c r="C14" s="4">
        <v>80</v>
      </c>
      <c r="E14" s="3" t="s">
        <v>2</v>
      </c>
      <c r="F14" s="4">
        <v>66.67</v>
      </c>
      <c r="G14">
        <v>67</v>
      </c>
    </row>
    <row r="15" spans="2:8" x14ac:dyDescent="0.25">
      <c r="B15" s="7" t="s">
        <v>4</v>
      </c>
      <c r="C15" s="8">
        <v>0</v>
      </c>
      <c r="E15" s="7" t="s">
        <v>4</v>
      </c>
      <c r="F15" s="8">
        <v>6.67</v>
      </c>
      <c r="G15">
        <v>7</v>
      </c>
    </row>
    <row r="16" spans="2:8" ht="15.75" thickBot="1" x14ac:dyDescent="0.3">
      <c r="B16" s="5" t="s">
        <v>3</v>
      </c>
      <c r="C16" s="6">
        <v>45</v>
      </c>
      <c r="E16" s="5" t="s">
        <v>3</v>
      </c>
      <c r="F16" s="6">
        <v>0</v>
      </c>
      <c r="G16">
        <v>0</v>
      </c>
    </row>
    <row r="17" spans="2:7" ht="15.75" thickBot="1" x14ac:dyDescent="0.3"/>
    <row r="18" spans="2:7" ht="15.75" thickBot="1" x14ac:dyDescent="0.3">
      <c r="C18" s="9" t="s">
        <v>13</v>
      </c>
      <c r="D18" s="10">
        <f>ABS(C13-G13)/C13</f>
        <v>0.24561403508771928</v>
      </c>
    </row>
    <row r="20" spans="2:7" ht="15.75" thickBot="1" x14ac:dyDescent="0.3"/>
    <row r="21" spans="2:7" x14ac:dyDescent="0.25">
      <c r="B21" s="15" t="s">
        <v>29</v>
      </c>
      <c r="C21" s="16"/>
      <c r="D21" s="16"/>
      <c r="E21" s="16"/>
      <c r="F21" s="16"/>
      <c r="G21" s="17"/>
    </row>
    <row r="22" spans="2:7" ht="20.25" customHeight="1" x14ac:dyDescent="0.25">
      <c r="B22" s="18"/>
      <c r="C22" s="19"/>
      <c r="D22" s="19"/>
      <c r="E22" s="19"/>
      <c r="F22" s="19"/>
      <c r="G22" s="20"/>
    </row>
    <row r="23" spans="2:7" ht="66.75" customHeight="1" thickBot="1" x14ac:dyDescent="0.3">
      <c r="B23" s="21"/>
      <c r="C23" s="22"/>
      <c r="D23" s="22"/>
      <c r="E23" s="22"/>
      <c r="F23" s="22"/>
      <c r="G23" s="23"/>
    </row>
  </sheetData>
  <mergeCells count="8">
    <mergeCell ref="B21:G23"/>
    <mergeCell ref="B12:C12"/>
    <mergeCell ref="E2:H2"/>
    <mergeCell ref="E3:G3"/>
    <mergeCell ref="E4:G4"/>
    <mergeCell ref="E5:G5"/>
    <mergeCell ref="E6:G6"/>
    <mergeCell ref="E12:F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3D8F-5BBF-4034-97D6-6C9FFF4F78E2}">
  <dimension ref="B2:H26"/>
  <sheetViews>
    <sheetView topLeftCell="A10" workbookViewId="0">
      <selection activeCell="F18" sqref="F18"/>
    </sheetView>
  </sheetViews>
  <sheetFormatPr baseColWidth="10" defaultRowHeight="15" x14ac:dyDescent="0.25"/>
  <sheetData>
    <row r="2" spans="2:8" x14ac:dyDescent="0.25">
      <c r="D2" t="s">
        <v>5</v>
      </c>
      <c r="E2" s="13" t="s">
        <v>6</v>
      </c>
      <c r="F2" s="13"/>
      <c r="G2" s="13"/>
      <c r="H2" s="13"/>
    </row>
    <row r="3" spans="2:8" x14ac:dyDescent="0.25">
      <c r="D3" t="s">
        <v>7</v>
      </c>
      <c r="E3" s="13" t="s">
        <v>8</v>
      </c>
      <c r="F3" s="13"/>
      <c r="G3" s="13"/>
    </row>
    <row r="4" spans="2:8" x14ac:dyDescent="0.25">
      <c r="E4" s="13" t="s">
        <v>9</v>
      </c>
      <c r="F4" s="13"/>
      <c r="G4" s="13"/>
    </row>
    <row r="5" spans="2:8" x14ac:dyDescent="0.25">
      <c r="E5" s="13" t="s">
        <v>10</v>
      </c>
      <c r="F5" s="13"/>
      <c r="G5" s="13"/>
    </row>
    <row r="6" spans="2:8" x14ac:dyDescent="0.25">
      <c r="E6" s="13" t="s">
        <v>14</v>
      </c>
      <c r="F6" s="13"/>
      <c r="G6" s="13"/>
    </row>
    <row r="11" spans="2:8" ht="15.75" thickBot="1" x14ac:dyDescent="0.3"/>
    <row r="12" spans="2:8" ht="15.75" thickBot="1" x14ac:dyDescent="0.3">
      <c r="B12" s="11" t="s">
        <v>0</v>
      </c>
      <c r="C12" s="12"/>
      <c r="E12" s="11" t="s">
        <v>12</v>
      </c>
      <c r="F12" s="12"/>
    </row>
    <row r="13" spans="2:8" x14ac:dyDescent="0.25">
      <c r="B13" s="1" t="s">
        <v>1</v>
      </c>
      <c r="C13" s="2">
        <v>570000</v>
      </c>
      <c r="E13" s="1" t="s">
        <v>1</v>
      </c>
      <c r="F13" s="2">
        <v>540000</v>
      </c>
    </row>
    <row r="14" spans="2:8" x14ac:dyDescent="0.25">
      <c r="B14" s="3" t="s">
        <v>2</v>
      </c>
      <c r="C14" s="4">
        <v>80</v>
      </c>
      <c r="E14" s="3" t="s">
        <v>2</v>
      </c>
      <c r="F14" s="4">
        <v>75</v>
      </c>
    </row>
    <row r="15" spans="2:8" x14ac:dyDescent="0.25">
      <c r="B15" s="7" t="s">
        <v>4</v>
      </c>
      <c r="C15" s="8">
        <v>0</v>
      </c>
      <c r="E15" s="7" t="s">
        <v>4</v>
      </c>
      <c r="F15" s="8">
        <v>0</v>
      </c>
    </row>
    <row r="16" spans="2:8" ht="15.75" thickBot="1" x14ac:dyDescent="0.3">
      <c r="B16" s="5" t="s">
        <v>3</v>
      </c>
      <c r="C16" s="6">
        <v>45</v>
      </c>
      <c r="E16" s="5" t="s">
        <v>3</v>
      </c>
      <c r="F16" s="6">
        <v>45</v>
      </c>
    </row>
    <row r="17" spans="2:8" ht="15.75" thickBot="1" x14ac:dyDescent="0.3"/>
    <row r="18" spans="2:8" ht="15.75" thickBot="1" x14ac:dyDescent="0.3">
      <c r="C18" s="9" t="s">
        <v>13</v>
      </c>
      <c r="D18" s="10">
        <f>ABS(C13-F13)/C13</f>
        <v>5.2631578947368418E-2</v>
      </c>
    </row>
    <row r="20" spans="2:8" ht="15.75" thickBot="1" x14ac:dyDescent="0.3"/>
    <row r="21" spans="2:8" ht="15" customHeight="1" x14ac:dyDescent="0.25">
      <c r="B21" s="25" t="s">
        <v>24</v>
      </c>
      <c r="C21" s="26"/>
      <c r="D21" s="26"/>
      <c r="E21" s="26"/>
      <c r="F21" s="26"/>
      <c r="G21" s="26"/>
      <c r="H21" s="27"/>
    </row>
    <row r="22" spans="2:8" ht="15" customHeight="1" x14ac:dyDescent="0.25">
      <c r="B22" s="28"/>
      <c r="C22" s="24"/>
      <c r="D22" s="24"/>
      <c r="E22" s="24"/>
      <c r="F22" s="24"/>
      <c r="G22" s="24"/>
      <c r="H22" s="29"/>
    </row>
    <row r="23" spans="2:8" ht="15.75" customHeight="1" x14ac:dyDescent="0.25">
      <c r="B23" s="28"/>
      <c r="C23" s="24"/>
      <c r="D23" s="24"/>
      <c r="E23" s="24"/>
      <c r="F23" s="24"/>
      <c r="G23" s="24"/>
      <c r="H23" s="29"/>
    </row>
    <row r="24" spans="2:8" x14ac:dyDescent="0.25">
      <c r="B24" s="28"/>
      <c r="C24" s="24"/>
      <c r="D24" s="24"/>
      <c r="E24" s="24"/>
      <c r="F24" s="24"/>
      <c r="G24" s="24"/>
      <c r="H24" s="29"/>
    </row>
    <row r="25" spans="2:8" x14ac:dyDescent="0.25">
      <c r="B25" s="28"/>
      <c r="C25" s="24"/>
      <c r="D25" s="24"/>
      <c r="E25" s="24"/>
      <c r="F25" s="24"/>
      <c r="G25" s="24"/>
      <c r="H25" s="29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</sheetData>
  <mergeCells count="8">
    <mergeCell ref="B12:C12"/>
    <mergeCell ref="E12:F12"/>
    <mergeCell ref="B21:H26"/>
    <mergeCell ref="E2:H2"/>
    <mergeCell ref="E3:G3"/>
    <mergeCell ref="E4:G4"/>
    <mergeCell ref="E5:G5"/>
    <mergeCell ref="E6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2BDF-844D-4AF7-A98F-249223954B32}">
  <dimension ref="B2:H28"/>
  <sheetViews>
    <sheetView topLeftCell="A10" workbookViewId="0">
      <selection activeCell="B22" sqref="B22:G28"/>
    </sheetView>
  </sheetViews>
  <sheetFormatPr baseColWidth="10" defaultRowHeight="15" x14ac:dyDescent="0.25"/>
  <sheetData>
    <row r="2" spans="2:8" x14ac:dyDescent="0.25">
      <c r="D2" t="s">
        <v>5</v>
      </c>
      <c r="E2" s="13" t="s">
        <v>18</v>
      </c>
      <c r="F2" s="13"/>
      <c r="G2" s="13"/>
      <c r="H2" s="13"/>
    </row>
    <row r="3" spans="2:8" x14ac:dyDescent="0.25">
      <c r="D3" t="s">
        <v>7</v>
      </c>
      <c r="E3" s="13" t="s">
        <v>15</v>
      </c>
      <c r="F3" s="13"/>
      <c r="G3" s="13"/>
    </row>
    <row r="4" spans="2:8" x14ac:dyDescent="0.25">
      <c r="E4" s="13" t="s">
        <v>16</v>
      </c>
      <c r="F4" s="13"/>
      <c r="G4" s="13"/>
    </row>
    <row r="5" spans="2:8" x14ac:dyDescent="0.25">
      <c r="E5" s="13" t="s">
        <v>17</v>
      </c>
      <c r="F5" s="13"/>
      <c r="G5" s="13"/>
    </row>
    <row r="6" spans="2:8" x14ac:dyDescent="0.25">
      <c r="E6" s="14"/>
      <c r="F6" s="14"/>
      <c r="G6" s="14"/>
    </row>
    <row r="11" spans="2:8" ht="15.75" thickBot="1" x14ac:dyDescent="0.3"/>
    <row r="12" spans="2:8" ht="15.75" thickBot="1" x14ac:dyDescent="0.3">
      <c r="B12" s="11" t="s">
        <v>0</v>
      </c>
      <c r="C12" s="12"/>
      <c r="E12" s="11" t="s">
        <v>12</v>
      </c>
      <c r="F12" s="12"/>
    </row>
    <row r="13" spans="2:8" x14ac:dyDescent="0.25">
      <c r="B13" s="1" t="s">
        <v>1</v>
      </c>
      <c r="C13" s="2">
        <v>570000</v>
      </c>
      <c r="E13" s="1" t="s">
        <v>1</v>
      </c>
      <c r="F13" s="2">
        <v>582500</v>
      </c>
      <c r="G13">
        <f>6000*G14+4000*G15+2000*G16+4000*G17</f>
        <v>584000</v>
      </c>
    </row>
    <row r="14" spans="2:8" x14ac:dyDescent="0.25">
      <c r="B14" s="3" t="s">
        <v>2</v>
      </c>
      <c r="C14" s="4">
        <v>80</v>
      </c>
      <c r="E14" s="3" t="s">
        <v>2</v>
      </c>
      <c r="F14" s="4">
        <v>61.25</v>
      </c>
      <c r="G14">
        <v>61</v>
      </c>
    </row>
    <row r="15" spans="2:8" x14ac:dyDescent="0.25">
      <c r="B15" s="7" t="s">
        <v>4</v>
      </c>
      <c r="C15" s="8">
        <v>0</v>
      </c>
      <c r="E15" s="7" t="s">
        <v>4</v>
      </c>
      <c r="F15" s="8">
        <v>0</v>
      </c>
      <c r="G15">
        <v>0</v>
      </c>
    </row>
    <row r="16" spans="2:8" ht="15.75" thickBot="1" x14ac:dyDescent="0.3">
      <c r="B16" s="5" t="s">
        <v>3</v>
      </c>
      <c r="C16" s="6">
        <v>45</v>
      </c>
      <c r="E16" s="3" t="s">
        <v>3</v>
      </c>
      <c r="F16" s="4">
        <v>32.5</v>
      </c>
      <c r="G16">
        <v>33</v>
      </c>
    </row>
    <row r="17" spans="2:7" ht="15.75" thickBot="1" x14ac:dyDescent="0.3">
      <c r="E17" s="5" t="s">
        <v>19</v>
      </c>
      <c r="F17" s="6">
        <v>37.5</v>
      </c>
      <c r="G17">
        <v>38</v>
      </c>
    </row>
    <row r="19" spans="2:7" ht="15.75" thickBot="1" x14ac:dyDescent="0.3"/>
    <row r="20" spans="2:7" ht="15.75" thickBot="1" x14ac:dyDescent="0.3">
      <c r="C20" s="9" t="s">
        <v>25</v>
      </c>
      <c r="D20" s="10">
        <f>ABS(C13-G13)/C13</f>
        <v>2.456140350877193E-2</v>
      </c>
    </row>
    <row r="21" spans="2:7" ht="15.75" thickBot="1" x14ac:dyDescent="0.3"/>
    <row r="22" spans="2:7" ht="15" customHeight="1" x14ac:dyDescent="0.25">
      <c r="B22" s="15" t="s">
        <v>26</v>
      </c>
      <c r="C22" s="16"/>
      <c r="D22" s="16"/>
      <c r="E22" s="16"/>
      <c r="F22" s="16"/>
      <c r="G22" s="17"/>
    </row>
    <row r="23" spans="2:7" ht="15" customHeight="1" x14ac:dyDescent="0.25">
      <c r="B23" s="18"/>
      <c r="C23" s="19"/>
      <c r="D23" s="19"/>
      <c r="E23" s="19"/>
      <c r="F23" s="19"/>
      <c r="G23" s="20"/>
    </row>
    <row r="24" spans="2:7" ht="15" customHeight="1" x14ac:dyDescent="0.25">
      <c r="B24" s="18"/>
      <c r="C24" s="19"/>
      <c r="D24" s="19"/>
      <c r="E24" s="19"/>
      <c r="F24" s="19"/>
      <c r="G24" s="20"/>
    </row>
    <row r="25" spans="2:7" ht="15" customHeight="1" x14ac:dyDescent="0.25">
      <c r="B25" s="18"/>
      <c r="C25" s="19"/>
      <c r="D25" s="19"/>
      <c r="E25" s="19"/>
      <c r="F25" s="19"/>
      <c r="G25" s="20"/>
    </row>
    <row r="26" spans="2:7" ht="15.75" customHeight="1" x14ac:dyDescent="0.25">
      <c r="B26" s="18"/>
      <c r="C26" s="19"/>
      <c r="D26" s="19"/>
      <c r="E26" s="19"/>
      <c r="F26" s="19"/>
      <c r="G26" s="20"/>
    </row>
    <row r="27" spans="2:7" x14ac:dyDescent="0.25">
      <c r="B27" s="18"/>
      <c r="C27" s="19"/>
      <c r="D27" s="19"/>
      <c r="E27" s="19"/>
      <c r="F27" s="19"/>
      <c r="G27" s="20"/>
    </row>
    <row r="28" spans="2:7" ht="15.75" thickBot="1" x14ac:dyDescent="0.3">
      <c r="B28" s="21"/>
      <c r="C28" s="22"/>
      <c r="D28" s="22"/>
      <c r="E28" s="22"/>
      <c r="F28" s="22"/>
      <c r="G28" s="23"/>
    </row>
  </sheetData>
  <mergeCells count="8">
    <mergeCell ref="B12:C12"/>
    <mergeCell ref="E12:F12"/>
    <mergeCell ref="B22:G28"/>
    <mergeCell ref="E2:H2"/>
    <mergeCell ref="E3:G3"/>
    <mergeCell ref="E4:G4"/>
    <mergeCell ref="E5:G5"/>
    <mergeCell ref="E6:G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3C9D-8F94-44B1-B122-88910D1A17D6}">
  <dimension ref="B2:H29"/>
  <sheetViews>
    <sheetView workbookViewId="0">
      <selection activeCell="G31" sqref="G31"/>
    </sheetView>
  </sheetViews>
  <sheetFormatPr baseColWidth="10" defaultRowHeight="15" x14ac:dyDescent="0.25"/>
  <sheetData>
    <row r="2" spans="2:8" x14ac:dyDescent="0.25">
      <c r="D2" t="s">
        <v>5</v>
      </c>
      <c r="E2" s="13" t="s">
        <v>20</v>
      </c>
      <c r="F2" s="13"/>
      <c r="G2" s="13"/>
      <c r="H2" s="13"/>
    </row>
    <row r="3" spans="2:8" x14ac:dyDescent="0.25">
      <c r="D3" t="s">
        <v>7</v>
      </c>
      <c r="E3" s="13" t="s">
        <v>21</v>
      </c>
      <c r="F3" s="13"/>
      <c r="G3" s="13"/>
    </row>
    <row r="4" spans="2:8" x14ac:dyDescent="0.25">
      <c r="E4" s="13" t="s">
        <v>22</v>
      </c>
      <c r="F4" s="13"/>
      <c r="G4" s="13"/>
    </row>
    <row r="5" spans="2:8" x14ac:dyDescent="0.25">
      <c r="E5" s="13" t="s">
        <v>23</v>
      </c>
      <c r="F5" s="13"/>
      <c r="G5" s="13"/>
    </row>
    <row r="6" spans="2:8" x14ac:dyDescent="0.25">
      <c r="E6" s="14"/>
      <c r="F6" s="14"/>
      <c r="G6" s="14"/>
    </row>
    <row r="11" spans="2:8" ht="15.75" thickBot="1" x14ac:dyDescent="0.3"/>
    <row r="12" spans="2:8" ht="15.75" thickBot="1" x14ac:dyDescent="0.3">
      <c r="B12" s="11" t="s">
        <v>0</v>
      </c>
      <c r="C12" s="12"/>
      <c r="E12" s="11" t="s">
        <v>12</v>
      </c>
      <c r="F12" s="12"/>
    </row>
    <row r="13" spans="2:8" x14ac:dyDescent="0.25">
      <c r="B13" s="1" t="s">
        <v>1</v>
      </c>
      <c r="C13" s="2">
        <v>570000</v>
      </c>
      <c r="E13" s="1" t="s">
        <v>1</v>
      </c>
      <c r="F13" s="2">
        <v>585909.1</v>
      </c>
      <c r="G13">
        <f>6000*G14+4000*G15+2000*G16+7500*G17</f>
        <v>587000</v>
      </c>
    </row>
    <row r="14" spans="2:8" x14ac:dyDescent="0.25">
      <c r="B14" s="3" t="s">
        <v>2</v>
      </c>
      <c r="C14" s="4">
        <v>80</v>
      </c>
      <c r="E14" s="3" t="s">
        <v>2</v>
      </c>
      <c r="F14" s="4">
        <v>66.36</v>
      </c>
      <c r="G14">
        <v>66</v>
      </c>
    </row>
    <row r="15" spans="2:8" x14ac:dyDescent="0.25">
      <c r="B15" s="7" t="s">
        <v>4</v>
      </c>
      <c r="C15" s="8">
        <v>0</v>
      </c>
      <c r="E15" s="7" t="s">
        <v>4</v>
      </c>
      <c r="F15" s="8">
        <v>0</v>
      </c>
      <c r="G15">
        <v>0</v>
      </c>
    </row>
    <row r="16" spans="2:8" ht="15.75" thickBot="1" x14ac:dyDescent="0.3">
      <c r="B16" s="5" t="s">
        <v>3</v>
      </c>
      <c r="C16" s="6">
        <v>45</v>
      </c>
      <c r="E16" s="3" t="s">
        <v>3</v>
      </c>
      <c r="F16" s="4">
        <v>42.73</v>
      </c>
      <c r="G16">
        <v>43</v>
      </c>
    </row>
    <row r="17" spans="2:7" ht="15.75" thickBot="1" x14ac:dyDescent="0.3">
      <c r="E17" s="5" t="s">
        <v>19</v>
      </c>
      <c r="F17" s="6">
        <v>13.64</v>
      </c>
      <c r="G17">
        <v>14</v>
      </c>
    </row>
    <row r="19" spans="2:7" ht="15.75" thickBot="1" x14ac:dyDescent="0.3"/>
    <row r="20" spans="2:7" ht="15.75" thickBot="1" x14ac:dyDescent="0.3">
      <c r="C20" s="9" t="s">
        <v>27</v>
      </c>
      <c r="D20" s="10">
        <f>ABS(C13-G13)/C13</f>
        <v>2.9824561403508771E-2</v>
      </c>
    </row>
    <row r="22" spans="2:7" ht="15.75" thickBot="1" x14ac:dyDescent="0.3"/>
    <row r="23" spans="2:7" x14ac:dyDescent="0.25">
      <c r="B23" s="15" t="s">
        <v>28</v>
      </c>
      <c r="C23" s="16"/>
      <c r="D23" s="16"/>
      <c r="E23" s="16"/>
      <c r="F23" s="16"/>
      <c r="G23" s="17"/>
    </row>
    <row r="24" spans="2:7" ht="24.75" customHeight="1" x14ac:dyDescent="0.25">
      <c r="B24" s="18"/>
      <c r="C24" s="19"/>
      <c r="D24" s="19"/>
      <c r="E24" s="19"/>
      <c r="F24" s="19"/>
      <c r="G24" s="20"/>
    </row>
    <row r="25" spans="2:7" x14ac:dyDescent="0.25">
      <c r="B25" s="18"/>
      <c r="C25" s="19"/>
      <c r="D25" s="19"/>
      <c r="E25" s="19"/>
      <c r="F25" s="19"/>
      <c r="G25" s="20"/>
    </row>
    <row r="26" spans="2:7" x14ac:dyDescent="0.25">
      <c r="B26" s="18"/>
      <c r="C26" s="19"/>
      <c r="D26" s="19"/>
      <c r="E26" s="19"/>
      <c r="F26" s="19"/>
      <c r="G26" s="20"/>
    </row>
    <row r="27" spans="2:7" x14ac:dyDescent="0.25">
      <c r="B27" s="18"/>
      <c r="C27" s="19"/>
      <c r="D27" s="19"/>
      <c r="E27" s="19"/>
      <c r="F27" s="19"/>
      <c r="G27" s="20"/>
    </row>
    <row r="28" spans="2:7" x14ac:dyDescent="0.25">
      <c r="B28" s="18"/>
      <c r="C28" s="19"/>
      <c r="D28" s="19"/>
      <c r="E28" s="19"/>
      <c r="F28" s="19"/>
      <c r="G28" s="20"/>
    </row>
    <row r="29" spans="2:7" ht="15.75" thickBot="1" x14ac:dyDescent="0.3">
      <c r="B29" s="21"/>
      <c r="C29" s="22"/>
      <c r="D29" s="22"/>
      <c r="E29" s="22"/>
      <c r="F29" s="22"/>
      <c r="G29" s="23"/>
    </row>
  </sheetData>
  <mergeCells count="8">
    <mergeCell ref="B12:C12"/>
    <mergeCell ref="B23:G29"/>
    <mergeCell ref="E12:F12"/>
    <mergeCell ref="E2:H2"/>
    <mergeCell ref="E3:G3"/>
    <mergeCell ref="E4:G4"/>
    <mergeCell ref="E5:G5"/>
    <mergeCell ref="E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460C-AD56-4AB5-963C-F5D0D4808F46}">
  <dimension ref="B2:J20"/>
  <sheetViews>
    <sheetView tabSelected="1" topLeftCell="A10" workbookViewId="0">
      <selection activeCell="N13" sqref="N13"/>
    </sheetView>
  </sheetViews>
  <sheetFormatPr baseColWidth="10" defaultRowHeight="15" x14ac:dyDescent="0.25"/>
  <sheetData>
    <row r="2" spans="2:10" ht="15.75" thickBot="1" x14ac:dyDescent="0.3"/>
    <row r="3" spans="2:10" ht="19.5" thickBot="1" x14ac:dyDescent="0.35">
      <c r="C3" s="51" t="s">
        <v>30</v>
      </c>
      <c r="D3" s="52"/>
      <c r="E3" s="52"/>
      <c r="F3" s="52"/>
      <c r="G3" s="52"/>
      <c r="H3" s="53"/>
    </row>
    <row r="4" spans="2:10" ht="15.75" thickBot="1" x14ac:dyDescent="0.3"/>
    <row r="5" spans="2:10" ht="15" customHeight="1" x14ac:dyDescent="0.25">
      <c r="B5" s="33" t="s">
        <v>31</v>
      </c>
      <c r="C5" s="34"/>
      <c r="D5" s="34"/>
      <c r="E5" s="34"/>
      <c r="F5" s="34"/>
      <c r="G5" s="34"/>
      <c r="H5" s="34"/>
      <c r="I5" s="34"/>
      <c r="J5" s="35"/>
    </row>
    <row r="6" spans="2:10" ht="15" customHeight="1" x14ac:dyDescent="0.25">
      <c r="B6" s="36"/>
      <c r="C6" s="37"/>
      <c r="D6" s="37"/>
      <c r="E6" s="37"/>
      <c r="F6" s="37"/>
      <c r="G6" s="37"/>
      <c r="H6" s="37"/>
      <c r="I6" s="37"/>
      <c r="J6" s="38"/>
    </row>
    <row r="7" spans="2:10" ht="15" customHeight="1" x14ac:dyDescent="0.25">
      <c r="B7" s="36"/>
      <c r="C7" s="37"/>
      <c r="D7" s="37"/>
      <c r="E7" s="37"/>
      <c r="F7" s="37"/>
      <c r="G7" s="37"/>
      <c r="H7" s="37"/>
      <c r="I7" s="37"/>
      <c r="J7" s="38"/>
    </row>
    <row r="8" spans="2:10" ht="15.75" customHeight="1" x14ac:dyDescent="0.25">
      <c r="B8" s="36"/>
      <c r="C8" s="37"/>
      <c r="D8" s="37"/>
      <c r="E8" s="37"/>
      <c r="F8" s="37"/>
      <c r="G8" s="37"/>
      <c r="H8" s="37"/>
      <c r="I8" s="37"/>
      <c r="J8" s="38"/>
    </row>
    <row r="9" spans="2:10" x14ac:dyDescent="0.25">
      <c r="B9" s="36"/>
      <c r="C9" s="37"/>
      <c r="D9" s="37"/>
      <c r="E9" s="37"/>
      <c r="F9" s="37"/>
      <c r="G9" s="37"/>
      <c r="H9" s="37"/>
      <c r="I9" s="37"/>
      <c r="J9" s="38"/>
    </row>
    <row r="10" spans="2:10" ht="15.75" thickBot="1" x14ac:dyDescent="0.3">
      <c r="B10" s="39"/>
      <c r="C10" s="40"/>
      <c r="D10" s="40"/>
      <c r="E10" s="40"/>
      <c r="F10" s="40"/>
      <c r="G10" s="40"/>
      <c r="H10" s="40"/>
      <c r="I10" s="40"/>
      <c r="J10" s="41"/>
    </row>
    <row r="12" spans="2:10" ht="15.75" thickBot="1" x14ac:dyDescent="0.3"/>
    <row r="13" spans="2:10" ht="19.5" thickBot="1" x14ac:dyDescent="0.35">
      <c r="C13" s="51" t="s">
        <v>32</v>
      </c>
      <c r="D13" s="52"/>
      <c r="E13" s="52"/>
      <c r="F13" s="52"/>
      <c r="G13" s="52"/>
      <c r="H13" s="53"/>
    </row>
    <row r="14" spans="2:10" ht="15.75" thickBot="1" x14ac:dyDescent="0.3"/>
    <row r="15" spans="2:10" ht="15" customHeight="1" x14ac:dyDescent="0.25">
      <c r="B15" s="42" t="s">
        <v>33</v>
      </c>
      <c r="C15" s="43"/>
      <c r="D15" s="43"/>
      <c r="E15" s="43"/>
      <c r="F15" s="43"/>
      <c r="G15" s="43"/>
      <c r="H15" s="43"/>
      <c r="I15" s="43"/>
      <c r="J15" s="44"/>
    </row>
    <row r="16" spans="2:10" ht="15" customHeight="1" x14ac:dyDescent="0.25">
      <c r="B16" s="45"/>
      <c r="C16" s="46"/>
      <c r="D16" s="46"/>
      <c r="E16" s="46"/>
      <c r="F16" s="46"/>
      <c r="G16" s="46"/>
      <c r="H16" s="46"/>
      <c r="I16" s="46"/>
      <c r="J16" s="47"/>
    </row>
    <row r="17" spans="2:10" ht="15" customHeight="1" x14ac:dyDescent="0.25">
      <c r="B17" s="45"/>
      <c r="C17" s="46"/>
      <c r="D17" s="46"/>
      <c r="E17" s="46"/>
      <c r="F17" s="46"/>
      <c r="G17" s="46"/>
      <c r="H17" s="46"/>
      <c r="I17" s="46"/>
      <c r="J17" s="47"/>
    </row>
    <row r="18" spans="2:10" ht="15.75" customHeight="1" x14ac:dyDescent="0.25">
      <c r="B18" s="45"/>
      <c r="C18" s="46"/>
      <c r="D18" s="46"/>
      <c r="E18" s="46"/>
      <c r="F18" s="46"/>
      <c r="G18" s="46"/>
      <c r="H18" s="46"/>
      <c r="I18" s="46"/>
      <c r="J18" s="47"/>
    </row>
    <row r="19" spans="2:10" x14ac:dyDescent="0.25">
      <c r="B19" s="45"/>
      <c r="C19" s="46"/>
      <c r="D19" s="46"/>
      <c r="E19" s="46"/>
      <c r="F19" s="46"/>
      <c r="G19" s="46"/>
      <c r="H19" s="46"/>
      <c r="I19" s="46"/>
      <c r="J19" s="47"/>
    </row>
    <row r="20" spans="2:10" ht="15.75" thickBot="1" x14ac:dyDescent="0.3">
      <c r="B20" s="48"/>
      <c r="C20" s="49"/>
      <c r="D20" s="49"/>
      <c r="E20" s="49"/>
      <c r="F20" s="49"/>
      <c r="G20" s="49"/>
      <c r="H20" s="49"/>
      <c r="I20" s="49"/>
      <c r="J20" s="50"/>
    </row>
  </sheetData>
  <mergeCells count="4">
    <mergeCell ref="C3:H3"/>
    <mergeCell ref="B5:J10"/>
    <mergeCell ref="C13:H13"/>
    <mergeCell ref="B15:J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SOLU_OPTIMA</vt:lpstr>
      <vt:lpstr>INCISO A </vt:lpstr>
      <vt:lpstr>INCISO B</vt:lpstr>
      <vt:lpstr>INCISO C</vt:lpstr>
      <vt:lpstr>INCISO D</vt:lpstr>
      <vt:lpstr>INTERPRETACION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2022-09-28T08:44:38Z</dcterms:created>
  <dcterms:modified xsi:type="dcterms:W3CDTF">2022-09-28T14:14:32Z</dcterms:modified>
</cp:coreProperties>
</file>