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13_ncr:1_{FF85770D-9764-43CD-8D99-13A80DFD4947}" xr6:coauthVersionLast="45" xr6:coauthVersionMax="45" xr10:uidLastSave="{00000000-0000-0000-0000-000000000000}"/>
  <bookViews>
    <workbookView xWindow="-120" yWindow="-120" windowWidth="24240" windowHeight="13140" xr2:uid="{9D87E7D0-B04F-47AE-B8C8-F45DBB7C15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G28" i="1"/>
  <c r="G25" i="1"/>
  <c r="G5" i="1" l="1"/>
  <c r="G24" i="1"/>
  <c r="G22" i="1"/>
  <c r="G20" i="1"/>
  <c r="G18" i="1"/>
  <c r="G15" i="1"/>
  <c r="G14" i="1"/>
  <c r="G13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<sst xmlns="http://schemas.openxmlformats.org/spreadsheetml/2006/main" count="59" uniqueCount="58">
  <si>
    <t>TYPE</t>
  </si>
  <si>
    <t>NAME</t>
  </si>
  <si>
    <t>Amplifier IC</t>
  </si>
  <si>
    <t>PRICE</t>
  </si>
  <si>
    <t>1 Unit</t>
  </si>
  <si>
    <t>10000 Unit</t>
  </si>
  <si>
    <t>1L Unit</t>
  </si>
  <si>
    <t>Link</t>
  </si>
  <si>
    <t>Capacitor</t>
  </si>
  <si>
    <t>C1</t>
  </si>
  <si>
    <t>TPA2005D1(U4)</t>
  </si>
  <si>
    <t>https://www.digikey.in/product-detail/en/texas-instruments/TPA2005D1DRBR/296-15131-2-ND/565639</t>
  </si>
  <si>
    <t>Register</t>
  </si>
  <si>
    <t>https://www.digikey.in/product-detail/en/bourns-inc/CR0402-JW-103GLF/CR0402-JW-103GLFTR-ND/3740981</t>
  </si>
  <si>
    <t>https://www.digikey.in/product-detail/en/stackpole-electronics-inc/RMCF0402JT20K0/RMCF0402JT20K0TR-ND/1758166</t>
  </si>
  <si>
    <t>R11</t>
  </si>
  <si>
    <t>https://www.digikey.in/product-detail/en/samsung-electro-mechanics/CL03A104KQ3NNNH/1276-6439-2-ND/3894095</t>
  </si>
  <si>
    <t>https://www.digikey.in/product-detail/en/murata-electronics/GRM0335C1H1R0CA01D/490-6118-2-ND/2542139</t>
  </si>
  <si>
    <t>C4,C5</t>
  </si>
  <si>
    <t>Value</t>
  </si>
  <si>
    <t>1.0 μF</t>
  </si>
  <si>
    <t>10 μF</t>
  </si>
  <si>
    <t>0.1 μF</t>
  </si>
  <si>
    <t>10K</t>
  </si>
  <si>
    <t>100K</t>
  </si>
  <si>
    <t>https://www.digikey.in/product-detail/en/samsung-electro-mechanics/CL21A106KQCLRNC/1276-2405-2-ND/3888063</t>
  </si>
  <si>
    <t>R13, R14</t>
  </si>
  <si>
    <t>5.1K</t>
  </si>
  <si>
    <t>https://www.digikey.in/product-detail/en/stackpole-electronics-inc/RMCF0402JT5K10/RMCF0402JT5K10TR-ND/1758112</t>
  </si>
  <si>
    <t>C2,C7,C8</t>
  </si>
  <si>
    <t>R1,R5,R7,R9,R10</t>
  </si>
  <si>
    <t>R8</t>
  </si>
  <si>
    <t>4.7K</t>
  </si>
  <si>
    <t>R2,R6</t>
  </si>
  <si>
    <t>2.2K</t>
  </si>
  <si>
    <t>https://www.digikey.in/product-detail/en/bourns-inc/CR0402-FX-2201GLF/CR0402-FX-2201GLFTR-ND/3783229</t>
  </si>
  <si>
    <t>https://www.digikey.in/product-detail/en/bourns-inc/CR0402-JW-472GLF/CR0402-JW-472GLFTR-ND/2345085</t>
  </si>
  <si>
    <t>Slide Switch</t>
  </si>
  <si>
    <t>https://www.electroncomponents.com/SPDT-Slide-Switch-3-pin-1P-2T</t>
  </si>
  <si>
    <t>GD25Q32CTIGR</t>
  </si>
  <si>
    <t>FLASH</t>
  </si>
  <si>
    <t>https://www.digikey.in/product-detail/en/gigadevice-semiconductor-hk-limited/GD25Q32CTIGR/1970-1012-2-ND/9484677</t>
  </si>
  <si>
    <t>Microcontroller</t>
  </si>
  <si>
    <t>STM8L001J3M3TR</t>
  </si>
  <si>
    <t>8-bit</t>
  </si>
  <si>
    <t>https://www.digikey.in/product-detail/en/stmicroelectronics/STM8L001J3M3TR/STM8L001J3M3TR-ND/10414704</t>
  </si>
  <si>
    <t>32-MB</t>
  </si>
  <si>
    <t>https://www.alibaba.com/product-detail/IC-strong-Chip-strong-5-27_62140003403.html?spm=a2700.9099375.35.9.pcMner</t>
  </si>
  <si>
    <t>MP3 IC CHIP</t>
  </si>
  <si>
    <t>WT2003S-16S</t>
  </si>
  <si>
    <t>Total</t>
  </si>
  <si>
    <t xml:space="preserve">Total Quantity </t>
  </si>
  <si>
    <t>Per Quantity</t>
  </si>
  <si>
    <t>Speaker</t>
  </si>
  <si>
    <t>PSR-23F08S-JQ</t>
  </si>
  <si>
    <t>https://www.digikey.in/product-detail/en/PSR-23F08S-JQ/458-1124-ND/2071440/?itemSeq=338428049</t>
  </si>
  <si>
    <t>https://www.mouser.in/ProductDetail/STMicroelectronics/STM8-SO8-DISCO?qs=sGAEpiMZZMu3sxpa5v1qruNwQbEzVsEf5w1m2GnOQ%252BU%3D</t>
  </si>
  <si>
    <t>https://www.mouser.in/ProductDetail/SparkFun/DEV-15165?qs=gZXFycFWdAMPzHQbw2EI5Q%3D%3D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</si>
</sst>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8" formatCode="&quot;₹&quot;\ #,##0.00;[Red]&quot;₹&quot;\ \-#,##0.00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9"/>
      <color rgb="FF222222"/>
      <name val="Arial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sz val="12"/>
      <color rgb="FF333333"/>
      <name val="Roboto"/>
    </font>
    <font>
      <sz val="9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6" fontId="0" fillId="0" borderId="0" xfId="0" applyNumberFormat="1"/>
    <xf numFmtId="8" fontId="0" fillId="0" borderId="0" xfId="0" applyNumberFormat="1"/>
    <xf numFmtId="0" fontId="0" fillId="0" borderId="0" xfId="0" applyFill="1" applyBorder="1"/>
    <xf numFmtId="0" fontId="1" fillId="0" borderId="0" xfId="1"/>
    <xf numFmtId="8" fontId="2" fillId="0" borderId="0" xfId="0" applyNumberFormat="1" applyFont="1"/>
    <xf numFmtId="0" fontId="3" fillId="0" borderId="0" xfId="0" applyFont="1"/>
    <xf numFmtId="8" fontId="3" fillId="0" borderId="0" xfId="0" applyNumberFormat="1" applyFont="1"/>
    <xf numFmtId="8" fontId="4" fillId="0" borderId="0" xfId="0" applyNumberFormat="1" applyFont="1"/>
    <xf numFmtId="8" fontId="5" fillId="0" borderId="0" xfId="0" applyNumberFormat="1" applyFont="1"/>
    <xf numFmtId="8" fontId="3" fillId="2" borderId="5" xfId="0" applyNumberFormat="1" applyFont="1" applyFill="1" applyBorder="1" applyAlignment="1">
      <alignment vertical="center" wrapText="1"/>
    </xf>
    <xf numFmtId="0" fontId="6" fillId="0" borderId="0" xfId="0" applyFont="1"/>
    <xf numFmtId="0" fontId="0" fillId="0" borderId="0" xfId="0" applyBorder="1" applyAlignment="1">
      <alignment horizontal="center"/>
    </xf>
    <xf numFmtId="8" fontId="3" fillId="2" borderId="0" xfId="0" applyNumberFormat="1" applyFont="1" applyFill="1" applyBorder="1" applyAlignment="1">
      <alignment vertical="center" wrapText="1"/>
    </xf>
    <xf numFmtId="0" fontId="7" fillId="0" borderId="0" xfId="0" applyFont="1"/>
    <xf numFmtId="0" fontId="0" fillId="0" borderId="6" xfId="0" applyBorder="1"/>
    <xf numFmtId="8" fontId="0" fillId="0" borderId="7" xfId="0" applyNumberFormat="1" applyBorder="1"/>
    <xf numFmtId="0" fontId="0" fillId="0" borderId="8" xfId="0" applyBorder="1"/>
    <xf numFmtId="8" fontId="0" fillId="0" borderId="9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ectroncomponents.com/SPDT-Slide-Switch-3-pin-1P-2T" TargetMode="External"/><Relationship Id="rId13" Type="http://schemas.openxmlformats.org/officeDocument/2006/relationships/hyperlink" Target="https://www.mouser.in/ProductDetail/STMicroelectronics/STM8-SO8-DISCO?qs=sGAEpiMZZMu3sxpa5v1qruNwQbEzVsEf5w1m2GnOQ%252BU%3D" TargetMode="External"/><Relationship Id="rId3" Type="http://schemas.openxmlformats.org/officeDocument/2006/relationships/hyperlink" Target="https://www.digikey.in/product-detail/en/stackpole-electronics-inc/RMCF0402JT20K0/RMCF0402JT20K0TR-ND/1758166" TargetMode="External"/><Relationship Id="rId7" Type="http://schemas.openxmlformats.org/officeDocument/2006/relationships/hyperlink" Target="https://www.digikey.in/product-detail/en/stackpole-electronics-inc/RMCF0402JT5K10/RMCF0402JT5K10TR-ND/1758112" TargetMode="External"/><Relationship Id="rId12" Type="http://schemas.openxmlformats.org/officeDocument/2006/relationships/hyperlink" Target="https://www.digikey.in/product-detail/en/PSR-23F08S-JQ/458-1124-ND/2071440/?itemSeq=338428049" TargetMode="External"/><Relationship Id="rId2" Type="http://schemas.openxmlformats.org/officeDocument/2006/relationships/hyperlink" Target="https://www.digikey.in/product-detail/en/bourns-inc/CR0402-JW-103GLF/CR0402-JW-103GLFTR-ND/3740981" TargetMode="External"/><Relationship Id="rId1" Type="http://schemas.openxmlformats.org/officeDocument/2006/relationships/hyperlink" Target="https://www.digikey.in/product-detail/en/texas-instruments/TPA2005D1DRBR/296-15131-2-ND/565639" TargetMode="External"/><Relationship Id="rId6" Type="http://schemas.openxmlformats.org/officeDocument/2006/relationships/hyperlink" Target="https://www.digikey.in/product-detail/en/samsung-electro-mechanics/CL21A106KQCLRNC/1276-2405-2-ND/3888063" TargetMode="External"/><Relationship Id="rId11" Type="http://schemas.openxmlformats.org/officeDocument/2006/relationships/hyperlink" Target="https://www.alibaba.com/product-detail/IC-strong-Chip-strong-5-27_62140003403.html?spm=a2700.9099375.35.9.pcMner" TargetMode="External"/><Relationship Id="rId5" Type="http://schemas.openxmlformats.org/officeDocument/2006/relationships/hyperlink" Target="https://www.digikey.in/product-detail/en/murata-electronics/GRM0335C1H1R0CA01D/490-6118-2-ND/2542139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in/product-detail/en/stmicroelectronics/STM8L001J3M3TR/STM8L001J3M3TR-ND/10414704" TargetMode="External"/><Relationship Id="rId4" Type="http://schemas.openxmlformats.org/officeDocument/2006/relationships/hyperlink" Target="https://www.digikey.in/product-detail/en/samsung-electro-mechanics/CL03A104KQ3NNNH/1276-6439-2-ND/3894095" TargetMode="External"/><Relationship Id="rId9" Type="http://schemas.openxmlformats.org/officeDocument/2006/relationships/hyperlink" Target="https://www.digikey.in/product-detail/en/gigadevice-semiconductor-hk-limited/GD25Q32CTIGR/1970-1012-2-ND/9484677" TargetMode="External"/><Relationship Id="rId14" Type="http://schemas.openxmlformats.org/officeDocument/2006/relationships/hyperlink" Target="https://www.mouser.in/ProductDetail/SparkFun/DEV-15165?qs=gZXFycFWdAMPzHQbw2EI5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0BB5E-0AFB-49B3-B03E-50FD9FE6744B}">
  <dimension ref="A1:I28"/>
  <sheetViews>
    <sheetView tabSelected="1" topLeftCell="I2" workbookViewId="0">
      <selection activeCell="I24" sqref="I24"/>
    </sheetView>
  </sheetViews>
  <sheetFormatPr defaultRowHeight="15"/>
  <cols>
    <col min="1" max="1" width="14.85546875" bestFit="1" customWidth="1"/>
    <col min="2" max="2" width="16.28515625" bestFit="1" customWidth="1"/>
    <col min="3" max="3" width="14.5703125" customWidth="1"/>
    <col min="5" max="5" width="11.7109375" customWidth="1"/>
    <col min="6" max="6" width="12.140625" bestFit="1" customWidth="1"/>
    <col min="7" max="7" width="15" bestFit="1" customWidth="1"/>
    <col min="8" max="8" width="220.28515625" bestFit="1" customWidth="1"/>
    <col min="9" max="9" width="134.28515625" bestFit="1" customWidth="1"/>
  </cols>
  <sheetData>
    <row r="1" spans="1:8" ht="15.75" thickBot="1">
      <c r="G1" t="s">
        <v>51</v>
      </c>
      <c r="H1">
        <v>100000</v>
      </c>
    </row>
    <row r="2" spans="1:8" ht="15.75" thickBot="1">
      <c r="D2" s="20" t="s">
        <v>3</v>
      </c>
      <c r="E2" s="21"/>
      <c r="F2" s="22"/>
      <c r="G2" s="13"/>
    </row>
    <row r="3" spans="1:8">
      <c r="A3" s="1" t="s">
        <v>0</v>
      </c>
      <c r="B3" s="1" t="s">
        <v>1</v>
      </c>
      <c r="C3" s="1" t="s">
        <v>19</v>
      </c>
      <c r="D3" s="1" t="s">
        <v>4</v>
      </c>
      <c r="E3" s="1" t="s">
        <v>5</v>
      </c>
      <c r="F3" s="1" t="s">
        <v>6</v>
      </c>
      <c r="G3" s="4" t="s">
        <v>50</v>
      </c>
      <c r="H3" s="4" t="s">
        <v>7</v>
      </c>
    </row>
    <row r="4" spans="1:8">
      <c r="A4" t="s">
        <v>2</v>
      </c>
      <c r="D4" s="2"/>
      <c r="E4" s="3"/>
      <c r="F4" s="3"/>
      <c r="G4" s="3"/>
      <c r="H4" s="5"/>
    </row>
    <row r="5" spans="1:8">
      <c r="B5" t="s">
        <v>10</v>
      </c>
      <c r="D5" s="8">
        <v>86.12</v>
      </c>
      <c r="F5" s="8">
        <v>31.358979999999999</v>
      </c>
      <c r="G5" s="8">
        <f>F5*H1</f>
        <v>3135898</v>
      </c>
      <c r="H5" s="5" t="s">
        <v>11</v>
      </c>
    </row>
    <row r="6" spans="1:8">
      <c r="D6" s="7"/>
      <c r="E6" s="7"/>
      <c r="F6" s="6"/>
      <c r="G6" s="6"/>
      <c r="H6" s="5"/>
    </row>
    <row r="7" spans="1:8">
      <c r="A7" t="s">
        <v>12</v>
      </c>
      <c r="B7" t="s">
        <v>30</v>
      </c>
      <c r="C7" t="s">
        <v>23</v>
      </c>
      <c r="E7" s="9">
        <v>6.3700000000000007E-2</v>
      </c>
      <c r="F7" s="10">
        <v>5.2499999999999998E-2</v>
      </c>
      <c r="G7" s="10">
        <f>F7*H1*5</f>
        <v>26250</v>
      </c>
      <c r="H7" s="5" t="s">
        <v>13</v>
      </c>
    </row>
    <row r="8" spans="1:8">
      <c r="B8" t="s">
        <v>15</v>
      </c>
      <c r="C8" t="s">
        <v>24</v>
      </c>
      <c r="D8" s="3">
        <v>7.42</v>
      </c>
      <c r="E8" s="3">
        <v>7.3499999999999996E-2</v>
      </c>
      <c r="F8" s="3">
        <v>6.0585E-2</v>
      </c>
      <c r="G8" s="3">
        <f>F8*H1</f>
        <v>6058.5</v>
      </c>
      <c r="H8" s="5" t="s">
        <v>14</v>
      </c>
    </row>
    <row r="9" spans="1:8">
      <c r="B9" t="s">
        <v>31</v>
      </c>
      <c r="C9" t="s">
        <v>32</v>
      </c>
      <c r="E9" s="3">
        <v>6.3700000000000007E-2</v>
      </c>
      <c r="F9" s="3">
        <v>5.2499999999999998E-2</v>
      </c>
      <c r="G9" s="3">
        <f>F9*H1</f>
        <v>5250</v>
      </c>
      <c r="H9" s="5" t="s">
        <v>36</v>
      </c>
    </row>
    <row r="10" spans="1:8">
      <c r="B10" t="s">
        <v>33</v>
      </c>
      <c r="C10" t="s">
        <v>34</v>
      </c>
      <c r="D10" s="3"/>
      <c r="E10" s="9">
        <v>7.3499999999999996E-2</v>
      </c>
      <c r="F10" s="10">
        <v>6.0580000000000002E-2</v>
      </c>
      <c r="G10" s="10">
        <f>F10*H1*2</f>
        <v>12116</v>
      </c>
      <c r="H10" s="5" t="s">
        <v>35</v>
      </c>
    </row>
    <row r="11" spans="1:8">
      <c r="B11" t="s">
        <v>26</v>
      </c>
      <c r="C11" t="s">
        <v>27</v>
      </c>
      <c r="D11" s="3"/>
      <c r="E11" s="9">
        <v>8.5750000000000007E-2</v>
      </c>
      <c r="F11" s="3">
        <v>7.0680000000000007E-2</v>
      </c>
      <c r="G11" s="3">
        <f>F11*H1*2</f>
        <v>14136.000000000002</v>
      </c>
      <c r="H11" s="5" t="s">
        <v>28</v>
      </c>
    </row>
    <row r="12" spans="1:8">
      <c r="G12" s="3"/>
    </row>
    <row r="13" spans="1:8">
      <c r="A13" t="s">
        <v>8</v>
      </c>
      <c r="B13" t="s">
        <v>29</v>
      </c>
      <c r="C13" t="s">
        <v>22</v>
      </c>
      <c r="E13" s="3">
        <v>0.21232999999999999</v>
      </c>
      <c r="F13" s="8">
        <v>0.18048</v>
      </c>
      <c r="G13" s="8">
        <f>F13*H1*3</f>
        <v>54144</v>
      </c>
      <c r="H13" s="5" t="s">
        <v>16</v>
      </c>
    </row>
    <row r="14" spans="1:8">
      <c r="B14" t="s">
        <v>18</v>
      </c>
      <c r="C14" t="s">
        <v>20</v>
      </c>
      <c r="E14" s="9">
        <v>0.19599</v>
      </c>
      <c r="F14" s="8">
        <v>0.16658999999999999</v>
      </c>
      <c r="G14" s="8">
        <f>F14*H1*2</f>
        <v>33318</v>
      </c>
      <c r="H14" s="5" t="s">
        <v>17</v>
      </c>
    </row>
    <row r="15" spans="1:8">
      <c r="B15" t="s">
        <v>9</v>
      </c>
      <c r="C15" t="s">
        <v>21</v>
      </c>
      <c r="E15" s="3">
        <v>1.10246</v>
      </c>
      <c r="F15" s="3">
        <v>1.10246</v>
      </c>
      <c r="G15" s="3">
        <f>F15*H1</f>
        <v>110246</v>
      </c>
      <c r="H15" s="5" t="s">
        <v>25</v>
      </c>
    </row>
    <row r="18" spans="1:9">
      <c r="A18" t="s">
        <v>37</v>
      </c>
      <c r="D18" s="3">
        <v>6.14</v>
      </c>
      <c r="E18" s="3">
        <v>5.3</v>
      </c>
      <c r="F18" s="3">
        <v>5.3</v>
      </c>
      <c r="G18" s="3">
        <f>F18*H1</f>
        <v>530000</v>
      </c>
      <c r="H18" s="5" t="s">
        <v>38</v>
      </c>
    </row>
    <row r="19" spans="1:9" ht="15.75" thickBot="1"/>
    <row r="20" spans="1:9" ht="15.75" thickBot="1">
      <c r="A20" t="s">
        <v>40</v>
      </c>
      <c r="B20" t="s">
        <v>39</v>
      </c>
      <c r="C20" t="s">
        <v>46</v>
      </c>
      <c r="F20" s="11">
        <v>35.958269999999999</v>
      </c>
      <c r="G20" s="14">
        <f>F20*H1</f>
        <v>3595827</v>
      </c>
      <c r="H20" s="5" t="s">
        <v>41</v>
      </c>
    </row>
    <row r="22" spans="1:9">
      <c r="A22" t="s">
        <v>42</v>
      </c>
      <c r="B22" t="s">
        <v>43</v>
      </c>
      <c r="C22" t="s">
        <v>44</v>
      </c>
      <c r="F22" s="3">
        <v>17.438980000000001</v>
      </c>
      <c r="G22" s="3">
        <f>F22*H1</f>
        <v>1743898</v>
      </c>
      <c r="H22" s="5" t="s">
        <v>45</v>
      </c>
      <c r="I22" s="5" t="s">
        <v>56</v>
      </c>
    </row>
    <row r="23" spans="1:9">
      <c r="I23" s="5" t="s">
        <v>57</v>
      </c>
    </row>
    <row r="24" spans="1:9" ht="15.75">
      <c r="A24" t="s">
        <v>48</v>
      </c>
      <c r="B24" s="12" t="s">
        <v>49</v>
      </c>
      <c r="F24" s="3">
        <v>7.4</v>
      </c>
      <c r="G24" s="3">
        <f>F24*H1</f>
        <v>740000</v>
      </c>
      <c r="H24" s="5" t="s">
        <v>47</v>
      </c>
    </row>
    <row r="25" spans="1:9">
      <c r="A25" t="s">
        <v>53</v>
      </c>
      <c r="B25" s="15" t="s">
        <v>54</v>
      </c>
      <c r="F25" s="9">
        <v>30.131049999999998</v>
      </c>
      <c r="G25" s="3">
        <f>F25*H1</f>
        <v>3013105</v>
      </c>
      <c r="H25" s="5" t="s">
        <v>55</v>
      </c>
    </row>
    <row r="26" spans="1:9" ht="15.75" thickBot="1">
      <c r="H26" s="3"/>
    </row>
    <row r="27" spans="1:9">
      <c r="F27" s="16" t="s">
        <v>50</v>
      </c>
      <c r="G27" s="17">
        <f>G4+G5+G7+G8+G9+G10+G11+G13+G14+G15+G18+G20+G22+G24+G25</f>
        <v>13020246.5</v>
      </c>
    </row>
    <row r="28" spans="1:9" ht="15.75" thickBot="1">
      <c r="F28" s="18" t="s">
        <v>52</v>
      </c>
      <c r="G28" s="19">
        <f>G27/100000</f>
        <v>130.20246499999999</v>
      </c>
    </row>
  </sheetData>
  <mergeCells count="1">
    <mergeCell ref="D2:F2"/>
  </mergeCells>
  <hyperlinks>
    <hyperlink ref="H5" r:id="rId1" xr:uid="{3CFD1505-30CC-47DC-9E93-954D8A0D55BD}"/>
    <hyperlink ref="H7" r:id="rId2" xr:uid="{9F8D0CD0-749A-41C9-B29D-15B87FA11D9D}"/>
    <hyperlink ref="H8" r:id="rId3" xr:uid="{DC0E30D0-E9D5-4789-BD4E-F484724DB51A}"/>
    <hyperlink ref="H13" r:id="rId4" xr:uid="{2114B6B5-74D1-42DB-B8D6-09CADB508EA0}"/>
    <hyperlink ref="H14" r:id="rId5" xr:uid="{48D28B63-05BA-4875-B100-E5D5783B49CC}"/>
    <hyperlink ref="H15" r:id="rId6" xr:uid="{796CC4C2-1972-461E-A616-A43607F03390}"/>
    <hyperlink ref="H11" r:id="rId7" xr:uid="{7F948CEE-04DB-4FC6-A5DC-ADC73EFF695F}"/>
    <hyperlink ref="H18" r:id="rId8" xr:uid="{D957501A-A2E4-4392-A272-85642901D91E}"/>
    <hyperlink ref="H20" r:id="rId9" xr:uid="{DA958CDD-6C95-4F02-B4A5-A11778ADDC86}"/>
    <hyperlink ref="H22" r:id="rId10" xr:uid="{8B6258C2-94EE-46F1-82B5-34CB237D7879}"/>
    <hyperlink ref="H24" r:id="rId11" xr:uid="{B45F7F0D-6E8B-42DC-9C0D-A19DEDEA9CEA}"/>
    <hyperlink ref="H25" r:id="rId12" xr:uid="{9EEB8106-7DE8-4EAF-AAA4-6832BEFC1E31}"/>
    <hyperlink ref="I22" r:id="rId13" xr:uid="{B8DBEF30-E92F-4725-AA72-69D92ECA545D}"/>
    <hyperlink ref="I23" r:id="rId14" xr:uid="{C53C2A46-3A32-4883-AFD0-726696C68934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2020-09-10T09:23:45Z</dcterms:created>
  <dcterms:modified xsi:type="dcterms:W3CDTF">2020-09-15T15:14:42Z</dcterms:modified>
</cp:coreProperties>
</file>