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F607850D-C39A-479E-BF30-CDAED27E9833}" xr6:coauthVersionLast="47" xr6:coauthVersionMax="47" xr10:uidLastSave="{00000000-0000-0000-0000-000000000000}"/>
  <bookViews>
    <workbookView xWindow="-120" yWindow="-120" windowWidth="29040" windowHeight="15720" activeTab="2" xr2:uid="{8494A037-8C33-43E6-9A5D-CADCC1EEA554}"/>
  </bookViews>
  <sheets>
    <sheet name="bangalore_airbnb_dataset" sheetId="2" r:id="rId1"/>
    <sheet name="Pivot" sheetId="8" r:id="rId2"/>
    <sheet name="Dashboard" sheetId="6" r:id="rId3"/>
  </sheets>
  <definedNames>
    <definedName name="ExternalData_1" localSheetId="0" hidden="1">bangalore_airbnb_dataset!$A$1:$R$500</definedName>
    <definedName name="Slicer_guest_origin_country1">#N/A</definedName>
    <definedName name="Slicer_property_type1">#N/A</definedName>
    <definedName name="Slicer_room_type1">#N/A</definedName>
  </definedNames>
  <calcPr calcId="191029"/>
  <pivotCaches>
    <pivotCache cacheId="1"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8" i="2" l="1"/>
  <c r="X7" i="2"/>
  <c r="W7" i="2"/>
  <c r="Z6" i="2"/>
  <c r="X6" i="2"/>
  <c r="W6" i="2"/>
  <c r="X5" i="2"/>
  <c r="W5" i="2"/>
  <c r="Z4" i="2"/>
  <c r="X4" i="2"/>
  <c r="W4" i="2"/>
  <c r="X3" i="2"/>
  <c r="W3" i="2"/>
  <c r="Z2" i="2"/>
  <c r="X2" i="2"/>
  <c r="W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26314E-6F89-4AF1-AAB7-60C585C48A8C}" keepAlive="1" name="Query - bangalore_airbnb_dataset" description="Connection to the 'bangalore_airbnb_dataset' query in the workbook." type="5" refreshedVersion="8" background="1" saveData="1">
    <dbPr connection="Provider=Microsoft.Mashup.OleDb.1;Data Source=$Workbook$;Location=bangalore_airbnb_dataset;Extended Properties=&quot;&quot;" command="SELECT * FROM [bangalore_airbnb_dataset]"/>
  </connection>
</connections>
</file>

<file path=xl/sharedStrings.xml><?xml version="1.0" encoding="utf-8"?>
<sst xmlns="http://schemas.openxmlformats.org/spreadsheetml/2006/main" count="2562" uniqueCount="74">
  <si>
    <t>listing_id</t>
  </si>
  <si>
    <t>host_id</t>
  </si>
  <si>
    <t>neighbourhood</t>
  </si>
  <si>
    <t>latitude</t>
  </si>
  <si>
    <t>longitude</t>
  </si>
  <si>
    <t>room_type</t>
  </si>
  <si>
    <t>property_type</t>
  </si>
  <si>
    <t>price_per_night_inr</t>
  </si>
  <si>
    <t>cleaning_fee_inr</t>
  </si>
  <si>
    <t>minimum_nights</t>
  </si>
  <si>
    <t>occupancy_rate</t>
  </si>
  <si>
    <t>number_of_bookings</t>
  </si>
  <si>
    <t>average_stay_length</t>
  </si>
  <si>
    <t>revenue_estimated_inr</t>
  </si>
  <si>
    <t>review_count</t>
  </si>
  <si>
    <t>review_scores_rating</t>
  </si>
  <si>
    <t>guest_origin_country</t>
  </si>
  <si>
    <t>Feedback</t>
  </si>
  <si>
    <t>Whitefield</t>
  </si>
  <si>
    <t>Entire home/apt</t>
  </si>
  <si>
    <t>Apartment</t>
  </si>
  <si>
    <t>India</t>
  </si>
  <si>
    <t>Good</t>
  </si>
  <si>
    <t>Frazer Town</t>
  </si>
  <si>
    <t>Villa</t>
  </si>
  <si>
    <t>Excellent</t>
  </si>
  <si>
    <t>Jayanagar</t>
  </si>
  <si>
    <t>Private room</t>
  </si>
  <si>
    <t>UK</t>
  </si>
  <si>
    <t>Ulsoor</t>
  </si>
  <si>
    <t>Independent House</t>
  </si>
  <si>
    <t>Basavanagudi</t>
  </si>
  <si>
    <t>Shared room</t>
  </si>
  <si>
    <t>Studio</t>
  </si>
  <si>
    <t>Canada</t>
  </si>
  <si>
    <t>Electronic City</t>
  </si>
  <si>
    <t>Singapore</t>
  </si>
  <si>
    <t>HSR Layout</t>
  </si>
  <si>
    <t>Serviced Apartment</t>
  </si>
  <si>
    <t>MG Road</t>
  </si>
  <si>
    <t>Malleshwaram</t>
  </si>
  <si>
    <t>Germany</t>
  </si>
  <si>
    <t>Hebbal</t>
  </si>
  <si>
    <t>Yeshwanthpur</t>
  </si>
  <si>
    <t>Bellandur</t>
  </si>
  <si>
    <t>Netherlands</t>
  </si>
  <si>
    <t>Residency Road</t>
  </si>
  <si>
    <t>Koramangala</t>
  </si>
  <si>
    <t>Brigade Road</t>
  </si>
  <si>
    <t>Marathahalli</t>
  </si>
  <si>
    <t>Richmond Town</t>
  </si>
  <si>
    <t>Rajajinagar</t>
  </si>
  <si>
    <t>UAE</t>
  </si>
  <si>
    <t>USA</t>
  </si>
  <si>
    <t>Kalyan Nagar</t>
  </si>
  <si>
    <t>Indiranagar</t>
  </si>
  <si>
    <t>Australia</t>
  </si>
  <si>
    <t>France</t>
  </si>
  <si>
    <t>Poor</t>
  </si>
  <si>
    <t>Total</t>
  </si>
  <si>
    <t>Sum of price_per_night_inr</t>
  </si>
  <si>
    <t>Sum of revenue_estimated_inr</t>
  </si>
  <si>
    <t>Sum of review_count</t>
  </si>
  <si>
    <t>Sum of number_of_bookings</t>
  </si>
  <si>
    <t>PROPERTY</t>
  </si>
  <si>
    <t>TOTAL BOOKINGS</t>
  </si>
  <si>
    <t>TOTAL REVENUE</t>
  </si>
  <si>
    <t>TOTAL PER NIGHT</t>
  </si>
  <si>
    <t>TOTAL REVIEWS</t>
  </si>
  <si>
    <t>Row Labels</t>
  </si>
  <si>
    <t>Grand Total</t>
  </si>
  <si>
    <t>Count of Feedback</t>
  </si>
  <si>
    <t>Sum of minimum_nights</t>
  </si>
  <si>
    <t>Count of guest_origin_country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</si>
</sst>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 #,##0.00"/>
    <numFmt numFmtId="165" formatCode="&quot;₹&quot;\ #,##0"/>
    <numFmt numFmtId="166" formatCode="_ [$₹-4009]\ * #,##0_ ;_ [$₹-4009]\ * \-#,##0_ ;_ [$₹-4009]\ * &quot;-&quot;??_ ;_ @_ "/>
  </numFmts>
  <fonts count="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sz val="11"/>
      <name val="Calibri"/>
      <family val="2"/>
      <scheme val="minor"/>
    </font>
  </fonts>
  <fills count="5">
    <fill>
      <patternFill patternType="none"/>
    </fill>
    <fill>
      <patternFill patternType="gray125"/>
    </fill>
    <fill>
      <patternFill patternType="solid">
        <fgColor theme="1" tint="0.14999847407452621"/>
        <bgColor indexed="64"/>
      </patternFill>
    </fill>
    <fill>
      <patternFill patternType="solid">
        <fgColor theme="7"/>
        <bgColor theme="4"/>
      </patternFill>
    </fill>
    <fill>
      <patternFill patternType="solid">
        <fgColor theme="7"/>
        <bgColor indexed="64"/>
      </patternFill>
    </fill>
  </fills>
  <borders count="4">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double">
        <color theme="9"/>
      </top>
      <bottom style="thin">
        <color theme="9" tint="0.39997558519241921"/>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9" fontId="0" fillId="0" borderId="0" xfId="1" applyFont="1"/>
    <xf numFmtId="164" fontId="0" fillId="0" borderId="0" xfId="0" applyNumberFormat="1"/>
    <xf numFmtId="165" fontId="0" fillId="0" borderId="0" xfId="0" applyNumberFormat="1"/>
    <xf numFmtId="166" fontId="0" fillId="0" borderId="0" xfId="0" applyNumberFormat="1"/>
    <xf numFmtId="0" fontId="2" fillId="0" borderId="0" xfId="0" applyFont="1"/>
    <xf numFmtId="166" fontId="2" fillId="0" borderId="0" xfId="0" applyNumberFormat="1" applyFont="1"/>
    <xf numFmtId="165" fontId="0" fillId="0" borderId="0" xfId="0" applyNumberFormat="1" applyAlignment="1">
      <alignment horizontal="right" vertical="center"/>
    </xf>
    <xf numFmtId="0" fontId="0" fillId="2" borderId="0" xfId="0" applyFill="1"/>
    <xf numFmtId="165" fontId="3" fillId="0" borderId="3" xfId="0" applyNumberFormat="1" applyFont="1" applyBorder="1"/>
    <xf numFmtId="0" fontId="4" fillId="3" borderId="1" xfId="0" applyFont="1" applyFill="1" applyBorder="1"/>
    <xf numFmtId="0" fontId="5" fillId="4" borderId="0" xfId="0" applyFont="1" applyFill="1"/>
    <xf numFmtId="0" fontId="4" fillId="3" borderId="2" xfId="0" applyFont="1" applyFill="1" applyBorder="1"/>
    <xf numFmtId="165"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NumberFormat="1" applyAlignment="1">
      <alignment horizontal="center"/>
    </xf>
    <xf numFmtId="0" fontId="0" fillId="0" borderId="0" xfId="0" applyNumberFormat="1" applyAlignment="1">
      <alignment horizontal="center" vertical="top"/>
    </xf>
  </cellXfs>
  <cellStyles count="2">
    <cellStyle name="Normal" xfId="0" builtinId="0"/>
    <cellStyle name="Percent" xfId="1" builtinId="5"/>
  </cellStyles>
  <dxfs count="496">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alignment vertical="top"/>
    </dxf>
    <dxf>
      <alignment horizontal="center"/>
    </dxf>
    <dxf>
      <alignment horizontal="center"/>
    </dxf>
    <dxf>
      <alignment horizontal="center"/>
    </dxf>
    <dxf>
      <alignment horizontal="center"/>
    </dxf>
    <dxf>
      <fill>
        <patternFill>
          <bgColor rgb="FFFFFF00"/>
        </patternFill>
      </fill>
    </dxf>
    <dxf>
      <fill>
        <patternFill>
          <bgColor rgb="FF00B050"/>
        </patternFill>
      </fill>
    </dxf>
    <dxf>
      <font>
        <b val="0"/>
        <i val="0"/>
        <strike val="0"/>
        <condense val="0"/>
        <extend val="0"/>
        <outline val="0"/>
        <shadow val="0"/>
        <u val="none"/>
        <vertAlign val="baseline"/>
        <sz val="11"/>
        <color rgb="FFFF0000"/>
        <name val="Calibri"/>
        <family val="2"/>
        <scheme val="minor"/>
      </font>
      <numFmt numFmtId="166" formatCode="_ [$₹-4009]\ * #,##0_ ;_ [$₹-4009]\ * \-#,##0_ ;_ [$₹-4009]\ * &quot;-&quot;??_ ;_ @_ "/>
    </dxf>
    <dxf>
      <numFmt numFmtId="166" formatCode="_ [$₹-4009]\ * #,##0_ ;_ [$₹-4009]\ * \-#,##0_ ;_ [$₹-4009]\ * &quot;-&quot;??_ ;_ @_ "/>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family val="2"/>
        <scheme val="minor"/>
      </font>
    </dxf>
    <dxf>
      <fill>
        <patternFill patternType="none">
          <fgColor indexed="64"/>
          <bgColor indexed="65"/>
        </patternFill>
      </fill>
    </dxf>
    <dxf>
      <numFmt numFmtId="0" formatCode="General"/>
    </dxf>
    <dxf>
      <numFmt numFmtId="0" formatCode="General"/>
    </dxf>
    <dxf>
      <numFmt numFmtId="165" formatCode="&quot;₹&quot;\ #,##0"/>
    </dxf>
    <dxf>
      <numFmt numFmtId="165" formatCode="&quot;₹&quot;\ #,##0"/>
    </dxf>
    <dxf>
      <font>
        <b val="0"/>
        <i val="0"/>
        <strike val="0"/>
        <condense val="0"/>
        <extend val="0"/>
        <outline val="0"/>
        <shadow val="0"/>
        <u val="none"/>
        <vertAlign val="baseline"/>
        <sz val="11"/>
        <color theme="1"/>
        <name val="Calibri"/>
        <family val="2"/>
        <scheme val="minor"/>
      </font>
    </dxf>
    <dxf>
      <numFmt numFmtId="165" formatCode="&quot;₹&quot;\ #,##0"/>
      <alignment horizontal="right" vertical="center" textRotation="0" wrapText="0" indent="0" justifyLastLine="0" shrinkToFit="0" readingOrder="0"/>
    </dxf>
    <dxf>
      <numFmt numFmtId="165" formatCode="&quot;₹&quot;\ #,##0"/>
      <alignment horizontal="right" vertical="center" textRotation="0" wrapText="0" indent="0" justifyLastLine="0" shrinkToFit="0" readingOrder="0"/>
    </dxf>
    <dxf>
      <numFmt numFmtId="165" formatCode="&quot;₹&quot;\ #,##0"/>
    </dxf>
    <dxf>
      <numFmt numFmtId="165"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font>
        <b/>
        <color theme="1"/>
      </font>
      <border>
        <bottom style="thin">
          <color theme="5"/>
        </bottom>
        <vertical/>
        <horizontal/>
      </border>
    </dxf>
    <dxf>
      <font>
        <b val="0"/>
        <i val="0"/>
        <sz val="48"/>
        <color theme="1"/>
        <name val="Bahnschrift SemiCondensed"/>
        <family val="2"/>
        <scheme val="none"/>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i val="0"/>
        <sz val="26"/>
        <color theme="1"/>
        <name val="Calibri"/>
        <family val="2"/>
        <scheme val="minor"/>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u val="none"/>
        <sz val="18"/>
        <color theme="1"/>
        <name val="Bahnschrift SemiCondensed"/>
        <family val="2"/>
        <scheme val="none"/>
      </font>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b val="0"/>
        <i val="0"/>
        <sz val="72"/>
        <color theme="1"/>
        <name val="Bahnschrift SemiBold Condensed"/>
        <family val="2"/>
        <scheme val="none"/>
      </font>
      <border>
        <left style="thin">
          <color theme="5"/>
        </left>
        <right style="thin">
          <color theme="5"/>
        </right>
        <top style="thin">
          <color theme="5"/>
        </top>
        <bottom style="thin">
          <color theme="5"/>
        </bottom>
        <vertical/>
        <horizontal/>
      </border>
    </dxf>
  </dxfs>
  <tableStyles count="4" defaultTableStyle="TableStyleMedium2" defaultPivotStyle="PivotStyleLight16">
    <tableStyle name="SlicerStyleLight2 2" pivot="0" table="0" count="10" xr9:uid="{3C8D6784-8F17-4CD1-8DC1-7D81C76D83AF}">
      <tableStyleElement type="wholeTable" dxfId="495"/>
      <tableStyleElement type="headerRow" dxfId="494"/>
    </tableStyle>
    <tableStyle name="SlicerStyleLight2 2 2" pivot="0" table="0" count="10" xr9:uid="{64D08E33-E9C3-4909-B4CB-05C85674B983}">
      <tableStyleElement type="wholeTable" dxfId="493"/>
      <tableStyleElement type="headerRow" dxfId="492"/>
    </tableStyle>
    <tableStyle name="SlicerStyleLight2 2 3" pivot="0" table="0" count="10" xr9:uid="{E619C531-BC12-457B-AF71-3A816F2A9B22}">
      <tableStyleElement type="wholeTable" dxfId="491"/>
      <tableStyleElement type="headerRow" dxfId="490"/>
    </tableStyle>
    <tableStyle name="SlicerStyleLight2 2 4" pivot="0" table="0" count="10" xr9:uid="{06205D43-CEF6-417F-BFF5-71B3D2AD13C5}">
      <tableStyleElement type="wholeTable" dxfId="489"/>
      <tableStyleElement type="headerRow" dxfId="488"/>
    </tableStyle>
  </tableStyles>
  <colors>
    <mruColors>
      <color rgb="FF3D380F"/>
      <color rgb="FFF42A55"/>
      <color rgb="FF8F0724"/>
      <color rgb="FF463500"/>
      <color rgb="FFF0F4F8"/>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2 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2 2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 Analysis Report.xlsx]Pivot!PivotTable7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6.1111111111111109E-2"/>
              <c:y val="0.47685185185185186"/>
            </c:manualLayout>
          </c:layout>
          <c:spPr>
            <a:noFill/>
            <a:ln>
              <a:noFill/>
            </a:ln>
            <a:effectLst/>
          </c:spPr>
          <c:txPr>
            <a:bodyPr rot="-5400000" spcFirstLastPara="1" vertOverflow="clip" horzOverflow="clip" vert="horz" wrap="square" lIns="38100" tIns="19050" rIns="38100" bIns="19050" anchor="ctr" anchorCtr="1">
              <a:noAutofit/>
            </a:bodyPr>
            <a:lstStyle/>
            <a:p>
              <a:pPr>
                <a:defRPr sz="1400" b="1" i="0" u="none" strike="noStrike" kern="1200" baseline="0">
                  <a:solidFill>
                    <a:schemeClr val="bg2">
                      <a:lumMod val="10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56955380577428"/>
                  <c:h val="0.23282407407407407"/>
                </c:manualLayout>
              </c15:layout>
            </c:ext>
          </c:extLst>
        </c:dLbl>
      </c:pivotFmt>
      <c:pivotFmt>
        <c:idx val="2"/>
        <c:spPr>
          <a:solidFill>
            <a:schemeClr val="accent1"/>
          </a:solidFill>
          <a:ln>
            <a:noFill/>
          </a:ln>
          <a:effectLst/>
        </c:spPr>
        <c:dLbl>
          <c:idx val="0"/>
          <c:layout>
            <c:manualLayout>
              <c:x val="-6.1111111111111109E-2"/>
              <c:y val="0.47685185185185186"/>
            </c:manualLayout>
          </c:layout>
          <c:spPr>
            <a:noFill/>
            <a:ln>
              <a:noFill/>
            </a:ln>
            <a:effectLst/>
          </c:spPr>
          <c:txPr>
            <a:bodyPr rot="-5400000" spcFirstLastPara="1" vertOverflow="clip" horzOverflow="clip" vert="horz" wrap="square" lIns="38100" tIns="19050" rIns="38100" bIns="19050" anchor="ctr" anchorCtr="1">
              <a:noAutofit/>
            </a:bodyPr>
            <a:lstStyle/>
            <a:p>
              <a:pPr>
                <a:defRPr sz="1400" b="1" i="0" u="none" strike="noStrike" kern="1200" baseline="0">
                  <a:solidFill>
                    <a:schemeClr val="bg2">
                      <a:lumMod val="10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56955380577428"/>
                  <c:h val="0.23282407407407407"/>
                </c:manualLayout>
              </c15:layout>
            </c:ext>
          </c:extLst>
        </c:dLbl>
      </c:pivotFmt>
      <c:pivotFmt>
        <c:idx val="3"/>
        <c:spPr>
          <a:solidFill>
            <a:schemeClr val="accent1"/>
          </a:solidFill>
          <a:ln>
            <a:noFill/>
          </a:ln>
          <a:effectLst/>
        </c:spPr>
        <c:dLbl>
          <c:idx val="0"/>
          <c:layout>
            <c:manualLayout>
              <c:x val="-6.9444444444444545E-2"/>
              <c:y val="6.0185185185185182E-2"/>
            </c:manualLayout>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Pivot!$B$28</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2-73AB-4B8C-A961-2B092C355EFB}"/>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73AB-4B8C-A961-2B092C355EFB}"/>
              </c:ext>
            </c:extLst>
          </c:dPt>
          <c:dPt>
            <c:idx val="2"/>
            <c:invertIfNegative val="0"/>
            <c:bubble3D val="0"/>
            <c:extLst>
              <c:ext xmlns:c16="http://schemas.microsoft.com/office/drawing/2014/chart" uri="{C3380CC4-5D6E-409C-BE32-E72D297353CC}">
                <c16:uniqueId val="{00000004-73AB-4B8C-A961-2B092C355EFB}"/>
              </c:ext>
            </c:extLst>
          </c:dPt>
          <c:dLbls>
            <c:dLbl>
              <c:idx val="0"/>
              <c:layout>
                <c:manualLayout>
                  <c:x val="-6.1111111111111109E-2"/>
                  <c:y val="0.47685185185185186"/>
                </c:manualLayout>
              </c:layout>
              <c:spPr>
                <a:noFill/>
                <a:ln>
                  <a:noFill/>
                </a:ln>
                <a:effectLst/>
              </c:spPr>
              <c:txPr>
                <a:bodyPr rot="-5400000" spcFirstLastPara="1" vertOverflow="clip" horzOverflow="clip" vert="horz" wrap="square" lIns="38100" tIns="19050" rIns="38100" bIns="19050" anchor="ctr" anchorCtr="1">
                  <a:noAutofit/>
                </a:bodyPr>
                <a:lstStyle/>
                <a:p>
                  <a:pPr>
                    <a:defRPr sz="1400" b="1" i="0" u="none" strike="noStrike" kern="1200" baseline="0">
                      <a:solidFill>
                        <a:schemeClr val="bg2">
                          <a:lumMod val="10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56955380577428"/>
                      <c:h val="0.23282407407407407"/>
                    </c:manualLayout>
                  </c15:layout>
                </c:ext>
                <c:ext xmlns:c16="http://schemas.microsoft.com/office/drawing/2014/chart" uri="{C3380CC4-5D6E-409C-BE32-E72D297353CC}">
                  <c16:uniqueId val="{00000002-73AB-4B8C-A961-2B092C355EFB}"/>
                </c:ext>
              </c:extLst>
            </c:dLbl>
            <c:dLbl>
              <c:idx val="1"/>
              <c:layout>
                <c:manualLayout>
                  <c:x val="-6.1111111111111109E-2"/>
                  <c:y val="0.47685185185185186"/>
                </c:manualLayout>
              </c:layout>
              <c:spPr>
                <a:noFill/>
                <a:ln>
                  <a:noFill/>
                </a:ln>
                <a:effectLst/>
              </c:spPr>
              <c:txPr>
                <a:bodyPr rot="-5400000" spcFirstLastPara="1" vertOverflow="clip" horzOverflow="clip" vert="horz" wrap="square" lIns="38100" tIns="19050" rIns="38100" bIns="19050" anchor="ctr" anchorCtr="1">
                  <a:noAutofit/>
                </a:bodyPr>
                <a:lstStyle/>
                <a:p>
                  <a:pPr>
                    <a:defRPr sz="1400" b="1" i="0" u="none" strike="noStrike" kern="1200" baseline="0">
                      <a:solidFill>
                        <a:schemeClr val="bg2">
                          <a:lumMod val="10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56955380577428"/>
                      <c:h val="0.23282407407407407"/>
                    </c:manualLayout>
                  </c15:layout>
                </c:ext>
                <c:ext xmlns:c16="http://schemas.microsoft.com/office/drawing/2014/chart" uri="{C3380CC4-5D6E-409C-BE32-E72D297353CC}">
                  <c16:uniqueId val="{00000003-73AB-4B8C-A961-2B092C355EFB}"/>
                </c:ext>
              </c:extLst>
            </c:dLbl>
            <c:dLbl>
              <c:idx val="2"/>
              <c:layout>
                <c:manualLayout>
                  <c:x val="-6.9444444444444545E-2"/>
                  <c:y val="6.018518518518518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3AB-4B8C-A961-2B092C355EFB}"/>
                </c:ext>
              </c:extLst>
            </c:dLbl>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Pivot!$A$29:$A$32</c:f>
              <c:strCache>
                <c:ptCount val="3"/>
                <c:pt idx="0">
                  <c:v>Entire home/apt</c:v>
                </c:pt>
                <c:pt idx="1">
                  <c:v>Private room</c:v>
                </c:pt>
                <c:pt idx="2">
                  <c:v>Shared room</c:v>
                </c:pt>
              </c:strCache>
            </c:strRef>
          </c:cat>
          <c:val>
            <c:numRef>
              <c:f>Pivot!$B$29:$B$32</c:f>
              <c:numCache>
                <c:formatCode>"₹"\ #,##0</c:formatCode>
                <c:ptCount val="3"/>
                <c:pt idx="0">
                  <c:v>5354782</c:v>
                </c:pt>
                <c:pt idx="1">
                  <c:v>1477487</c:v>
                </c:pt>
                <c:pt idx="2">
                  <c:v>661467</c:v>
                </c:pt>
              </c:numCache>
            </c:numRef>
          </c:val>
          <c:extLst>
            <c:ext xmlns:c16="http://schemas.microsoft.com/office/drawing/2014/chart" uri="{C3380CC4-5D6E-409C-BE32-E72D297353CC}">
              <c16:uniqueId val="{00000000-73AB-4B8C-A961-2B092C355EFB}"/>
            </c:ext>
          </c:extLst>
        </c:ser>
        <c:dLbls>
          <c:dLblPos val="outEnd"/>
          <c:showLegendKey val="0"/>
          <c:showVal val="1"/>
          <c:showCatName val="0"/>
          <c:showSerName val="0"/>
          <c:showPercent val="0"/>
          <c:showBubbleSize val="0"/>
        </c:dLbls>
        <c:gapWidth val="444"/>
        <c:overlap val="-90"/>
        <c:axId val="5573279"/>
        <c:axId val="5575679"/>
      </c:barChart>
      <c:catAx>
        <c:axId val="557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575679"/>
        <c:crosses val="autoZero"/>
        <c:auto val="1"/>
        <c:lblAlgn val="ctr"/>
        <c:lblOffset val="100"/>
        <c:noMultiLvlLbl val="0"/>
      </c:catAx>
      <c:valAx>
        <c:axId val="5575679"/>
        <c:scaling>
          <c:orientation val="minMax"/>
        </c:scaling>
        <c:delete val="1"/>
        <c:axPos val="l"/>
        <c:numFmt formatCode="&quot;₹&quot;\ #,##0" sourceLinked="1"/>
        <c:majorTickMark val="none"/>
        <c:minorTickMark val="none"/>
        <c:tickLblPos val="nextTo"/>
        <c:crossAx val="55732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 Analysis Report.xlsx]Pivot!PivotTable5</c:name>
    <c:fmtId val="0"/>
  </c:pivotSource>
  <c:chart>
    <c:autoTitleDeleted val="1"/>
    <c:pivotFmts>
      <c:pivotFmt>
        <c:idx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Pivot!$K$27</c:f>
              <c:strCache>
                <c:ptCount val="1"/>
                <c:pt idx="0">
                  <c:v>Total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Pivot!$J$28:$J$37</c:f>
              <c:strCache>
                <c:ptCount val="9"/>
                <c:pt idx="0">
                  <c:v>Australia</c:v>
                </c:pt>
                <c:pt idx="1">
                  <c:v>Canada</c:v>
                </c:pt>
                <c:pt idx="2">
                  <c:v>Germany</c:v>
                </c:pt>
                <c:pt idx="3">
                  <c:v>India</c:v>
                </c:pt>
                <c:pt idx="4">
                  <c:v>Netherlands</c:v>
                </c:pt>
                <c:pt idx="5">
                  <c:v>Singapore</c:v>
                </c:pt>
                <c:pt idx="6">
                  <c:v>UAE</c:v>
                </c:pt>
                <c:pt idx="7">
                  <c:v>UK</c:v>
                </c:pt>
                <c:pt idx="8">
                  <c:v>USA</c:v>
                </c:pt>
              </c:strCache>
            </c:strRef>
          </c:cat>
          <c:val>
            <c:numRef>
              <c:f>Pivot!$K$28:$K$37</c:f>
              <c:numCache>
                <c:formatCode>General</c:formatCode>
                <c:ptCount val="9"/>
                <c:pt idx="0">
                  <c:v>5</c:v>
                </c:pt>
                <c:pt idx="1">
                  <c:v>10</c:v>
                </c:pt>
                <c:pt idx="2">
                  <c:v>5</c:v>
                </c:pt>
                <c:pt idx="3">
                  <c:v>200</c:v>
                </c:pt>
                <c:pt idx="4">
                  <c:v>7</c:v>
                </c:pt>
                <c:pt idx="5">
                  <c:v>11</c:v>
                </c:pt>
                <c:pt idx="6">
                  <c:v>17</c:v>
                </c:pt>
                <c:pt idx="7">
                  <c:v>12</c:v>
                </c:pt>
                <c:pt idx="8">
                  <c:v>3</c:v>
                </c:pt>
              </c:numCache>
            </c:numRef>
          </c:val>
          <c:smooth val="0"/>
          <c:extLst>
            <c:ext xmlns:c16="http://schemas.microsoft.com/office/drawing/2014/chart" uri="{C3380CC4-5D6E-409C-BE32-E72D297353CC}">
              <c16:uniqueId val="{00000000-673D-4C82-A98A-8B63F20A6EB6}"/>
            </c:ext>
          </c:extLst>
        </c:ser>
        <c:dLbls>
          <c:dLblPos val="ctr"/>
          <c:showLegendKey val="0"/>
          <c:showVal val="1"/>
          <c:showCatName val="0"/>
          <c:showSerName val="0"/>
          <c:showPercent val="0"/>
          <c:showBubbleSize val="0"/>
        </c:dLbls>
        <c:marker val="1"/>
        <c:smooth val="0"/>
        <c:axId val="1984726591"/>
        <c:axId val="1984733311"/>
      </c:lineChart>
      <c:catAx>
        <c:axId val="198472659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984733311"/>
        <c:crosses val="autoZero"/>
        <c:auto val="1"/>
        <c:lblAlgn val="ctr"/>
        <c:lblOffset val="100"/>
        <c:noMultiLvlLbl val="0"/>
      </c:catAx>
      <c:valAx>
        <c:axId val="1984733311"/>
        <c:scaling>
          <c:orientation val="minMax"/>
        </c:scaling>
        <c:delete val="1"/>
        <c:axPos val="l"/>
        <c:numFmt formatCode="General" sourceLinked="1"/>
        <c:majorTickMark val="none"/>
        <c:minorTickMark val="none"/>
        <c:tickLblPos val="nextTo"/>
        <c:crossAx val="1984726591"/>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 Analysis Report.xlsx]Pivot!PivotTable6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Pivot!$B$44</c:f>
              <c:strCache>
                <c:ptCount val="1"/>
                <c:pt idx="0">
                  <c:v>Total</c:v>
                </c:pt>
              </c:strCache>
            </c:strRef>
          </c:tx>
          <c:spPr>
            <a:solidFill>
              <a:schemeClr val="accent1"/>
            </a:solidFill>
            <a:ln>
              <a:noFill/>
            </a:ln>
            <a:effectLst/>
          </c:spPr>
          <c:invertIfNegative val="0"/>
          <c:cat>
            <c:strRef>
              <c:f>Pivot!$A$45:$A$50</c:f>
              <c:strCache>
                <c:ptCount val="5"/>
                <c:pt idx="0">
                  <c:v>Apartment</c:v>
                </c:pt>
                <c:pt idx="1">
                  <c:v>Independent House</c:v>
                </c:pt>
                <c:pt idx="2">
                  <c:v>Serviced Apartment</c:v>
                </c:pt>
                <c:pt idx="3">
                  <c:v>Studio</c:v>
                </c:pt>
                <c:pt idx="4">
                  <c:v>Villa</c:v>
                </c:pt>
              </c:strCache>
            </c:strRef>
          </c:cat>
          <c:val>
            <c:numRef>
              <c:f>Pivot!$B$45:$B$50</c:f>
              <c:numCache>
                <c:formatCode>General</c:formatCode>
                <c:ptCount val="5"/>
                <c:pt idx="0">
                  <c:v>72</c:v>
                </c:pt>
                <c:pt idx="1">
                  <c:v>86</c:v>
                </c:pt>
                <c:pt idx="2">
                  <c:v>56</c:v>
                </c:pt>
                <c:pt idx="3">
                  <c:v>74</c:v>
                </c:pt>
                <c:pt idx="4">
                  <c:v>61</c:v>
                </c:pt>
              </c:numCache>
            </c:numRef>
          </c:val>
          <c:extLst>
            <c:ext xmlns:c16="http://schemas.microsoft.com/office/drawing/2014/chart" uri="{C3380CC4-5D6E-409C-BE32-E72D297353CC}">
              <c16:uniqueId val="{00000000-33BC-469F-859D-2E7B353E36A9}"/>
            </c:ext>
          </c:extLst>
        </c:ser>
        <c:dLbls>
          <c:showLegendKey val="0"/>
          <c:showVal val="0"/>
          <c:showCatName val="0"/>
          <c:showSerName val="0"/>
          <c:showPercent val="0"/>
          <c:showBubbleSize val="0"/>
        </c:dLbls>
        <c:gapWidth val="182"/>
        <c:axId val="694386527"/>
        <c:axId val="694387967"/>
      </c:barChart>
      <c:catAx>
        <c:axId val="694386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387967"/>
        <c:crosses val="autoZero"/>
        <c:auto val="1"/>
        <c:lblAlgn val="ctr"/>
        <c:lblOffset val="100"/>
        <c:noMultiLvlLbl val="0"/>
      </c:catAx>
      <c:valAx>
        <c:axId val="694387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38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 Analysis Report.xlsx]Pivot!PivotTable8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Pivot!$K$42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07-420C-A129-CC1F1838DC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07-420C-A129-CC1F1838DC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907-420C-A129-CC1F1838DC1A}"/>
              </c:ext>
            </c:extLst>
          </c:dPt>
          <c:cat>
            <c:strRef>
              <c:f>Pivot!$J$43:$J$46</c:f>
              <c:strCache>
                <c:ptCount val="3"/>
                <c:pt idx="0">
                  <c:v>Entire home/apt</c:v>
                </c:pt>
                <c:pt idx="1">
                  <c:v>Private room</c:v>
                </c:pt>
                <c:pt idx="2">
                  <c:v>Shared room</c:v>
                </c:pt>
              </c:strCache>
            </c:strRef>
          </c:cat>
          <c:val>
            <c:numRef>
              <c:f>Pivot!$K$43:$K$46</c:f>
              <c:numCache>
                <c:formatCode>General</c:formatCode>
                <c:ptCount val="3"/>
                <c:pt idx="0">
                  <c:v>70</c:v>
                </c:pt>
                <c:pt idx="1">
                  <c:v>19</c:v>
                </c:pt>
                <c:pt idx="2">
                  <c:v>7</c:v>
                </c:pt>
              </c:numCache>
            </c:numRef>
          </c:val>
          <c:extLst>
            <c:ext xmlns:c16="http://schemas.microsoft.com/office/drawing/2014/chart" uri="{C3380CC4-5D6E-409C-BE32-E72D297353CC}">
              <c16:uniqueId val="{00000000-A041-43FE-BA8F-320AF174F51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 Analysis Report.xlsx]Pivot!PivotTable7</c:name>
    <c:fmtId val="1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400" b="1" i="0" u="none" strike="noStrike" kern="1200" baseline="0">
                  <a:solidFill>
                    <a:schemeClr val="bg2">
                      <a:lumMod val="10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6.1111111111111109E-2"/>
              <c:y val="0.47685185185185186"/>
            </c:manualLayout>
          </c:layout>
          <c:spPr>
            <a:noFill/>
            <a:ln>
              <a:noFill/>
            </a:ln>
            <a:effectLst/>
          </c:spPr>
          <c:txPr>
            <a:bodyPr rot="-5400000" spcFirstLastPara="1" vertOverflow="clip" horzOverflow="clip" vert="horz" wrap="square" lIns="38100" tIns="19050" rIns="38100" bIns="19050" anchor="ctr" anchorCtr="1">
              <a:noAutofit/>
            </a:bodyPr>
            <a:lstStyle/>
            <a:p>
              <a:pPr>
                <a:defRPr sz="1400" b="1" i="0" u="none" strike="noStrike" kern="1200" baseline="0">
                  <a:solidFill>
                    <a:schemeClr val="bg2">
                      <a:lumMod val="10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56955380577428"/>
                  <c:h val="0.23282407407407407"/>
                </c:manualLayout>
              </c15:layout>
            </c:ext>
          </c:extLst>
        </c:dLbl>
      </c:pivotFmt>
      <c:pivotFmt>
        <c:idx val="2"/>
        <c:spPr>
          <a:solidFill>
            <a:schemeClr val="accent1"/>
          </a:solidFill>
          <a:ln>
            <a:noFill/>
          </a:ln>
          <a:effectLst/>
        </c:spPr>
        <c:dLbl>
          <c:idx val="0"/>
          <c:layout>
            <c:manualLayout>
              <c:x val="-0.10972222222222222"/>
              <c:y val="-2.0833515602216475E-2"/>
            </c:manualLayout>
          </c:layout>
          <c:spPr>
            <a:noFill/>
            <a:ln>
              <a:noFill/>
            </a:ln>
            <a:effectLst/>
          </c:spPr>
          <c:txPr>
            <a:bodyPr rot="-5400000" spcFirstLastPara="1" vertOverflow="clip" horzOverflow="clip" vert="horz" wrap="square" lIns="38100" tIns="19050" rIns="38100" bIns="19050" anchor="ctr" anchorCtr="1">
              <a:noAutofit/>
            </a:bodyPr>
            <a:lstStyle/>
            <a:p>
              <a:pPr>
                <a:defRPr sz="1400" b="1" i="0" u="none" strike="noStrike" kern="1200" baseline="0">
                  <a:solidFill>
                    <a:schemeClr val="bg2">
                      <a:lumMod val="10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23622047244094"/>
                  <c:h val="0.1944214785651793"/>
                </c:manualLayout>
              </c15:layout>
            </c:ext>
          </c:extLst>
        </c:dLbl>
      </c:pivotFmt>
      <c:pivotFmt>
        <c:idx val="3"/>
        <c:spPr>
          <a:solidFill>
            <a:schemeClr val="accent1"/>
          </a:solidFill>
          <a:ln>
            <a:noFill/>
          </a:ln>
          <a:effectLst/>
        </c:spPr>
        <c:dLbl>
          <c:idx val="0"/>
          <c:layout>
            <c:manualLayout>
              <c:x val="-6.9444444444444545E-2"/>
              <c:y val="6.0185185185185182E-2"/>
            </c:manualLayout>
          </c:layout>
          <c:spPr>
            <a:noFill/>
            <a:ln>
              <a:noFill/>
            </a:ln>
            <a:effectLst/>
          </c:spPr>
          <c:txPr>
            <a:bodyPr rot="-5400000" spcFirstLastPara="1" vertOverflow="clip" horzOverflow="clip" vert="horz" wrap="square" lIns="38100" tIns="19050" rIns="38100" bIns="19050" anchor="ctr" anchorCtr="1">
              <a:spAutoFit/>
            </a:bodyPr>
            <a:lstStyle/>
            <a:p>
              <a:pPr>
                <a:defRPr sz="1400" b="1" i="0" u="none" strike="noStrike" kern="1200" baseline="0">
                  <a:solidFill>
                    <a:schemeClr val="bg2">
                      <a:lumMod val="10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400" b="1" i="0" u="none" strike="noStrike" kern="1200" baseline="0">
                  <a:solidFill>
                    <a:schemeClr val="bg2">
                      <a:lumMod val="10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6.1111111111111109E-2"/>
              <c:y val="0.47685185185185186"/>
            </c:manualLayout>
          </c:layout>
          <c:spPr>
            <a:noFill/>
            <a:ln>
              <a:noFill/>
            </a:ln>
            <a:effectLst/>
          </c:spPr>
          <c:txPr>
            <a:bodyPr rot="-5400000" spcFirstLastPara="1" vertOverflow="clip" horzOverflow="clip" vert="horz" wrap="square" lIns="38100" tIns="19050" rIns="38100" bIns="19050" anchor="ctr" anchorCtr="1">
              <a:noAutofit/>
            </a:bodyPr>
            <a:lstStyle/>
            <a:p>
              <a:pPr>
                <a:defRPr sz="1400" b="1" i="0" u="none" strike="noStrike" kern="1200" baseline="0">
                  <a:solidFill>
                    <a:schemeClr val="bg2">
                      <a:lumMod val="10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56955380577428"/>
                  <c:h val="0.23282407407407407"/>
                </c:manualLayout>
              </c15:layout>
            </c:ext>
          </c:extLst>
        </c:dLbl>
      </c:pivotFmt>
      <c:pivotFmt>
        <c:idx val="6"/>
        <c:spPr>
          <a:solidFill>
            <a:schemeClr val="accent1"/>
          </a:solidFill>
          <a:ln>
            <a:noFill/>
          </a:ln>
          <a:effectLst/>
        </c:spPr>
        <c:dLbl>
          <c:idx val="0"/>
          <c:layout>
            <c:manualLayout>
              <c:x val="-0.10972222222222222"/>
              <c:y val="-2.0833515602216475E-2"/>
            </c:manualLayout>
          </c:layout>
          <c:spPr>
            <a:noFill/>
            <a:ln>
              <a:noFill/>
            </a:ln>
            <a:effectLst/>
          </c:spPr>
          <c:txPr>
            <a:bodyPr rot="-5400000" spcFirstLastPara="1" vertOverflow="clip" horzOverflow="clip" vert="horz" wrap="square" lIns="38100" tIns="19050" rIns="38100" bIns="19050" anchor="ctr" anchorCtr="1">
              <a:noAutofit/>
            </a:bodyPr>
            <a:lstStyle/>
            <a:p>
              <a:pPr>
                <a:defRPr sz="1400" b="1" i="0" u="none" strike="noStrike" kern="1200" baseline="0">
                  <a:solidFill>
                    <a:schemeClr val="bg2">
                      <a:lumMod val="10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23622047244094"/>
                  <c:h val="0.1944214785651793"/>
                </c:manualLayout>
              </c15:layout>
            </c:ext>
          </c:extLst>
        </c:dLbl>
      </c:pivotFmt>
      <c:pivotFmt>
        <c:idx val="7"/>
        <c:spPr>
          <a:solidFill>
            <a:schemeClr val="accent1"/>
          </a:solidFill>
          <a:ln>
            <a:noFill/>
          </a:ln>
          <a:effectLst/>
        </c:spPr>
        <c:dLbl>
          <c:idx val="0"/>
          <c:layout>
            <c:manualLayout>
              <c:x val="-6.9444444444444545E-2"/>
              <c:y val="6.0185185185185182E-2"/>
            </c:manualLayout>
          </c:layout>
          <c:spPr>
            <a:noFill/>
            <a:ln>
              <a:noFill/>
            </a:ln>
            <a:effectLst/>
          </c:spPr>
          <c:txPr>
            <a:bodyPr rot="-5400000" spcFirstLastPara="1" vertOverflow="clip" horzOverflow="clip" vert="horz" wrap="square" lIns="38100" tIns="19050" rIns="38100" bIns="19050" anchor="ctr" anchorCtr="1">
              <a:spAutoFit/>
            </a:bodyPr>
            <a:lstStyle/>
            <a:p>
              <a:pPr>
                <a:defRPr sz="1400" b="1" i="0" u="none" strike="noStrike" kern="1200" baseline="0">
                  <a:solidFill>
                    <a:schemeClr val="bg2">
                      <a:lumMod val="10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42A5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6600" b="1" i="0" u="none" strike="noStrike" kern="1200" baseline="0">
                  <a:solidFill>
                    <a:schemeClr val="bg2">
                      <a:lumMod val="10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42A55"/>
          </a:solidFill>
          <a:ln>
            <a:noFill/>
          </a:ln>
          <a:effectLst/>
        </c:spPr>
        <c:dLbl>
          <c:idx val="0"/>
          <c:layout>
            <c:manualLayout>
              <c:x val="0.11409738150737227"/>
              <c:y val="0.39736795764881389"/>
            </c:manualLayout>
          </c:layout>
          <c:tx>
            <c:rich>
              <a:bodyPr rot="-5400000" spcFirstLastPara="1" vertOverflow="clip" horzOverflow="clip" vert="horz" wrap="square" lIns="38100" tIns="19050" rIns="38100" bIns="19050" anchor="ctr" anchorCtr="1">
                <a:noAutofit/>
              </a:bodyPr>
              <a:lstStyle/>
              <a:p>
                <a:pPr>
                  <a:defRPr sz="6600" b="1" i="0" u="none" strike="noStrike" kern="1200" baseline="0">
                    <a:solidFill>
                      <a:schemeClr val="bg2">
                        <a:lumMod val="10000"/>
                      </a:schemeClr>
                    </a:solidFill>
                    <a:latin typeface="Bahnschrift SemiBold" panose="020B0502040204020203" pitchFamily="34" charset="0"/>
                    <a:ea typeface="+mn-ea"/>
                    <a:cs typeface="+mn-cs"/>
                  </a:defRPr>
                </a:pPr>
                <a:fld id="{9F34078A-A6FF-4E6D-83D5-9D21804ECA0F}" type="VALUE">
                  <a:rPr lang="en-US" sz="7200"/>
                  <a:pPr>
                    <a:defRPr sz="6600" b="1">
                      <a:solidFill>
                        <a:schemeClr val="bg2">
                          <a:lumMod val="10000"/>
                        </a:schemeClr>
                      </a:solidFill>
                      <a:latin typeface="Bahnschrift SemiBold" panose="020B0502040204020203" pitchFamily="34" charset="0"/>
                    </a:defRPr>
                  </a:pPr>
                  <a:t>[VALUE]</a:t>
                </a:fld>
                <a:endParaRPr lang="en-IN"/>
              </a:p>
            </c:rich>
          </c:tx>
          <c:spPr>
            <a:noFill/>
            <a:ln>
              <a:noFill/>
            </a:ln>
            <a:effectLst/>
          </c:spPr>
          <c:txPr>
            <a:bodyPr rot="-5400000" spcFirstLastPara="1" vertOverflow="clip" horzOverflow="clip" vert="horz" wrap="square" lIns="38100" tIns="19050" rIns="38100" bIns="19050" anchor="ctr" anchorCtr="1">
              <a:noAutofit/>
            </a:bodyPr>
            <a:lstStyle/>
            <a:p>
              <a:pPr>
                <a:defRPr sz="6600" b="1" i="0" u="none" strike="noStrike" kern="1200" baseline="0">
                  <a:solidFill>
                    <a:schemeClr val="bg2">
                      <a:lumMod val="10000"/>
                    </a:schemeClr>
                  </a:solidFill>
                  <a:latin typeface="Bahnschrift SemiBold" panose="020B0502040204020203" pitchFamily="34" charset="0"/>
                  <a:ea typeface="+mn-ea"/>
                  <a:cs typeface="+mn-cs"/>
                </a:defRPr>
              </a:pPr>
              <a:endParaRPr lang="en-IN"/>
            </a:p>
          </c:txPr>
          <c:dLblPos val="outEnd"/>
          <c:showLegendKey val="0"/>
          <c:showVal val="1"/>
          <c:showCatName val="0"/>
          <c:showSerName val="0"/>
          <c:showPercent val="0"/>
          <c:showBubbleSize val="0"/>
          <c:extLst>
            <c:ext xmlns:c15="http://schemas.microsoft.com/office/drawing/2012/chart" uri="{CE6537A1-D6FC-4f65-9D91-7224C49458BB}">
              <c15:layout>
                <c:manualLayout>
                  <c:w val="0.38247969704740659"/>
                  <c:h val="0.13888861231059166"/>
                </c:manualLayout>
              </c15:layout>
              <c15:dlblFieldTable/>
              <c15:showDataLabelsRange val="0"/>
            </c:ext>
          </c:extLst>
        </c:dLbl>
      </c:pivotFmt>
      <c:pivotFmt>
        <c:idx val="10"/>
        <c:spPr>
          <a:solidFill>
            <a:srgbClr val="F42A55"/>
          </a:solidFill>
          <a:ln>
            <a:noFill/>
          </a:ln>
          <a:effectLst/>
        </c:spPr>
        <c:dLbl>
          <c:idx val="0"/>
          <c:layout>
            <c:manualLayout>
              <c:x val="0.1157483324963053"/>
              <c:y val="-1.8710646562516191E-2"/>
            </c:manualLayout>
          </c:layout>
          <c:tx>
            <c:rich>
              <a:bodyPr rot="-5400000" spcFirstLastPara="1" vertOverflow="clip" horzOverflow="clip" vert="horz" wrap="square" lIns="38100" tIns="19050" rIns="38100" bIns="19050" anchor="ctr" anchorCtr="1">
                <a:spAutoFit/>
              </a:bodyPr>
              <a:lstStyle/>
              <a:p>
                <a:pPr>
                  <a:defRPr sz="6600" b="1" i="0" u="none" strike="noStrike" kern="1200" baseline="0">
                    <a:solidFill>
                      <a:schemeClr val="bg2">
                        <a:lumMod val="10000"/>
                      </a:schemeClr>
                    </a:solidFill>
                    <a:latin typeface="Bahnschrift SemiBold" panose="020B0502040204020203" pitchFamily="34" charset="0"/>
                    <a:ea typeface="+mn-ea"/>
                    <a:cs typeface="+mn-cs"/>
                  </a:defRPr>
                </a:pPr>
                <a:fld id="{CBDAF17F-04AF-47C6-88F5-8398922CBF1C}" type="VALUE">
                  <a:rPr lang="en-US" sz="7200"/>
                  <a:pPr>
                    <a:defRPr sz="6600" b="1">
                      <a:solidFill>
                        <a:schemeClr val="bg2">
                          <a:lumMod val="10000"/>
                        </a:schemeClr>
                      </a:solidFill>
                      <a:latin typeface="Bahnschrift SemiBold" panose="020B0502040204020203" pitchFamily="34" charset="0"/>
                    </a:defRPr>
                  </a:pPr>
                  <a:t>[VALUE]</a:t>
                </a:fld>
                <a:endParaRPr lang="en-IN"/>
              </a:p>
            </c:rich>
          </c:tx>
          <c:spPr>
            <a:noFill/>
            <a:ln>
              <a:noFill/>
            </a:ln>
            <a:effectLst/>
          </c:spPr>
          <c:txPr>
            <a:bodyPr rot="-5400000" spcFirstLastPara="1" vertOverflow="clip" horzOverflow="clip" vert="horz" wrap="square" lIns="38100" tIns="19050" rIns="38100" bIns="19050" anchor="ctr" anchorCtr="1">
              <a:spAutoFit/>
            </a:bodyPr>
            <a:lstStyle/>
            <a:p>
              <a:pPr>
                <a:defRPr sz="6600" b="1" i="0" u="none" strike="noStrike" kern="1200" baseline="0">
                  <a:solidFill>
                    <a:schemeClr val="bg2">
                      <a:lumMod val="10000"/>
                    </a:schemeClr>
                  </a:solidFill>
                  <a:latin typeface="Bahnschrift SemiBold" panose="020B0502040204020203" pitchFamily="34" charset="0"/>
                  <a:ea typeface="+mn-ea"/>
                  <a:cs typeface="+mn-cs"/>
                </a:defRPr>
              </a:pPr>
              <a:endParaRPr lang="en-IN"/>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rgbClr val="F42A55"/>
          </a:solidFill>
          <a:ln>
            <a:noFill/>
          </a:ln>
          <a:effectLst/>
        </c:spPr>
        <c:dLbl>
          <c:idx val="0"/>
          <c:layout>
            <c:manualLayout>
              <c:x val="8.2163324103595017E-2"/>
              <c:y val="-0.16215893687514032"/>
            </c:manualLayout>
          </c:layout>
          <c:tx>
            <c:rich>
              <a:bodyPr rot="-5400000" spcFirstLastPara="1" vertOverflow="clip" horzOverflow="clip" vert="horz" wrap="square" lIns="38100" tIns="19050" rIns="38100" bIns="19050" anchor="ctr" anchorCtr="1">
                <a:spAutoFit/>
              </a:bodyPr>
              <a:lstStyle/>
              <a:p>
                <a:pPr>
                  <a:defRPr sz="6600" b="1" i="0" u="none" strike="noStrike" kern="1200" baseline="0">
                    <a:solidFill>
                      <a:schemeClr val="bg2">
                        <a:lumMod val="10000"/>
                      </a:schemeClr>
                    </a:solidFill>
                    <a:latin typeface="Bahnschrift SemiBold" panose="020B0502040204020203" pitchFamily="34" charset="0"/>
                    <a:ea typeface="+mn-ea"/>
                    <a:cs typeface="+mn-cs"/>
                  </a:defRPr>
                </a:pPr>
                <a:fld id="{30F61BDB-4DBB-4C9F-9332-FD62B0CFEB69}" type="VALUE">
                  <a:rPr lang="en-US" sz="7200"/>
                  <a:pPr>
                    <a:defRPr sz="6600" b="1">
                      <a:solidFill>
                        <a:schemeClr val="bg2">
                          <a:lumMod val="10000"/>
                        </a:schemeClr>
                      </a:solidFill>
                      <a:latin typeface="Bahnschrift SemiBold" panose="020B0502040204020203" pitchFamily="34" charset="0"/>
                    </a:defRPr>
                  </a:pPr>
                  <a:t>[VALUE]</a:t>
                </a:fld>
                <a:endParaRPr lang="en-IN"/>
              </a:p>
            </c:rich>
          </c:tx>
          <c:spPr>
            <a:noFill/>
            <a:ln>
              <a:noFill/>
            </a:ln>
            <a:effectLst/>
          </c:spPr>
          <c:txPr>
            <a:bodyPr rot="-5400000" spcFirstLastPara="1" vertOverflow="clip" horzOverflow="clip" vert="horz" wrap="square" lIns="38100" tIns="19050" rIns="38100" bIns="19050" anchor="ctr" anchorCtr="1">
              <a:spAutoFit/>
            </a:bodyPr>
            <a:lstStyle/>
            <a:p>
              <a:pPr>
                <a:defRPr sz="6600" b="1" i="0" u="none" strike="noStrike" kern="1200" baseline="0">
                  <a:solidFill>
                    <a:schemeClr val="bg2">
                      <a:lumMod val="10000"/>
                    </a:schemeClr>
                  </a:solidFill>
                  <a:latin typeface="Bahnschrift SemiBold" panose="020B0502040204020203" pitchFamily="34" charset="0"/>
                  <a:ea typeface="+mn-ea"/>
                  <a:cs typeface="+mn-cs"/>
                </a:defRPr>
              </a:pPr>
              <a:endParaRPr lang="en-IN"/>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6.7116106769042512E-3"/>
          <c:y val="1.0871897751627063E-3"/>
          <c:w val="0.97128205086037189"/>
          <c:h val="0.87513492830447348"/>
        </c:manualLayout>
      </c:layout>
      <c:barChart>
        <c:barDir val="col"/>
        <c:grouping val="clustered"/>
        <c:varyColors val="0"/>
        <c:ser>
          <c:idx val="0"/>
          <c:order val="0"/>
          <c:tx>
            <c:strRef>
              <c:f>Pivot!$B$28</c:f>
              <c:strCache>
                <c:ptCount val="1"/>
                <c:pt idx="0">
                  <c:v>Total</c:v>
                </c:pt>
              </c:strCache>
            </c:strRef>
          </c:tx>
          <c:spPr>
            <a:solidFill>
              <a:srgbClr val="F42A55"/>
            </a:solidFill>
            <a:ln>
              <a:noFill/>
            </a:ln>
            <a:effectLst/>
          </c:spPr>
          <c:invertIfNegative val="0"/>
          <c:dPt>
            <c:idx val="0"/>
            <c:invertIfNegative val="0"/>
            <c:bubble3D val="0"/>
            <c:spPr>
              <a:solidFill>
                <a:srgbClr val="F42A55"/>
              </a:solidFill>
              <a:ln>
                <a:noFill/>
              </a:ln>
              <a:effectLst/>
            </c:spPr>
            <c:extLst>
              <c:ext xmlns:c16="http://schemas.microsoft.com/office/drawing/2014/chart" uri="{C3380CC4-5D6E-409C-BE32-E72D297353CC}">
                <c16:uniqueId val="{00000000-C9CB-477D-90DE-3A179097C4DB}"/>
              </c:ext>
            </c:extLst>
          </c:dPt>
          <c:dPt>
            <c:idx val="1"/>
            <c:invertIfNegative val="0"/>
            <c:bubble3D val="0"/>
            <c:spPr>
              <a:solidFill>
                <a:srgbClr val="F42A55"/>
              </a:solidFill>
              <a:ln>
                <a:noFill/>
              </a:ln>
              <a:effectLst/>
            </c:spPr>
            <c:extLst>
              <c:ext xmlns:c16="http://schemas.microsoft.com/office/drawing/2014/chart" uri="{C3380CC4-5D6E-409C-BE32-E72D297353CC}">
                <c16:uniqueId val="{00000001-5F43-4E71-A0FE-60232E198B7E}"/>
              </c:ext>
            </c:extLst>
          </c:dPt>
          <c:dPt>
            <c:idx val="2"/>
            <c:invertIfNegative val="0"/>
            <c:bubble3D val="0"/>
            <c:spPr>
              <a:solidFill>
                <a:srgbClr val="F42A55"/>
              </a:solidFill>
              <a:ln>
                <a:noFill/>
              </a:ln>
              <a:effectLst/>
            </c:spPr>
            <c:extLst>
              <c:ext xmlns:c16="http://schemas.microsoft.com/office/drawing/2014/chart" uri="{C3380CC4-5D6E-409C-BE32-E72D297353CC}">
                <c16:uniqueId val="{00000002-5F43-4E71-A0FE-60232E198B7E}"/>
              </c:ext>
            </c:extLst>
          </c:dPt>
          <c:dLbls>
            <c:dLbl>
              <c:idx val="0"/>
              <c:layout>
                <c:manualLayout>
                  <c:x val="0.11409738150737227"/>
                  <c:y val="0.39736795764881389"/>
                </c:manualLayout>
              </c:layout>
              <c:tx>
                <c:rich>
                  <a:bodyPr rot="-5400000" spcFirstLastPara="1" vertOverflow="clip" horzOverflow="clip" vert="horz" wrap="square" lIns="38100" tIns="19050" rIns="38100" bIns="19050" anchor="ctr" anchorCtr="1">
                    <a:noAutofit/>
                  </a:bodyPr>
                  <a:lstStyle/>
                  <a:p>
                    <a:pPr>
                      <a:defRPr sz="6600" b="1" i="0" u="none" strike="noStrike" kern="1200" baseline="0">
                        <a:solidFill>
                          <a:schemeClr val="bg2">
                            <a:lumMod val="10000"/>
                          </a:schemeClr>
                        </a:solidFill>
                        <a:latin typeface="Bahnschrift SemiBold" panose="020B0502040204020203" pitchFamily="34" charset="0"/>
                        <a:ea typeface="+mn-ea"/>
                        <a:cs typeface="+mn-cs"/>
                      </a:defRPr>
                    </a:pPr>
                    <a:fld id="{9F34078A-A6FF-4E6D-83D5-9D21804ECA0F}" type="VALUE">
                      <a:rPr lang="en-US" sz="7200"/>
                      <a:pPr>
                        <a:defRPr sz="6600" b="1">
                          <a:solidFill>
                            <a:schemeClr val="bg2">
                              <a:lumMod val="10000"/>
                            </a:schemeClr>
                          </a:solidFill>
                          <a:latin typeface="Bahnschrift SemiBold" panose="020B0502040204020203" pitchFamily="34" charset="0"/>
                        </a:defRPr>
                      </a:pPr>
                      <a:t>[VALUE]</a:t>
                    </a:fld>
                    <a:endParaRPr lang="en-IN"/>
                  </a:p>
                </c:rich>
              </c:tx>
              <c:spPr>
                <a:noFill/>
                <a:ln>
                  <a:noFill/>
                </a:ln>
                <a:effectLst/>
              </c:spPr>
              <c:txPr>
                <a:bodyPr rot="-5400000" spcFirstLastPara="1" vertOverflow="clip" horzOverflow="clip" vert="horz" wrap="square" lIns="38100" tIns="19050" rIns="38100" bIns="19050" anchor="ctr" anchorCtr="1">
                  <a:noAutofit/>
                </a:bodyPr>
                <a:lstStyle/>
                <a:p>
                  <a:pPr>
                    <a:defRPr sz="6600" b="1" i="0" u="none" strike="noStrike" kern="1200" baseline="0">
                      <a:solidFill>
                        <a:schemeClr val="bg2">
                          <a:lumMod val="10000"/>
                        </a:schemeClr>
                      </a:solidFill>
                      <a:latin typeface="Bahnschrift SemiBold" panose="020B0502040204020203" pitchFamily="34" charset="0"/>
                      <a:ea typeface="+mn-ea"/>
                      <a:cs typeface="+mn-cs"/>
                    </a:defRPr>
                  </a:pPr>
                  <a:endParaRPr lang="en-IN"/>
                </a:p>
              </c:txPr>
              <c:dLblPos val="outEnd"/>
              <c:showLegendKey val="0"/>
              <c:showVal val="1"/>
              <c:showCatName val="0"/>
              <c:showSerName val="0"/>
              <c:showPercent val="0"/>
              <c:showBubbleSize val="0"/>
              <c:extLst>
                <c:ext xmlns:c15="http://schemas.microsoft.com/office/drawing/2012/chart" uri="{CE6537A1-D6FC-4f65-9D91-7224C49458BB}">
                  <c15:layout>
                    <c:manualLayout>
                      <c:w val="0.38247969704740659"/>
                      <c:h val="0.13888861231059166"/>
                    </c:manualLayout>
                  </c15:layout>
                  <c15:dlblFieldTable/>
                  <c15:showDataLabelsRange val="0"/>
                </c:ext>
                <c:ext xmlns:c16="http://schemas.microsoft.com/office/drawing/2014/chart" uri="{C3380CC4-5D6E-409C-BE32-E72D297353CC}">
                  <c16:uniqueId val="{00000000-C9CB-477D-90DE-3A179097C4DB}"/>
                </c:ext>
              </c:extLst>
            </c:dLbl>
            <c:dLbl>
              <c:idx val="1"/>
              <c:layout>
                <c:manualLayout>
                  <c:x val="0.1157483324963053"/>
                  <c:y val="-1.8710646562516191E-2"/>
                </c:manualLayout>
              </c:layout>
              <c:tx>
                <c:rich>
                  <a:bodyPr/>
                  <a:lstStyle/>
                  <a:p>
                    <a:fld id="{CBDAF17F-04AF-47C6-88F5-8398922CBF1C}" type="VALUE">
                      <a:rPr lang="en-US" sz="7200"/>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F43-4E71-A0FE-60232E198B7E}"/>
                </c:ext>
              </c:extLst>
            </c:dLbl>
            <c:dLbl>
              <c:idx val="2"/>
              <c:layout>
                <c:manualLayout>
                  <c:x val="8.2163324103595017E-2"/>
                  <c:y val="-0.16215893687514032"/>
                </c:manualLayout>
              </c:layout>
              <c:tx>
                <c:rich>
                  <a:bodyPr/>
                  <a:lstStyle/>
                  <a:p>
                    <a:fld id="{30F61BDB-4DBB-4C9F-9332-FD62B0CFEB69}" type="VALUE">
                      <a:rPr lang="en-US" sz="7200"/>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5F43-4E71-A0FE-60232E198B7E}"/>
                </c:ext>
              </c:extLst>
            </c:dLbl>
            <c:spPr>
              <a:noFill/>
              <a:ln>
                <a:noFill/>
              </a:ln>
              <a:effectLst/>
            </c:spPr>
            <c:txPr>
              <a:bodyPr rot="-5400000" spcFirstLastPara="1" vertOverflow="clip" horzOverflow="clip" vert="horz" wrap="square" lIns="38100" tIns="19050" rIns="38100" bIns="19050" anchor="ctr" anchorCtr="1">
                <a:spAutoFit/>
              </a:bodyPr>
              <a:lstStyle/>
              <a:p>
                <a:pPr>
                  <a:defRPr sz="6600" b="1" i="0" u="none" strike="noStrike" kern="1200" baseline="0">
                    <a:solidFill>
                      <a:schemeClr val="bg2">
                        <a:lumMod val="10000"/>
                      </a:schemeClr>
                    </a:solidFill>
                    <a:latin typeface="Bahnschrift SemiBol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Pivot!$A$29:$A$32</c:f>
              <c:strCache>
                <c:ptCount val="3"/>
                <c:pt idx="0">
                  <c:v>Entire home/apt</c:v>
                </c:pt>
                <c:pt idx="1">
                  <c:v>Private room</c:v>
                </c:pt>
                <c:pt idx="2">
                  <c:v>Shared room</c:v>
                </c:pt>
              </c:strCache>
            </c:strRef>
          </c:cat>
          <c:val>
            <c:numRef>
              <c:f>Pivot!$B$29:$B$32</c:f>
              <c:numCache>
                <c:formatCode>"₹"\ #,##0</c:formatCode>
                <c:ptCount val="3"/>
                <c:pt idx="0">
                  <c:v>5354782</c:v>
                </c:pt>
                <c:pt idx="1">
                  <c:v>1477487</c:v>
                </c:pt>
                <c:pt idx="2">
                  <c:v>661467</c:v>
                </c:pt>
              </c:numCache>
            </c:numRef>
          </c:val>
          <c:extLst>
            <c:ext xmlns:c16="http://schemas.microsoft.com/office/drawing/2014/chart" uri="{C3380CC4-5D6E-409C-BE32-E72D297353CC}">
              <c16:uniqueId val="{00000003-C9CB-477D-90DE-3A179097C4DB}"/>
            </c:ext>
          </c:extLst>
        </c:ser>
        <c:dLbls>
          <c:dLblPos val="outEnd"/>
          <c:showLegendKey val="0"/>
          <c:showVal val="1"/>
          <c:showCatName val="0"/>
          <c:showSerName val="0"/>
          <c:showPercent val="0"/>
          <c:showBubbleSize val="0"/>
        </c:dLbls>
        <c:gapWidth val="444"/>
        <c:overlap val="-90"/>
        <c:axId val="5573279"/>
        <c:axId val="5575679"/>
      </c:barChart>
      <c:catAx>
        <c:axId val="557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0" b="0" i="0" u="none" strike="noStrike" kern="1200" cap="all" spc="120" normalizeH="0" baseline="0">
                <a:solidFill>
                  <a:schemeClr val="tx1">
                    <a:lumMod val="65000"/>
                    <a:lumOff val="35000"/>
                  </a:schemeClr>
                </a:solidFill>
                <a:latin typeface="+mn-lt"/>
                <a:ea typeface="+mn-ea"/>
                <a:cs typeface="+mn-cs"/>
              </a:defRPr>
            </a:pPr>
            <a:endParaRPr lang="en-US"/>
          </a:p>
        </c:txPr>
        <c:crossAx val="5575679"/>
        <c:crosses val="autoZero"/>
        <c:auto val="1"/>
        <c:lblAlgn val="ctr"/>
        <c:lblOffset val="100"/>
        <c:noMultiLvlLbl val="0"/>
      </c:catAx>
      <c:valAx>
        <c:axId val="5575679"/>
        <c:scaling>
          <c:orientation val="minMax"/>
        </c:scaling>
        <c:delete val="1"/>
        <c:axPos val="l"/>
        <c:numFmt formatCode="&quot;₹&quot;\ #,##0" sourceLinked="1"/>
        <c:majorTickMark val="none"/>
        <c:minorTickMark val="none"/>
        <c:tickLblPos val="nextTo"/>
        <c:crossAx val="55732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 Analysis Report.xlsx]Pivot!PivotTable5</c:name>
    <c:fmtId val="11"/>
  </c:pivotSource>
  <c:chart>
    <c:autoTitleDeleted val="1"/>
    <c:pivotFmts>
      <c:pivotFmt>
        <c:idx val="0"/>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19050" cap="rnd" cmpd="sng" algn="ctr">
            <a:solidFill>
              <a:srgbClr val="F42A55"/>
            </a:solidFill>
            <a:round/>
          </a:ln>
          <a:effectLst/>
        </c:spPr>
        <c:marker>
          <c:symbol val="circle"/>
          <c:size val="17"/>
          <c:spPr>
            <a:solidFill>
              <a:schemeClr val="lt1"/>
            </a:solidFill>
            <a:ln>
              <a:noFill/>
            </a:ln>
            <a:effectLst/>
          </c:spPr>
        </c:marker>
        <c:dLbl>
          <c:idx val="0"/>
          <c:spPr>
            <a:solidFill>
              <a:schemeClr val="bg1"/>
            </a:solidFill>
            <a:ln>
              <a:noFill/>
            </a:ln>
            <a:effectLst/>
          </c:spPr>
          <c:txPr>
            <a:bodyPr rot="0" spcFirstLastPara="1" vertOverflow="ellipsis" vert="horz" wrap="square" anchor="ctr" anchorCtr="1"/>
            <a:lstStyle/>
            <a:p>
              <a:pPr>
                <a:defRPr sz="66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19050" cap="rnd" cmpd="sng" algn="ctr">
            <a:solidFill>
              <a:srgbClr val="F42A55"/>
            </a:solidFill>
            <a:round/>
          </a:ln>
          <a:effectLst/>
        </c:spPr>
        <c:marker>
          <c:symbol val="circle"/>
          <c:size val="17"/>
          <c:spPr>
            <a:solidFill>
              <a:schemeClr val="lt1"/>
            </a:solidFill>
            <a:ln>
              <a:noFill/>
            </a:ln>
            <a:effectLst/>
          </c:spPr>
        </c:marker>
      </c:pivotFmt>
      <c:pivotFmt>
        <c:idx val="4"/>
        <c:spPr>
          <a:ln w="19050" cap="rnd" cmpd="sng" algn="ctr">
            <a:solidFill>
              <a:srgbClr val="F42A55"/>
            </a:solidFill>
            <a:round/>
          </a:ln>
          <a:effectLst/>
        </c:spPr>
        <c:marker>
          <c:symbol val="circle"/>
          <c:size val="17"/>
          <c:spPr>
            <a:solidFill>
              <a:schemeClr val="lt1"/>
            </a:solidFill>
            <a:ln>
              <a:noFill/>
            </a:ln>
            <a:effectLst/>
          </c:spPr>
        </c:marker>
        <c:dLbl>
          <c:idx val="0"/>
          <c:spPr>
            <a:solidFill>
              <a:schemeClr val="bg1"/>
            </a:solidFill>
            <a:ln>
              <a:noFill/>
            </a:ln>
            <a:effectLst/>
          </c:spPr>
          <c:txPr>
            <a:bodyPr rot="0" spcFirstLastPara="1" vertOverflow="ellipsis" vert="horz" wrap="square" anchor="ctr" anchorCtr="1"/>
            <a:lstStyle/>
            <a:p>
              <a:pPr>
                <a:defRPr sz="66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7284439690748532E-2"/>
                  <c:h val="0.10793611650256618"/>
                </c:manualLayout>
              </c15:layout>
            </c:ext>
          </c:extLst>
        </c:dLbl>
      </c:pivotFmt>
      <c:pivotFmt>
        <c:idx val="5"/>
        <c:spPr>
          <a:ln w="19050" cap="rnd" cmpd="sng" algn="ctr">
            <a:solidFill>
              <a:srgbClr val="F42A55"/>
            </a:solidFill>
            <a:round/>
          </a:ln>
          <a:effectLst/>
        </c:spPr>
        <c:marker>
          <c:symbol val="circle"/>
          <c:size val="17"/>
          <c:spPr>
            <a:solidFill>
              <a:schemeClr val="lt1"/>
            </a:solidFill>
            <a:ln>
              <a:noFill/>
            </a:ln>
            <a:effectLst/>
          </c:spPr>
        </c:marker>
      </c:pivotFmt>
      <c:pivotFmt>
        <c:idx val="6"/>
      </c:pivotFmt>
      <c:pivotFmt>
        <c:idx val="7"/>
        <c:spPr>
          <a:ln w="19050" cap="rnd" cmpd="sng" algn="ctr">
            <a:solidFill>
              <a:srgbClr val="F42A55"/>
            </a:solidFill>
            <a:round/>
          </a:ln>
          <a:effectLst/>
        </c:spPr>
        <c:marker>
          <c:symbol val="circle"/>
          <c:size val="17"/>
          <c:spPr>
            <a:solidFill>
              <a:schemeClr val="lt1"/>
            </a:solidFill>
            <a:ln>
              <a:noFill/>
            </a:ln>
            <a:effectLst/>
          </c:spPr>
        </c:marker>
      </c:pivotFmt>
      <c:pivotFmt>
        <c:idx val="8"/>
        <c:spPr>
          <a:ln w="19050" cap="rnd" cmpd="sng" algn="ctr">
            <a:solidFill>
              <a:srgbClr val="F42A55"/>
            </a:solidFill>
            <a:round/>
          </a:ln>
          <a:effectLst/>
        </c:spPr>
        <c:marker>
          <c:symbol val="circle"/>
          <c:size val="17"/>
          <c:spPr>
            <a:solidFill>
              <a:schemeClr val="lt1"/>
            </a:solidFill>
            <a:ln>
              <a:noFill/>
            </a:ln>
            <a:effectLst/>
          </c:spPr>
        </c:marker>
      </c:pivotFmt>
      <c:pivotFmt>
        <c:idx val="9"/>
        <c:spPr>
          <a:ln w="19050" cap="rnd" cmpd="sng" algn="ctr">
            <a:solidFill>
              <a:srgbClr val="F42A55"/>
            </a:solidFill>
            <a:round/>
          </a:ln>
          <a:effectLst/>
        </c:spPr>
        <c:marker>
          <c:symbol val="circle"/>
          <c:size val="17"/>
          <c:spPr>
            <a:solidFill>
              <a:schemeClr val="lt1"/>
            </a:solidFill>
            <a:ln>
              <a:noFill/>
            </a:ln>
            <a:effectLst/>
          </c:spPr>
        </c:marker>
      </c:pivotFmt>
      <c:pivotFmt>
        <c:idx val="10"/>
        <c:spPr>
          <a:ln w="19050" cap="rnd" cmpd="sng" algn="ctr">
            <a:solidFill>
              <a:srgbClr val="F42A55"/>
            </a:solidFill>
            <a:round/>
          </a:ln>
          <a:effectLst/>
        </c:spPr>
        <c:marker>
          <c:symbol val="circle"/>
          <c:size val="17"/>
          <c:spPr>
            <a:solidFill>
              <a:schemeClr val="lt1"/>
            </a:solidFill>
            <a:ln>
              <a:noFill/>
            </a:ln>
            <a:effectLst/>
          </c:spPr>
        </c:marker>
      </c:pivotFmt>
    </c:pivotFmts>
    <c:plotArea>
      <c:layout>
        <c:manualLayout>
          <c:layoutTarget val="inner"/>
          <c:xMode val="edge"/>
          <c:yMode val="edge"/>
          <c:x val="0"/>
          <c:y val="1.1428571428571429E-2"/>
          <c:w val="0.98798634760630344"/>
          <c:h val="0.96254373657838221"/>
        </c:manualLayout>
      </c:layout>
      <c:lineChart>
        <c:grouping val="stacked"/>
        <c:varyColors val="0"/>
        <c:ser>
          <c:idx val="0"/>
          <c:order val="0"/>
          <c:tx>
            <c:strRef>
              <c:f>Pivot!$K$27</c:f>
              <c:strCache>
                <c:ptCount val="1"/>
                <c:pt idx="0">
                  <c:v>Total</c:v>
                </c:pt>
              </c:strCache>
            </c:strRef>
          </c:tx>
          <c:spPr>
            <a:ln w="19050" cap="rnd" cmpd="sng" algn="ctr">
              <a:solidFill>
                <a:srgbClr val="F42A55"/>
              </a:solidFill>
              <a:round/>
            </a:ln>
            <a:effectLst/>
          </c:spPr>
          <c:marker>
            <c:symbol val="circle"/>
            <c:size val="17"/>
            <c:spPr>
              <a:solidFill>
                <a:schemeClr val="lt1"/>
              </a:solidFill>
              <a:ln>
                <a:noFill/>
              </a:ln>
              <a:effectLst/>
            </c:spPr>
          </c:marker>
          <c:dPt>
            <c:idx val="3"/>
            <c:marker>
              <c:symbol val="circle"/>
              <c:size val="17"/>
              <c:spPr>
                <a:solidFill>
                  <a:schemeClr val="lt1"/>
                </a:solidFill>
                <a:ln>
                  <a:noFill/>
                </a:ln>
                <a:effectLst/>
              </c:spPr>
            </c:marker>
            <c:bubble3D val="0"/>
            <c:spPr>
              <a:ln w="19050" cap="rnd" cmpd="sng" algn="ctr">
                <a:solidFill>
                  <a:srgbClr val="F42A55"/>
                </a:solidFill>
                <a:round/>
              </a:ln>
              <a:effectLst/>
            </c:spPr>
          </c:dPt>
          <c:dPt>
            <c:idx val="4"/>
            <c:marker>
              <c:symbol val="circle"/>
              <c:size val="17"/>
              <c:spPr>
                <a:solidFill>
                  <a:schemeClr val="lt1"/>
                </a:solidFill>
                <a:ln>
                  <a:noFill/>
                </a:ln>
                <a:effectLst/>
              </c:spPr>
            </c:marker>
            <c:bubble3D val="0"/>
            <c:extLst>
              <c:ext xmlns:c16="http://schemas.microsoft.com/office/drawing/2014/chart" uri="{C3380CC4-5D6E-409C-BE32-E72D297353CC}">
                <c16:uniqueId val="{00000005-F1F8-47BB-87ED-0396F659733E}"/>
              </c:ext>
            </c:extLst>
          </c:dPt>
          <c:dLbls>
            <c:dLbl>
              <c:idx val="3"/>
              <c:dLblPos val="ctr"/>
              <c:showLegendKey val="0"/>
              <c:showVal val="1"/>
              <c:showCatName val="0"/>
              <c:showSerName val="0"/>
              <c:showPercent val="0"/>
              <c:showBubbleSize val="0"/>
              <c:extLst>
                <c:ext xmlns:c15="http://schemas.microsoft.com/office/drawing/2012/chart" uri="{CE6537A1-D6FC-4f65-9D91-7224C49458BB}">
                  <c15:layout>
                    <c:manualLayout>
                      <c:w val="4.7284439690748532E-2"/>
                      <c:h val="0.10793611650256618"/>
                    </c:manualLayout>
                  </c15:layout>
                </c:ext>
              </c:extLst>
            </c:dLbl>
            <c:spPr>
              <a:solidFill>
                <a:schemeClr val="bg1"/>
              </a:solidFill>
              <a:ln>
                <a:noFill/>
              </a:ln>
              <a:effectLst/>
            </c:spPr>
            <c:txPr>
              <a:bodyPr rot="0" spcFirstLastPara="1" vertOverflow="ellipsis" vert="horz" wrap="square" anchor="ctr" anchorCtr="1"/>
              <a:lstStyle/>
              <a:p>
                <a:pPr>
                  <a:defRPr sz="66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Pivot!$J$28:$J$37</c:f>
              <c:strCache>
                <c:ptCount val="9"/>
                <c:pt idx="0">
                  <c:v>Australia</c:v>
                </c:pt>
                <c:pt idx="1">
                  <c:v>Canada</c:v>
                </c:pt>
                <c:pt idx="2">
                  <c:v>Germany</c:v>
                </c:pt>
                <c:pt idx="3">
                  <c:v>India</c:v>
                </c:pt>
                <c:pt idx="4">
                  <c:v>Netherlands</c:v>
                </c:pt>
                <c:pt idx="5">
                  <c:v>Singapore</c:v>
                </c:pt>
                <c:pt idx="6">
                  <c:v>UAE</c:v>
                </c:pt>
                <c:pt idx="7">
                  <c:v>UK</c:v>
                </c:pt>
                <c:pt idx="8">
                  <c:v>USA</c:v>
                </c:pt>
              </c:strCache>
            </c:strRef>
          </c:cat>
          <c:val>
            <c:numRef>
              <c:f>Pivot!$K$28:$K$37</c:f>
              <c:numCache>
                <c:formatCode>General</c:formatCode>
                <c:ptCount val="9"/>
                <c:pt idx="0">
                  <c:v>5</c:v>
                </c:pt>
                <c:pt idx="1">
                  <c:v>10</c:v>
                </c:pt>
                <c:pt idx="2">
                  <c:v>5</c:v>
                </c:pt>
                <c:pt idx="3">
                  <c:v>200</c:v>
                </c:pt>
                <c:pt idx="4">
                  <c:v>7</c:v>
                </c:pt>
                <c:pt idx="5">
                  <c:v>11</c:v>
                </c:pt>
                <c:pt idx="6">
                  <c:v>17</c:v>
                </c:pt>
                <c:pt idx="7">
                  <c:v>12</c:v>
                </c:pt>
                <c:pt idx="8">
                  <c:v>3</c:v>
                </c:pt>
              </c:numCache>
            </c:numRef>
          </c:val>
          <c:smooth val="0"/>
          <c:extLst>
            <c:ext xmlns:c16="http://schemas.microsoft.com/office/drawing/2014/chart" uri="{C3380CC4-5D6E-409C-BE32-E72D297353CC}">
              <c16:uniqueId val="{00000000-E04F-4029-B575-12A9597DC1D7}"/>
            </c:ext>
          </c:extLst>
        </c:ser>
        <c:dLbls>
          <c:dLblPos val="ctr"/>
          <c:showLegendKey val="0"/>
          <c:showVal val="1"/>
          <c:showCatName val="0"/>
          <c:showSerName val="0"/>
          <c:showPercent val="0"/>
          <c:showBubbleSize val="0"/>
        </c:dLbls>
        <c:marker val="1"/>
        <c:smooth val="0"/>
        <c:axId val="1984726591"/>
        <c:axId val="1984733311"/>
      </c:lineChart>
      <c:catAx>
        <c:axId val="198472659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4400" b="0" i="0" u="none" strike="noStrike" kern="1200" baseline="0">
                <a:solidFill>
                  <a:schemeClr val="tx1"/>
                </a:solidFill>
                <a:latin typeface="+mn-lt"/>
                <a:ea typeface="+mn-ea"/>
                <a:cs typeface="+mn-cs"/>
              </a:defRPr>
            </a:pPr>
            <a:endParaRPr lang="en-US"/>
          </a:p>
        </c:txPr>
        <c:crossAx val="1984733311"/>
        <c:crosses val="autoZero"/>
        <c:auto val="1"/>
        <c:lblAlgn val="ctr"/>
        <c:lblOffset val="100"/>
        <c:noMultiLvlLbl val="0"/>
      </c:catAx>
      <c:valAx>
        <c:axId val="1984733311"/>
        <c:scaling>
          <c:orientation val="minMax"/>
        </c:scaling>
        <c:delete val="1"/>
        <c:axPos val="l"/>
        <c:numFmt formatCode="General" sourceLinked="1"/>
        <c:majorTickMark val="none"/>
        <c:minorTickMark val="none"/>
        <c:tickLblPos val="nextTo"/>
        <c:crossAx val="1984726591"/>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sz="4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 Analysis Report.xlsx]Pivot!PivotTable6</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42A5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Pivot!$B$44</c:f>
              <c:strCache>
                <c:ptCount val="1"/>
                <c:pt idx="0">
                  <c:v>Total</c:v>
                </c:pt>
              </c:strCache>
            </c:strRef>
          </c:tx>
          <c:spPr>
            <a:solidFill>
              <a:srgbClr val="F42A55"/>
            </a:solidFill>
            <a:ln>
              <a:noFill/>
            </a:ln>
            <a:effectLst/>
          </c:spPr>
          <c:invertIfNegative val="0"/>
          <c:cat>
            <c:strRef>
              <c:f>Pivot!$A$45:$A$50</c:f>
              <c:strCache>
                <c:ptCount val="5"/>
                <c:pt idx="0">
                  <c:v>Apartment</c:v>
                </c:pt>
                <c:pt idx="1">
                  <c:v>Independent House</c:v>
                </c:pt>
                <c:pt idx="2">
                  <c:v>Serviced Apartment</c:v>
                </c:pt>
                <c:pt idx="3">
                  <c:v>Studio</c:v>
                </c:pt>
                <c:pt idx="4">
                  <c:v>Villa</c:v>
                </c:pt>
              </c:strCache>
            </c:strRef>
          </c:cat>
          <c:val>
            <c:numRef>
              <c:f>Pivot!$B$45:$B$50</c:f>
              <c:numCache>
                <c:formatCode>General</c:formatCode>
                <c:ptCount val="5"/>
                <c:pt idx="0">
                  <c:v>72</c:v>
                </c:pt>
                <c:pt idx="1">
                  <c:v>86</c:v>
                </c:pt>
                <c:pt idx="2">
                  <c:v>56</c:v>
                </c:pt>
                <c:pt idx="3">
                  <c:v>74</c:v>
                </c:pt>
                <c:pt idx="4">
                  <c:v>61</c:v>
                </c:pt>
              </c:numCache>
            </c:numRef>
          </c:val>
          <c:extLst>
            <c:ext xmlns:c16="http://schemas.microsoft.com/office/drawing/2014/chart" uri="{C3380CC4-5D6E-409C-BE32-E72D297353CC}">
              <c16:uniqueId val="{00000000-8990-4278-9C3D-8B1C65609D1B}"/>
            </c:ext>
          </c:extLst>
        </c:ser>
        <c:dLbls>
          <c:showLegendKey val="0"/>
          <c:showVal val="0"/>
          <c:showCatName val="0"/>
          <c:showSerName val="0"/>
          <c:showPercent val="0"/>
          <c:showBubbleSize val="0"/>
        </c:dLbls>
        <c:gapWidth val="326"/>
        <c:overlap val="-58"/>
        <c:axId val="694386527"/>
        <c:axId val="694387967"/>
      </c:barChart>
      <c:catAx>
        <c:axId val="694386527"/>
        <c:scaling>
          <c:orientation val="minMax"/>
        </c:scaling>
        <c:delete val="0"/>
        <c:axPos val="l"/>
        <c:numFmt formatCode="General" sourceLinked="1"/>
        <c:majorTickMark val="out"/>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54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crossAx val="694387967"/>
        <c:crosses val="autoZero"/>
        <c:auto val="1"/>
        <c:lblAlgn val="ctr"/>
        <c:lblOffset val="100"/>
        <c:noMultiLvlLbl val="0"/>
      </c:catAx>
      <c:valAx>
        <c:axId val="69438796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crossAx val="6943865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 Analysis Report.xlsx]Pivot!PivotTable8</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7200" b="1" i="0" u="none" strike="noStrike" kern="1200" baseline="0">
                  <a:solidFill>
                    <a:schemeClr val="lt1"/>
                  </a:solidFill>
                  <a:latin typeface="Bahnschrift Condensed" panose="020B05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F42A55"/>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4">
              <a:lumMod val="60000"/>
              <a:lumOff val="40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916696041845939"/>
          <c:y val="4.5618051775065123E-2"/>
          <c:w val="0.40167467175310767"/>
          <c:h val="0.9235533896613336"/>
        </c:manualLayout>
      </c:layout>
      <c:doughnutChart>
        <c:varyColors val="1"/>
        <c:ser>
          <c:idx val="0"/>
          <c:order val="0"/>
          <c:tx>
            <c:strRef>
              <c:f>Pivot!$K$42</c:f>
              <c:strCache>
                <c:ptCount val="1"/>
                <c:pt idx="0">
                  <c:v>Total</c:v>
                </c:pt>
              </c:strCache>
            </c:strRef>
          </c:tx>
          <c:dPt>
            <c:idx val="0"/>
            <c:bubble3D val="0"/>
            <c:spPr>
              <a:solidFill>
                <a:srgbClr val="F42A5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C26-4EA9-81C8-32DC16719B9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C26-4EA9-81C8-32DC16719B9F}"/>
              </c:ext>
            </c:extLst>
          </c:dPt>
          <c:dPt>
            <c:idx val="2"/>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C26-4EA9-81C8-32DC16719B9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7200" b="1" i="0" u="none" strike="noStrike" kern="1200" baseline="0">
                    <a:solidFill>
                      <a:schemeClr val="lt1"/>
                    </a:solidFill>
                    <a:latin typeface="Bahnschrift Condensed" panose="020B0502040204020203" pitchFamily="34" charset="0"/>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Pivot!$J$43:$J$46</c:f>
              <c:strCache>
                <c:ptCount val="3"/>
                <c:pt idx="0">
                  <c:v>Entire home/apt</c:v>
                </c:pt>
                <c:pt idx="1">
                  <c:v>Private room</c:v>
                </c:pt>
                <c:pt idx="2">
                  <c:v>Shared room</c:v>
                </c:pt>
              </c:strCache>
            </c:strRef>
          </c:cat>
          <c:val>
            <c:numRef>
              <c:f>Pivot!$K$43:$K$46</c:f>
              <c:numCache>
                <c:formatCode>General</c:formatCode>
                <c:ptCount val="3"/>
                <c:pt idx="0">
                  <c:v>70</c:v>
                </c:pt>
                <c:pt idx="1">
                  <c:v>19</c:v>
                </c:pt>
                <c:pt idx="2">
                  <c:v>7</c:v>
                </c:pt>
              </c:numCache>
            </c:numRef>
          </c:val>
          <c:extLst>
            <c:ext xmlns:c16="http://schemas.microsoft.com/office/drawing/2014/chart" uri="{C3380CC4-5D6E-409C-BE32-E72D297353CC}">
              <c16:uniqueId val="{00000006-8C26-4EA9-81C8-32DC16719B9F}"/>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ysClr val="window" lastClr="FFFFF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svg"/><Relationship Id="rId12"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7.xml"/><Relationship Id="rId5" Type="http://schemas.openxmlformats.org/officeDocument/2006/relationships/image" Target="../media/image5.png"/><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3</xdr:col>
      <xdr:colOff>28574</xdr:colOff>
      <xdr:row>18</xdr:row>
      <xdr:rowOff>161925</xdr:rowOff>
    </xdr:from>
    <xdr:ext cx="5508000" cy="720000"/>
    <mc:AlternateContent xmlns:mc="http://schemas.openxmlformats.org/markup-compatibility/2006" xmlns:a14="http://schemas.microsoft.com/office/drawing/2010/main">
      <mc:Choice Requires="a14">
        <xdr:graphicFrame macro="">
          <xdr:nvGraphicFramePr>
            <xdr:cNvPr id="2" name="room_type">
              <a:extLst>
                <a:ext uri="{FF2B5EF4-FFF2-40B4-BE49-F238E27FC236}">
                  <a16:creationId xmlns:a16="http://schemas.microsoft.com/office/drawing/2014/main" id="{25ABB9B4-6E9E-5933-3835-5EA7EDF5A879}"/>
                </a:ext>
              </a:extLst>
            </xdr:cNvPr>
            <xdr:cNvGraphicFramePr/>
          </xdr:nvGraphicFramePr>
          <xdr:xfrm>
            <a:off x="0" y="0"/>
            <a:ext cx="0" cy="0"/>
          </xdr:xfrm>
          <a:graphic>
            <a:graphicData uri="http://schemas.microsoft.com/office/drawing/2010/slicer">
              <sle:slicer xmlns:sle="http://schemas.microsoft.com/office/drawing/2010/slicer" name="room_type"/>
            </a:graphicData>
          </a:graphic>
        </xdr:graphicFrame>
      </mc:Choice>
      <mc:Fallback xmlns="">
        <xdr:sp macro="" textlink="">
          <xdr:nvSpPr>
            <xdr:cNvPr id="0" name=""/>
            <xdr:cNvSpPr>
              <a:spLocks noTextEdit="1"/>
            </xdr:cNvSpPr>
          </xdr:nvSpPr>
          <xdr:spPr>
            <a:xfrm>
              <a:off x="4029074" y="3590925"/>
              <a:ext cx="5508000" cy="72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xdr:col>
      <xdr:colOff>1314450</xdr:colOff>
      <xdr:row>3</xdr:row>
      <xdr:rowOff>85725</xdr:rowOff>
    </xdr:from>
    <xdr:ext cx="2187450" cy="2628900"/>
    <mc:AlternateContent xmlns:mc="http://schemas.openxmlformats.org/markup-compatibility/2006" xmlns:a14="http://schemas.microsoft.com/office/drawing/2010/main">
      <mc:Choice Requires="a14">
        <xdr:graphicFrame macro="">
          <xdr:nvGraphicFramePr>
            <xdr:cNvPr id="3" name="property_type">
              <a:extLst>
                <a:ext uri="{FF2B5EF4-FFF2-40B4-BE49-F238E27FC236}">
                  <a16:creationId xmlns:a16="http://schemas.microsoft.com/office/drawing/2014/main" id="{5E3CA0F9-A457-5BFA-FCE6-8FCEC46005AB}"/>
                </a:ext>
              </a:extLst>
            </xdr:cNvPr>
            <xdr:cNvGraphicFramePr/>
          </xdr:nvGraphicFramePr>
          <xdr:xfrm>
            <a:off x="0" y="0"/>
            <a:ext cx="0" cy="0"/>
          </xdr:xfrm>
          <a:graphic>
            <a:graphicData uri="http://schemas.microsoft.com/office/drawing/2010/slicer">
              <sle:slicer xmlns:sle="http://schemas.microsoft.com/office/drawing/2010/slicer" name="property_type"/>
            </a:graphicData>
          </a:graphic>
        </xdr:graphicFrame>
      </mc:Choice>
      <mc:Fallback xmlns="">
        <xdr:sp macro="" textlink="">
          <xdr:nvSpPr>
            <xdr:cNvPr id="0" name=""/>
            <xdr:cNvSpPr>
              <a:spLocks noTextEdit="1"/>
            </xdr:cNvSpPr>
          </xdr:nvSpPr>
          <xdr:spPr>
            <a:xfrm>
              <a:off x="2647950" y="657225"/>
              <a:ext cx="2187450" cy="2628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7</xdr:col>
      <xdr:colOff>238126</xdr:colOff>
      <xdr:row>0</xdr:row>
      <xdr:rowOff>0</xdr:rowOff>
    </xdr:from>
    <xdr:ext cx="1539450" cy="3448050"/>
    <mc:AlternateContent xmlns:mc="http://schemas.openxmlformats.org/markup-compatibility/2006" xmlns:a14="http://schemas.microsoft.com/office/drawing/2010/main">
      <mc:Choice Requires="a14">
        <xdr:graphicFrame macro="">
          <xdr:nvGraphicFramePr>
            <xdr:cNvPr id="4" name="guest_origin_country">
              <a:extLst>
                <a:ext uri="{FF2B5EF4-FFF2-40B4-BE49-F238E27FC236}">
                  <a16:creationId xmlns:a16="http://schemas.microsoft.com/office/drawing/2014/main" id="{D18FB7B4-D7EF-5D9A-D8C6-C26F0E1C6762}"/>
                </a:ext>
              </a:extLst>
            </xdr:cNvPr>
            <xdr:cNvGraphicFramePr/>
          </xdr:nvGraphicFramePr>
          <xdr:xfrm>
            <a:off x="0" y="0"/>
            <a:ext cx="0" cy="0"/>
          </xdr:xfrm>
          <a:graphic>
            <a:graphicData uri="http://schemas.microsoft.com/office/drawing/2010/slicer">
              <sle:slicer xmlns:sle="http://schemas.microsoft.com/office/drawing/2010/slicer" name="guest_origin_country"/>
            </a:graphicData>
          </a:graphic>
        </xdr:graphicFrame>
      </mc:Choice>
      <mc:Fallback xmlns="">
        <xdr:sp macro="" textlink="">
          <xdr:nvSpPr>
            <xdr:cNvPr id="0" name=""/>
            <xdr:cNvSpPr>
              <a:spLocks noTextEdit="1"/>
            </xdr:cNvSpPr>
          </xdr:nvSpPr>
          <xdr:spPr>
            <a:xfrm>
              <a:off x="7400926" y="0"/>
              <a:ext cx="1539450" cy="3448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2</xdr:col>
      <xdr:colOff>314325</xdr:colOff>
      <xdr:row>25</xdr:row>
      <xdr:rowOff>128587</xdr:rowOff>
    </xdr:from>
    <xdr:to>
      <xdr:col>7</xdr:col>
      <xdr:colOff>390525</xdr:colOff>
      <xdr:row>40</xdr:row>
      <xdr:rowOff>14287</xdr:rowOff>
    </xdr:to>
    <xdr:graphicFrame macro="">
      <xdr:nvGraphicFramePr>
        <xdr:cNvPr id="5" name="Chart 4">
          <a:extLst>
            <a:ext uri="{FF2B5EF4-FFF2-40B4-BE49-F238E27FC236}">
              <a16:creationId xmlns:a16="http://schemas.microsoft.com/office/drawing/2014/main" id="{06C19082-B1D6-04BD-316F-19DA93CDC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209550</xdr:colOff>
      <xdr:row>22</xdr:row>
      <xdr:rowOff>42862</xdr:rowOff>
    </xdr:from>
    <xdr:to>
      <xdr:col>15</xdr:col>
      <xdr:colOff>485775</xdr:colOff>
      <xdr:row>36</xdr:row>
      <xdr:rowOff>119062</xdr:rowOff>
    </xdr:to>
    <xdr:graphicFrame macro="">
      <xdr:nvGraphicFramePr>
        <xdr:cNvPr id="6" name="Chart 5">
          <a:extLst>
            <a:ext uri="{FF2B5EF4-FFF2-40B4-BE49-F238E27FC236}">
              <a16:creationId xmlns:a16="http://schemas.microsoft.com/office/drawing/2014/main" id="{05071BD6-2E93-F8B8-19EE-658420B47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523875</xdr:colOff>
      <xdr:row>41</xdr:row>
      <xdr:rowOff>180975</xdr:rowOff>
    </xdr:from>
    <xdr:to>
      <xdr:col>7</xdr:col>
      <xdr:colOff>47625</xdr:colOff>
      <xdr:row>56</xdr:row>
      <xdr:rowOff>66675</xdr:rowOff>
    </xdr:to>
    <xdr:graphicFrame macro="">
      <xdr:nvGraphicFramePr>
        <xdr:cNvPr id="7" name="Chart 6">
          <a:extLst>
            <a:ext uri="{FF2B5EF4-FFF2-40B4-BE49-F238E27FC236}">
              <a16:creationId xmlns:a16="http://schemas.microsoft.com/office/drawing/2014/main" id="{D67BFC97-1447-2E30-E748-7F3C5B44A8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381000</xdr:colOff>
      <xdr:row>41</xdr:row>
      <xdr:rowOff>0</xdr:rowOff>
    </xdr:from>
    <xdr:to>
      <xdr:col>15</xdr:col>
      <xdr:colOff>390525</xdr:colOff>
      <xdr:row>55</xdr:row>
      <xdr:rowOff>76200</xdr:rowOff>
    </xdr:to>
    <xdr:graphicFrame macro="">
      <xdr:nvGraphicFramePr>
        <xdr:cNvPr id="8" name="Chart 7">
          <a:extLst>
            <a:ext uri="{FF2B5EF4-FFF2-40B4-BE49-F238E27FC236}">
              <a16:creationId xmlns:a16="http://schemas.microsoft.com/office/drawing/2014/main" id="{62B1B563-1CCB-F5F3-1E92-CEA9E5D7D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575439</xdr:colOff>
      <xdr:row>19</xdr:row>
      <xdr:rowOff>126067</xdr:rowOff>
    </xdr:from>
    <xdr:to>
      <xdr:col>32</xdr:col>
      <xdr:colOff>306160</xdr:colOff>
      <xdr:row>45</xdr:row>
      <xdr:rowOff>34018</xdr:rowOff>
    </xdr:to>
    <xdr:grpSp>
      <xdr:nvGrpSpPr>
        <xdr:cNvPr id="11" name="Group 10">
          <a:extLst>
            <a:ext uri="{FF2B5EF4-FFF2-40B4-BE49-F238E27FC236}">
              <a16:creationId xmlns:a16="http://schemas.microsoft.com/office/drawing/2014/main" id="{3716C0D5-0F18-EC19-D04B-F093A5D74768}"/>
            </a:ext>
          </a:extLst>
        </xdr:cNvPr>
        <xdr:cNvGrpSpPr/>
      </xdr:nvGrpSpPr>
      <xdr:grpSpPr>
        <a:xfrm>
          <a:off x="8971550" y="3477456"/>
          <a:ext cx="10525721" cy="4494062"/>
          <a:chOff x="5945101" y="2966678"/>
          <a:chExt cx="7144972" cy="3945753"/>
        </a:xfrm>
      </xdr:grpSpPr>
      <xdr:sp macro="" textlink="">
        <xdr:nvSpPr>
          <xdr:cNvPr id="23" name="Rectangle: Rounded Corners 22">
            <a:extLst>
              <a:ext uri="{FF2B5EF4-FFF2-40B4-BE49-F238E27FC236}">
                <a16:creationId xmlns:a16="http://schemas.microsoft.com/office/drawing/2014/main" id="{2981C9AD-8BFF-4D8A-A466-7870EAAF1A80}"/>
              </a:ext>
            </a:extLst>
          </xdr:cNvPr>
          <xdr:cNvSpPr/>
        </xdr:nvSpPr>
        <xdr:spPr>
          <a:xfrm>
            <a:off x="5945101" y="2966678"/>
            <a:ext cx="7144972" cy="3945753"/>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 name="TextBox 1">
            <a:extLst>
              <a:ext uri="{FF2B5EF4-FFF2-40B4-BE49-F238E27FC236}">
                <a16:creationId xmlns:a16="http://schemas.microsoft.com/office/drawing/2014/main" id="{9EAD16DF-661A-244D-3A66-4603CD94B6C5}"/>
              </a:ext>
            </a:extLst>
          </xdr:cNvPr>
          <xdr:cNvSpPr txBox="1"/>
        </xdr:nvSpPr>
        <xdr:spPr>
          <a:xfrm>
            <a:off x="6172590" y="3503272"/>
            <a:ext cx="4572000" cy="761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5400">
                <a:solidFill>
                  <a:schemeClr val="tx1"/>
                </a:solidFill>
                <a:latin typeface="Bahnschrift Condensed" panose="020B0502040204020203" pitchFamily="34" charset="0"/>
              </a:rPr>
              <a:t>  </a:t>
            </a:r>
            <a:r>
              <a:rPr lang="en-IN" sz="6600">
                <a:solidFill>
                  <a:schemeClr val="tx1"/>
                </a:solidFill>
                <a:latin typeface="Bahnschrift Condensed" panose="020B0502040204020203" pitchFamily="34" charset="0"/>
              </a:rPr>
              <a:t>TOTAL</a:t>
            </a:r>
            <a:r>
              <a:rPr lang="en-IN" sz="6600" baseline="0">
                <a:solidFill>
                  <a:schemeClr val="tx1"/>
                </a:solidFill>
                <a:latin typeface="Bahnschrift Condensed" panose="020B0502040204020203" pitchFamily="34" charset="0"/>
              </a:rPr>
              <a:t> REVENUE</a:t>
            </a:r>
            <a:endParaRPr lang="en-IN" sz="6600">
              <a:solidFill>
                <a:schemeClr val="tx1"/>
              </a:solidFill>
              <a:latin typeface="Bahnschrift Condensed" panose="020B0502040204020203" pitchFamily="34" charset="0"/>
            </a:endParaRPr>
          </a:p>
        </xdr:txBody>
      </xdr:sp>
      <xdr:sp macro="" textlink="Pivot!A4">
        <xdr:nvSpPr>
          <xdr:cNvPr id="7" name="TextBox 6">
            <a:extLst>
              <a:ext uri="{FF2B5EF4-FFF2-40B4-BE49-F238E27FC236}">
                <a16:creationId xmlns:a16="http://schemas.microsoft.com/office/drawing/2014/main" id="{8111D258-E29A-894E-F5E1-972D1D93A34A}"/>
              </a:ext>
            </a:extLst>
          </xdr:cNvPr>
          <xdr:cNvSpPr txBox="1"/>
        </xdr:nvSpPr>
        <xdr:spPr>
          <a:xfrm>
            <a:off x="7442234" y="4831831"/>
            <a:ext cx="5306787" cy="144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0A741E-E67B-45BB-ACEE-E5BAB6A7543C}" type="TxLink">
              <a:rPr lang="en-US" sz="9600" b="1" i="0" u="none" strike="noStrike">
                <a:solidFill>
                  <a:srgbClr val="F42A55"/>
                </a:solidFill>
                <a:latin typeface="Bahnschrift Condensed" panose="020B0502040204020203" pitchFamily="34" charset="0"/>
                <a:ea typeface="Calibri"/>
                <a:cs typeface="Calibri"/>
              </a:rPr>
              <a:pPr/>
              <a:t>₹ 39,41,914</a:t>
            </a:fld>
            <a:endParaRPr lang="en-US" sz="9600" b="1">
              <a:solidFill>
                <a:srgbClr val="F42A55"/>
              </a:solidFill>
              <a:latin typeface="Bahnschrift Condensed" panose="020B0502040204020203" pitchFamily="34" charset="0"/>
            </a:endParaRPr>
          </a:p>
        </xdr:txBody>
      </xdr:sp>
      <xdr:pic>
        <xdr:nvPicPr>
          <xdr:cNvPr id="10" name="Graphic 9" descr="Money">
            <a:extLst>
              <a:ext uri="{FF2B5EF4-FFF2-40B4-BE49-F238E27FC236}">
                <a16:creationId xmlns:a16="http://schemas.microsoft.com/office/drawing/2014/main" id="{1DCA62A2-4F7B-ACA4-0801-F8A25ED757C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851053" y="3179647"/>
            <a:ext cx="1622124" cy="1622124"/>
          </a:xfrm>
          <a:prstGeom prst="rect">
            <a:avLst/>
          </a:prstGeom>
        </xdr:spPr>
      </xdr:pic>
    </xdr:grpSp>
    <xdr:clientData/>
  </xdr:twoCellAnchor>
  <xdr:twoCellAnchor>
    <xdr:from>
      <xdr:col>34</xdr:col>
      <xdr:colOff>419660</xdr:colOff>
      <xdr:row>20</xdr:row>
      <xdr:rowOff>49682</xdr:rowOff>
    </xdr:from>
    <xdr:to>
      <xdr:col>53</xdr:col>
      <xdr:colOff>238125</xdr:colOff>
      <xdr:row>45</xdr:row>
      <xdr:rowOff>170090</xdr:rowOff>
    </xdr:to>
    <xdr:grpSp>
      <xdr:nvGrpSpPr>
        <xdr:cNvPr id="34" name="Group 33">
          <a:extLst>
            <a:ext uri="{FF2B5EF4-FFF2-40B4-BE49-F238E27FC236}">
              <a16:creationId xmlns:a16="http://schemas.microsoft.com/office/drawing/2014/main" id="{40DC7A1E-7CE3-B91E-9B63-B5D7E3235141}"/>
            </a:ext>
          </a:extLst>
        </xdr:cNvPr>
        <xdr:cNvGrpSpPr/>
      </xdr:nvGrpSpPr>
      <xdr:grpSpPr>
        <a:xfrm>
          <a:off x="20810216" y="3577460"/>
          <a:ext cx="11213187" cy="4530130"/>
          <a:chOff x="15152912" y="3771844"/>
          <a:chExt cx="8181930" cy="4138128"/>
        </a:xfrm>
      </xdr:grpSpPr>
      <xdr:grpSp>
        <xdr:nvGrpSpPr>
          <xdr:cNvPr id="19" name="Group 18">
            <a:extLst>
              <a:ext uri="{FF2B5EF4-FFF2-40B4-BE49-F238E27FC236}">
                <a16:creationId xmlns:a16="http://schemas.microsoft.com/office/drawing/2014/main" id="{CBF839EC-A67B-9788-AF15-773B03E8486C}"/>
              </a:ext>
            </a:extLst>
          </xdr:cNvPr>
          <xdr:cNvGrpSpPr/>
        </xdr:nvGrpSpPr>
        <xdr:grpSpPr>
          <a:xfrm>
            <a:off x="15152912" y="3771844"/>
            <a:ext cx="8181930" cy="4138128"/>
            <a:chOff x="5945100" y="2966678"/>
            <a:chExt cx="7852543" cy="3945752"/>
          </a:xfrm>
        </xdr:grpSpPr>
        <xdr:sp macro="" textlink="">
          <xdr:nvSpPr>
            <xdr:cNvPr id="20" name="Rectangle: Rounded Corners 19">
              <a:extLst>
                <a:ext uri="{FF2B5EF4-FFF2-40B4-BE49-F238E27FC236}">
                  <a16:creationId xmlns:a16="http://schemas.microsoft.com/office/drawing/2014/main" id="{A4128484-0A49-9CAA-5CC9-0948AA28271F}"/>
                </a:ext>
              </a:extLst>
            </xdr:cNvPr>
            <xdr:cNvSpPr/>
          </xdr:nvSpPr>
          <xdr:spPr>
            <a:xfrm>
              <a:off x="5945100" y="2966678"/>
              <a:ext cx="7144971" cy="3945752"/>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sp macro="" textlink="">
          <xdr:nvSpPr>
            <xdr:cNvPr id="21" name="TextBox 20">
              <a:extLst>
                <a:ext uri="{FF2B5EF4-FFF2-40B4-BE49-F238E27FC236}">
                  <a16:creationId xmlns:a16="http://schemas.microsoft.com/office/drawing/2014/main" id="{4322CFA3-0743-1ADB-0216-79A494B7FB6C}"/>
                </a:ext>
              </a:extLst>
            </xdr:cNvPr>
            <xdr:cNvSpPr txBox="1"/>
          </xdr:nvSpPr>
          <xdr:spPr>
            <a:xfrm>
              <a:off x="6014357" y="3374572"/>
              <a:ext cx="4572000" cy="761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6600">
                  <a:solidFill>
                    <a:schemeClr val="tx1"/>
                  </a:solidFill>
                  <a:latin typeface="Bahnschrift Condensed" panose="020B0502040204020203" pitchFamily="34" charset="0"/>
                </a:rPr>
                <a:t>  TOTAL BOOKINGS</a:t>
              </a:r>
            </a:p>
          </xdr:txBody>
        </xdr:sp>
        <xdr:sp macro="" textlink="Pivot!A8">
          <xdr:nvSpPr>
            <xdr:cNvPr id="25" name="TextBox 24">
              <a:extLst>
                <a:ext uri="{FF2B5EF4-FFF2-40B4-BE49-F238E27FC236}">
                  <a16:creationId xmlns:a16="http://schemas.microsoft.com/office/drawing/2014/main" id="{CC15A28A-1FF7-4952-3EC3-977BB2161A69}"/>
                </a:ext>
              </a:extLst>
            </xdr:cNvPr>
            <xdr:cNvSpPr txBox="1"/>
          </xdr:nvSpPr>
          <xdr:spPr>
            <a:xfrm>
              <a:off x="8339686" y="4845253"/>
              <a:ext cx="5457957" cy="1553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6625B4-9E20-4C2B-A230-EAB022CD398B}" type="TxLink">
                <a:rPr lang="en-US" sz="9600" b="1" i="0" u="none" strike="noStrike">
                  <a:solidFill>
                    <a:srgbClr val="F42A55"/>
                  </a:solidFill>
                  <a:effectLst/>
                  <a:latin typeface="Bahnschrift Condensed" panose="020B0502040204020203" pitchFamily="34" charset="0"/>
                  <a:ea typeface="Calibri"/>
                  <a:cs typeface="Calibri"/>
                </a:rPr>
                <a:pPr/>
                <a:t>896</a:t>
              </a:fld>
              <a:endParaRPr lang="en-IN" sz="9600" b="1">
                <a:solidFill>
                  <a:srgbClr val="F42A55"/>
                </a:solidFill>
                <a:latin typeface="Bahnschrift Condensed" panose="020B0502040204020203" pitchFamily="34" charset="0"/>
              </a:endParaRPr>
            </a:p>
          </xdr:txBody>
        </xdr:sp>
      </xdr:grpSp>
      <xdr:pic>
        <xdr:nvPicPr>
          <xdr:cNvPr id="36" name="Picture 35" descr="2,700+ Online Booking Icon Stock Illustrations, Royalty-Free Vector  Graphics &amp; Clip Art - iStock">
            <a:extLst>
              <a:ext uri="{FF2B5EF4-FFF2-40B4-BE49-F238E27FC236}">
                <a16:creationId xmlns:a16="http://schemas.microsoft.com/office/drawing/2014/main" id="{7ED169FC-20CC-1CA3-2901-88B5BCBC664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301058" y="3969118"/>
            <a:ext cx="1842936" cy="187571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53</xdr:col>
      <xdr:colOff>309632</xdr:colOff>
      <xdr:row>19</xdr:row>
      <xdr:rowOff>192554</xdr:rowOff>
    </xdr:from>
    <xdr:to>
      <xdr:col>71</xdr:col>
      <xdr:colOff>170089</xdr:colOff>
      <xdr:row>46</xdr:row>
      <xdr:rowOff>68034</xdr:rowOff>
    </xdr:to>
    <xdr:grpSp>
      <xdr:nvGrpSpPr>
        <xdr:cNvPr id="33" name="Group 32">
          <a:extLst>
            <a:ext uri="{FF2B5EF4-FFF2-40B4-BE49-F238E27FC236}">
              <a16:creationId xmlns:a16="http://schemas.microsoft.com/office/drawing/2014/main" id="{B753F168-C305-BB8C-D1E2-1FE29683CF79}"/>
            </a:ext>
          </a:extLst>
        </xdr:cNvPr>
        <xdr:cNvGrpSpPr/>
      </xdr:nvGrpSpPr>
      <xdr:grpSpPr>
        <a:xfrm>
          <a:off x="32094910" y="3543943"/>
          <a:ext cx="10655457" cy="4637980"/>
          <a:chOff x="24052924" y="3744629"/>
          <a:chExt cx="7449020" cy="4131559"/>
        </a:xfrm>
      </xdr:grpSpPr>
      <xdr:grpSp>
        <xdr:nvGrpSpPr>
          <xdr:cNvPr id="12" name="Group 11">
            <a:extLst>
              <a:ext uri="{FF2B5EF4-FFF2-40B4-BE49-F238E27FC236}">
                <a16:creationId xmlns:a16="http://schemas.microsoft.com/office/drawing/2014/main" id="{A0846F97-5EE2-21D9-0AA6-40DC306E9D39}"/>
              </a:ext>
            </a:extLst>
          </xdr:cNvPr>
          <xdr:cNvGrpSpPr/>
        </xdr:nvGrpSpPr>
        <xdr:grpSpPr>
          <a:xfrm>
            <a:off x="24052924" y="3744629"/>
            <a:ext cx="7449020" cy="4131559"/>
            <a:chOff x="5945100" y="2966678"/>
            <a:chExt cx="7144971" cy="3945752"/>
          </a:xfrm>
        </xdr:grpSpPr>
        <xdr:sp macro="" textlink="">
          <xdr:nvSpPr>
            <xdr:cNvPr id="13" name="Rectangle: Rounded Corners 12">
              <a:extLst>
                <a:ext uri="{FF2B5EF4-FFF2-40B4-BE49-F238E27FC236}">
                  <a16:creationId xmlns:a16="http://schemas.microsoft.com/office/drawing/2014/main" id="{95027063-D84E-DD3B-8DFE-3599CA30874D}"/>
                </a:ext>
              </a:extLst>
            </xdr:cNvPr>
            <xdr:cNvSpPr/>
          </xdr:nvSpPr>
          <xdr:spPr>
            <a:xfrm>
              <a:off x="5945100" y="2966678"/>
              <a:ext cx="7144971" cy="3945752"/>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Bahnschrift Condensed" panose="020B0502040204020203" pitchFamily="34" charset="0"/>
              </a:endParaRPr>
            </a:p>
          </xdr:txBody>
        </xdr:sp>
        <xdr:sp macro="" textlink="">
          <xdr:nvSpPr>
            <xdr:cNvPr id="14" name="TextBox 13">
              <a:extLst>
                <a:ext uri="{FF2B5EF4-FFF2-40B4-BE49-F238E27FC236}">
                  <a16:creationId xmlns:a16="http://schemas.microsoft.com/office/drawing/2014/main" id="{C8DF8674-1081-A3E4-5808-486F44992B50}"/>
                </a:ext>
              </a:extLst>
            </xdr:cNvPr>
            <xdr:cNvSpPr txBox="1"/>
          </xdr:nvSpPr>
          <xdr:spPr>
            <a:xfrm>
              <a:off x="6014357" y="3374572"/>
              <a:ext cx="4572000" cy="761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5400">
                  <a:solidFill>
                    <a:schemeClr val="tx1"/>
                  </a:solidFill>
                  <a:latin typeface="Bahnschrift Condensed" panose="020B0502040204020203" pitchFamily="34" charset="0"/>
                </a:rPr>
                <a:t>  </a:t>
              </a:r>
              <a:r>
                <a:rPr lang="en-IN" sz="6600">
                  <a:solidFill>
                    <a:schemeClr val="tx1"/>
                  </a:solidFill>
                  <a:latin typeface="Bahnschrift Condensed" panose="020B0502040204020203" pitchFamily="34" charset="0"/>
                </a:rPr>
                <a:t>TOTAL PER NIGHT</a:t>
              </a:r>
            </a:p>
          </xdr:txBody>
        </xdr:sp>
        <xdr:sp macro="" textlink="Pivot!A11">
          <xdr:nvSpPr>
            <xdr:cNvPr id="15" name="TextBox 14">
              <a:extLst>
                <a:ext uri="{FF2B5EF4-FFF2-40B4-BE49-F238E27FC236}">
                  <a16:creationId xmlns:a16="http://schemas.microsoft.com/office/drawing/2014/main" id="{3863155B-0214-88A0-CC37-EFC95873FAD9}"/>
                </a:ext>
              </a:extLst>
            </xdr:cNvPr>
            <xdr:cNvSpPr txBox="1"/>
          </xdr:nvSpPr>
          <xdr:spPr>
            <a:xfrm>
              <a:off x="7725773" y="4894417"/>
              <a:ext cx="5306786" cy="1449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FBE2E2-5504-4730-8BF4-68E97799AE5F}" type="TxLink">
                <a:rPr lang="en-US" sz="9600" b="1" i="0" u="none" strike="noStrike">
                  <a:solidFill>
                    <a:srgbClr val="F42A55"/>
                  </a:solidFill>
                  <a:effectLst/>
                  <a:latin typeface="Bahnschrift Condensed" panose="020B0502040204020203" pitchFamily="34" charset="0"/>
                  <a:ea typeface="Calibri"/>
                  <a:cs typeface="Calibri"/>
                </a:rPr>
                <a:pPr/>
                <a:t>₹ 2,25,953</a:t>
              </a:fld>
              <a:endParaRPr lang="en-IN" sz="9600" b="1">
                <a:solidFill>
                  <a:srgbClr val="F42A55"/>
                </a:solidFill>
                <a:latin typeface="Bahnschrift Condensed" panose="020B0502040204020203" pitchFamily="34" charset="0"/>
              </a:endParaRPr>
            </a:p>
          </xdr:txBody>
        </xdr:sp>
      </xdr:grpSp>
      <xdr:pic>
        <xdr:nvPicPr>
          <xdr:cNvPr id="40" name="Picture 39">
            <a:extLst>
              <a:ext uri="{FF2B5EF4-FFF2-40B4-BE49-F238E27FC236}">
                <a16:creationId xmlns:a16="http://schemas.microsoft.com/office/drawing/2014/main" id="{88668EDB-0713-F0EC-E649-5A0C30C793FA}"/>
              </a:ext>
            </a:extLst>
          </xdr:cNvPr>
          <xdr:cNvPicPr>
            <a:picLocks noChangeAspect="1"/>
          </xdr:cNvPicPr>
        </xdr:nvPicPr>
        <xdr:blipFill>
          <a:blip xmlns:r="http://schemas.openxmlformats.org/officeDocument/2006/relationships" r:embed="rId4"/>
          <a:stretch>
            <a:fillRect/>
          </a:stretch>
        </xdr:blipFill>
        <xdr:spPr>
          <a:xfrm>
            <a:off x="28895860" y="3906792"/>
            <a:ext cx="2117086" cy="2234409"/>
          </a:xfrm>
          <a:prstGeom prst="rect">
            <a:avLst/>
          </a:prstGeom>
        </xdr:spPr>
      </xdr:pic>
    </xdr:grpSp>
    <xdr:clientData/>
  </xdr:twoCellAnchor>
  <xdr:twoCellAnchor>
    <xdr:from>
      <xdr:col>73</xdr:col>
      <xdr:colOff>586232</xdr:colOff>
      <xdr:row>19</xdr:row>
      <xdr:rowOff>158537</xdr:rowOff>
    </xdr:from>
    <xdr:to>
      <xdr:col>92</xdr:col>
      <xdr:colOff>408215</xdr:colOff>
      <xdr:row>46</xdr:row>
      <xdr:rowOff>136071</xdr:rowOff>
    </xdr:to>
    <xdr:grpSp>
      <xdr:nvGrpSpPr>
        <xdr:cNvPr id="18" name="Group 17">
          <a:extLst>
            <a:ext uri="{FF2B5EF4-FFF2-40B4-BE49-F238E27FC236}">
              <a16:creationId xmlns:a16="http://schemas.microsoft.com/office/drawing/2014/main" id="{5D2B0F44-3EE9-F6A2-46E5-E009D0F32C64}"/>
            </a:ext>
          </a:extLst>
        </xdr:cNvPr>
        <xdr:cNvGrpSpPr/>
      </xdr:nvGrpSpPr>
      <xdr:grpSpPr>
        <a:xfrm>
          <a:off x="44365954" y="3509926"/>
          <a:ext cx="11216705" cy="4740034"/>
          <a:chOff x="32762433" y="3744629"/>
          <a:chExt cx="7666735" cy="4131559"/>
        </a:xfrm>
      </xdr:grpSpPr>
      <xdr:grpSp>
        <xdr:nvGrpSpPr>
          <xdr:cNvPr id="29" name="Group 28">
            <a:extLst>
              <a:ext uri="{FF2B5EF4-FFF2-40B4-BE49-F238E27FC236}">
                <a16:creationId xmlns:a16="http://schemas.microsoft.com/office/drawing/2014/main" id="{E215E189-8A33-2CC9-4138-081BD01AD72D}"/>
              </a:ext>
            </a:extLst>
          </xdr:cNvPr>
          <xdr:cNvGrpSpPr/>
        </xdr:nvGrpSpPr>
        <xdr:grpSpPr>
          <a:xfrm>
            <a:off x="32762433" y="3744629"/>
            <a:ext cx="7666735" cy="4131559"/>
            <a:chOff x="5890671" y="2966678"/>
            <a:chExt cx="7362686" cy="3945752"/>
          </a:xfrm>
        </xdr:grpSpPr>
        <xdr:sp macro="" textlink="">
          <xdr:nvSpPr>
            <xdr:cNvPr id="30" name="Rectangle: Rounded Corners 29">
              <a:extLst>
                <a:ext uri="{FF2B5EF4-FFF2-40B4-BE49-F238E27FC236}">
                  <a16:creationId xmlns:a16="http://schemas.microsoft.com/office/drawing/2014/main" id="{0ABA5346-5D21-EA67-C0FD-5D65F939C484}"/>
                </a:ext>
              </a:extLst>
            </xdr:cNvPr>
            <xdr:cNvSpPr/>
          </xdr:nvSpPr>
          <xdr:spPr>
            <a:xfrm>
              <a:off x="5890671" y="2966678"/>
              <a:ext cx="7144970" cy="3945752"/>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1" name="TextBox 30">
              <a:extLst>
                <a:ext uri="{FF2B5EF4-FFF2-40B4-BE49-F238E27FC236}">
                  <a16:creationId xmlns:a16="http://schemas.microsoft.com/office/drawing/2014/main" id="{FF52475C-BCC8-1941-6A77-3DA7364181F2}"/>
                </a:ext>
              </a:extLst>
            </xdr:cNvPr>
            <xdr:cNvSpPr txBox="1"/>
          </xdr:nvSpPr>
          <xdr:spPr>
            <a:xfrm>
              <a:off x="6014357" y="3374572"/>
              <a:ext cx="4572000" cy="761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6600">
                  <a:solidFill>
                    <a:schemeClr val="tx1"/>
                  </a:solidFill>
                  <a:latin typeface="Bahnschrift Condensed" panose="020B0502040204020203" pitchFamily="34" charset="0"/>
                </a:rPr>
                <a:t>  TOTAL REVIEWS</a:t>
              </a:r>
            </a:p>
          </xdr:txBody>
        </xdr:sp>
        <xdr:sp macro="" textlink="Pivot!A14">
          <xdr:nvSpPr>
            <xdr:cNvPr id="32" name="TextBox 31">
              <a:extLst>
                <a:ext uri="{FF2B5EF4-FFF2-40B4-BE49-F238E27FC236}">
                  <a16:creationId xmlns:a16="http://schemas.microsoft.com/office/drawing/2014/main" id="{C0B53F44-AACF-9FDE-7567-61A8E427E34B}"/>
                </a:ext>
              </a:extLst>
            </xdr:cNvPr>
            <xdr:cNvSpPr txBox="1"/>
          </xdr:nvSpPr>
          <xdr:spPr>
            <a:xfrm>
              <a:off x="7946571" y="4952629"/>
              <a:ext cx="5306786" cy="1315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FAC222-1094-4B09-946C-8B3010A56D92}" type="TxLink">
                <a:rPr lang="en-US" sz="9600" b="1" i="0" u="none" strike="noStrike">
                  <a:solidFill>
                    <a:srgbClr val="F42A55"/>
                  </a:solidFill>
                  <a:latin typeface="Bahnschrift Condensed" panose="020B0502040204020203" pitchFamily="34" charset="0"/>
                  <a:ea typeface="Calibri"/>
                  <a:cs typeface="Calibri"/>
                </a:rPr>
                <a:pPr/>
                <a:t>8317</a:t>
              </a:fld>
              <a:endParaRPr lang="en-IN" sz="9600" b="1">
                <a:solidFill>
                  <a:srgbClr val="F42A55"/>
                </a:solidFill>
                <a:latin typeface="Bahnschrift Condensed" panose="020B0502040204020203" pitchFamily="34" charset="0"/>
              </a:endParaRPr>
            </a:p>
          </xdr:txBody>
        </xdr:sp>
      </xdr:grpSp>
      <xdr:pic>
        <xdr:nvPicPr>
          <xdr:cNvPr id="43" name="Picture 42">
            <a:extLst>
              <a:ext uri="{FF2B5EF4-FFF2-40B4-BE49-F238E27FC236}">
                <a16:creationId xmlns:a16="http://schemas.microsoft.com/office/drawing/2014/main" id="{762C8C74-092A-E018-37D1-6A63360B8049}"/>
              </a:ext>
            </a:extLst>
          </xdr:cNvPr>
          <xdr:cNvPicPr>
            <a:picLocks noChangeAspect="1"/>
          </xdr:cNvPicPr>
        </xdr:nvPicPr>
        <xdr:blipFill>
          <a:blip xmlns:r="http://schemas.openxmlformats.org/officeDocument/2006/relationships" r:embed="rId5"/>
          <a:stretch>
            <a:fillRect/>
          </a:stretch>
        </xdr:blipFill>
        <xdr:spPr>
          <a:xfrm>
            <a:off x="37631077" y="3933523"/>
            <a:ext cx="2137886" cy="2125922"/>
          </a:xfrm>
          <a:prstGeom prst="rect">
            <a:avLst/>
          </a:prstGeom>
        </xdr:spPr>
      </xdr:pic>
    </xdr:grpSp>
    <xdr:clientData/>
  </xdr:twoCellAnchor>
  <xdr:twoCellAnchor>
    <xdr:from>
      <xdr:col>14</xdr:col>
      <xdr:colOff>459828</xdr:colOff>
      <xdr:row>4</xdr:row>
      <xdr:rowOff>6908</xdr:rowOff>
    </xdr:from>
    <xdr:to>
      <xdr:col>93</xdr:col>
      <xdr:colOff>578303</xdr:colOff>
      <xdr:row>15</xdr:row>
      <xdr:rowOff>164226</xdr:rowOff>
    </xdr:to>
    <xdr:grpSp>
      <xdr:nvGrpSpPr>
        <xdr:cNvPr id="17" name="Group 16">
          <a:extLst>
            <a:ext uri="{FF2B5EF4-FFF2-40B4-BE49-F238E27FC236}">
              <a16:creationId xmlns:a16="http://schemas.microsoft.com/office/drawing/2014/main" id="{DD8469E6-D156-9F60-2ADF-0253D7F02BBF}"/>
            </a:ext>
          </a:extLst>
        </xdr:cNvPr>
        <xdr:cNvGrpSpPr/>
      </xdr:nvGrpSpPr>
      <xdr:grpSpPr>
        <a:xfrm>
          <a:off x="8855939" y="712464"/>
          <a:ext cx="47496531" cy="2097595"/>
          <a:chOff x="6240518" y="795183"/>
          <a:chExt cx="35111120" cy="2325076"/>
        </a:xfrm>
      </xdr:grpSpPr>
      <xdr:sp macro="" textlink="">
        <xdr:nvSpPr>
          <xdr:cNvPr id="9" name="Rectangle: Rounded Corners 8">
            <a:extLst>
              <a:ext uri="{FF2B5EF4-FFF2-40B4-BE49-F238E27FC236}">
                <a16:creationId xmlns:a16="http://schemas.microsoft.com/office/drawing/2014/main" id="{B95F26B7-ED49-C61A-8902-E83D575AB607}"/>
              </a:ext>
            </a:extLst>
          </xdr:cNvPr>
          <xdr:cNvSpPr/>
        </xdr:nvSpPr>
        <xdr:spPr>
          <a:xfrm>
            <a:off x="6240518" y="795183"/>
            <a:ext cx="35111120" cy="232507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aseline="0">
                <a:solidFill>
                  <a:schemeClr val="tx1"/>
                </a:solidFill>
                <a:latin typeface="Bahnschrift Condensed" panose="020B0502040204020203" pitchFamily="34" charset="0"/>
              </a:rPr>
              <a:t>                                                  </a:t>
            </a:r>
            <a:r>
              <a:rPr lang="en-IN" sz="8000" baseline="0">
                <a:solidFill>
                  <a:schemeClr val="tx1"/>
                </a:solidFill>
                <a:latin typeface="Bahnschrift Condensed" panose="020B0502040204020203" pitchFamily="34" charset="0"/>
              </a:rPr>
              <a:t>AIRBNB SALES DASHBOARD</a:t>
            </a:r>
            <a:endParaRPr lang="en-IN" sz="8000">
              <a:solidFill>
                <a:schemeClr val="tx1"/>
              </a:solidFill>
              <a:latin typeface="Bahnschrift Condensed" panose="020B0502040204020203" pitchFamily="34" charset="0"/>
            </a:endParaRPr>
          </a:p>
        </xdr:txBody>
      </xdr:sp>
      <xdr:pic>
        <xdr:nvPicPr>
          <xdr:cNvPr id="6" name="Graphic 5" descr="Home">
            <a:extLst>
              <a:ext uri="{FF2B5EF4-FFF2-40B4-BE49-F238E27FC236}">
                <a16:creationId xmlns:a16="http://schemas.microsoft.com/office/drawing/2014/main" id="{7FF23A96-ED21-29B5-F728-E6783C1235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571925" y="1318948"/>
            <a:ext cx="1228357" cy="1082710"/>
          </a:xfrm>
          <a:prstGeom prst="rect">
            <a:avLst/>
          </a:prstGeom>
        </xdr:spPr>
      </xdr:pic>
      <mc:AlternateContent xmlns:mc="http://schemas.openxmlformats.org/markup-compatibility/2006" xmlns:a14="http://schemas.microsoft.com/office/drawing/2010/main">
        <mc:Choice Requires="a14">
          <xdr:graphicFrame macro="">
            <xdr:nvGraphicFramePr>
              <xdr:cNvPr id="5" name="room_type 1">
                <a:extLst>
                  <a:ext uri="{FF2B5EF4-FFF2-40B4-BE49-F238E27FC236}">
                    <a16:creationId xmlns:a16="http://schemas.microsoft.com/office/drawing/2014/main" id="{20817875-FFA6-4C16-A937-7E38879D5C27}"/>
                  </a:ext>
                </a:extLst>
              </xdr:cNvPr>
              <xdr:cNvGraphicFramePr/>
            </xdr:nvGraphicFramePr>
            <xdr:xfrm>
              <a:off x="23648276" y="1025091"/>
              <a:ext cx="16752602" cy="1872000"/>
            </xdr:xfrm>
            <a:graphic>
              <a:graphicData uri="http://schemas.microsoft.com/office/drawing/2010/slicer">
                <sle:slicer xmlns:sle="http://schemas.microsoft.com/office/drawing/2010/slicer" name="room_type 1"/>
              </a:graphicData>
            </a:graphic>
          </xdr:graphicFrame>
        </mc:Choice>
        <mc:Fallback xmlns="">
          <xdr:sp macro="" textlink="">
            <xdr:nvSpPr>
              <xdr:cNvPr id="0" name=""/>
              <xdr:cNvSpPr>
                <a:spLocks noTextEdit="1"/>
              </xdr:cNvSpPr>
            </xdr:nvSpPr>
            <xdr:spPr>
              <a:xfrm>
                <a:off x="33074133" y="1060900"/>
                <a:ext cx="23136971" cy="1934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458146</xdr:colOff>
      <xdr:row>3</xdr:row>
      <xdr:rowOff>131594</xdr:rowOff>
    </xdr:from>
    <xdr:to>
      <xdr:col>13</xdr:col>
      <xdr:colOff>119063</xdr:colOff>
      <xdr:row>164</xdr:row>
      <xdr:rowOff>79374</xdr:rowOff>
    </xdr:to>
    <xdr:grpSp>
      <xdr:nvGrpSpPr>
        <xdr:cNvPr id="24" name="Group 23">
          <a:extLst>
            <a:ext uri="{FF2B5EF4-FFF2-40B4-BE49-F238E27FC236}">
              <a16:creationId xmlns:a16="http://schemas.microsoft.com/office/drawing/2014/main" id="{830C5930-0D60-583A-4EB5-A1C93371E11B}"/>
            </a:ext>
          </a:extLst>
        </xdr:cNvPr>
        <xdr:cNvGrpSpPr/>
      </xdr:nvGrpSpPr>
      <xdr:grpSpPr>
        <a:xfrm>
          <a:off x="458146" y="660761"/>
          <a:ext cx="7457306" cy="28346391"/>
          <a:chOff x="475997" y="663400"/>
          <a:chExt cx="7848587" cy="24778198"/>
        </a:xfrm>
      </xdr:grpSpPr>
      <xdr:grpSp>
        <xdr:nvGrpSpPr>
          <xdr:cNvPr id="46" name="Group 45">
            <a:extLst>
              <a:ext uri="{FF2B5EF4-FFF2-40B4-BE49-F238E27FC236}">
                <a16:creationId xmlns:a16="http://schemas.microsoft.com/office/drawing/2014/main" id="{DB8FD24C-4DC5-C190-D9AB-3BEDCE1E2718}"/>
              </a:ext>
            </a:extLst>
          </xdr:cNvPr>
          <xdr:cNvGrpSpPr/>
        </xdr:nvGrpSpPr>
        <xdr:grpSpPr>
          <a:xfrm>
            <a:off x="475997" y="663400"/>
            <a:ext cx="7848587" cy="24778198"/>
            <a:chOff x="527038" y="716310"/>
            <a:chExt cx="4919993" cy="19594668"/>
          </a:xfrm>
        </xdr:grpSpPr>
        <xdr:sp macro="" textlink="">
          <xdr:nvSpPr>
            <xdr:cNvPr id="3" name="Rectangle: Diagonal Corners Rounded 2">
              <a:extLst>
                <a:ext uri="{FF2B5EF4-FFF2-40B4-BE49-F238E27FC236}">
                  <a16:creationId xmlns:a16="http://schemas.microsoft.com/office/drawing/2014/main" id="{64B5B492-B7D1-E0BB-3CF6-94B5EF594FB6}"/>
                </a:ext>
              </a:extLst>
            </xdr:cNvPr>
            <xdr:cNvSpPr/>
          </xdr:nvSpPr>
          <xdr:spPr>
            <a:xfrm>
              <a:off x="527038" y="716310"/>
              <a:ext cx="4919993" cy="19594668"/>
            </a:xfrm>
            <a:prstGeom prst="round2Diag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pic>
          <xdr:nvPicPr>
            <xdr:cNvPr id="26" name="Picture 25">
              <a:extLst>
                <a:ext uri="{FF2B5EF4-FFF2-40B4-BE49-F238E27FC236}">
                  <a16:creationId xmlns:a16="http://schemas.microsoft.com/office/drawing/2014/main" id="{75938436-18EB-FA2C-4FC5-73A6BF41DAE7}"/>
                </a:ext>
              </a:extLst>
            </xdr:cNvPr>
            <xdr:cNvPicPr>
              <a:picLocks noChangeAspect="1"/>
            </xdr:cNvPicPr>
          </xdr:nvPicPr>
          <xdr:blipFill>
            <a:blip xmlns:r="http://schemas.openxmlformats.org/officeDocument/2006/relationships" r:embed="rId8"/>
            <a:stretch>
              <a:fillRect/>
            </a:stretch>
          </xdr:blipFill>
          <xdr:spPr>
            <a:xfrm>
              <a:off x="831032" y="1112677"/>
              <a:ext cx="4536701" cy="3033663"/>
            </a:xfrm>
            <a:prstGeom prst="rect">
              <a:avLst/>
            </a:prstGeom>
          </xdr:spPr>
        </xdr:pic>
      </xdr:grpSp>
      <mc:AlternateContent xmlns:mc="http://schemas.openxmlformats.org/markup-compatibility/2006" xmlns:a14="http://schemas.microsoft.com/office/drawing/2010/main">
        <mc:Choice Requires="a14">
          <xdr:graphicFrame macro="">
            <xdr:nvGraphicFramePr>
              <xdr:cNvPr id="4" name="property_type 1">
                <a:extLst>
                  <a:ext uri="{FF2B5EF4-FFF2-40B4-BE49-F238E27FC236}">
                    <a16:creationId xmlns:a16="http://schemas.microsoft.com/office/drawing/2014/main" id="{3E7D315A-FCF4-4F47-95ED-B4DBD1DBE598}"/>
                  </a:ext>
                </a:extLst>
              </xdr:cNvPr>
              <xdr:cNvGraphicFramePr/>
            </xdr:nvGraphicFramePr>
            <xdr:xfrm>
              <a:off x="882496" y="5866656"/>
              <a:ext cx="6946588" cy="7389841"/>
            </xdr:xfrm>
            <a:graphic>
              <a:graphicData uri="http://schemas.microsoft.com/office/drawing/2010/slicer">
                <sle:slicer xmlns:sle="http://schemas.microsoft.com/office/drawing/2010/slicer" name="property_type 1"/>
              </a:graphicData>
            </a:graphic>
          </xdr:graphicFrame>
        </mc:Choice>
        <mc:Fallback xmlns="">
          <xdr:sp macro="" textlink="">
            <xdr:nvSpPr>
              <xdr:cNvPr id="0" name=""/>
              <xdr:cNvSpPr>
                <a:spLocks noTextEdit="1"/>
              </xdr:cNvSpPr>
            </xdr:nvSpPr>
            <xdr:spPr>
              <a:xfrm>
                <a:off x="841410" y="7424899"/>
                <a:ext cx="6549537" cy="95127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1</xdr:col>
      <xdr:colOff>534467</xdr:colOff>
      <xdr:row>91</xdr:row>
      <xdr:rowOff>10350</xdr:rowOff>
    </xdr:from>
    <xdr:to>
      <xdr:col>12</xdr:col>
      <xdr:colOff>206724</xdr:colOff>
      <xdr:row>150</xdr:row>
      <xdr:rowOff>73269</xdr:rowOff>
    </xdr:to>
    <mc:AlternateContent xmlns:mc="http://schemas.openxmlformats.org/markup-compatibility/2006" xmlns:a14="http://schemas.microsoft.com/office/drawing/2010/main">
      <mc:Choice Requires="a14">
        <xdr:graphicFrame macro="">
          <xdr:nvGraphicFramePr>
            <xdr:cNvPr id="8" name="guest_origin_country 1">
              <a:extLst>
                <a:ext uri="{FF2B5EF4-FFF2-40B4-BE49-F238E27FC236}">
                  <a16:creationId xmlns:a16="http://schemas.microsoft.com/office/drawing/2014/main" id="{F16B41A2-D278-4902-8C6A-701FE72FD419}"/>
                </a:ext>
              </a:extLst>
            </xdr:cNvPr>
            <xdr:cNvGraphicFramePr/>
          </xdr:nvGraphicFramePr>
          <xdr:xfrm>
            <a:off x="0" y="0"/>
            <a:ext cx="0" cy="0"/>
          </xdr:xfrm>
          <a:graphic>
            <a:graphicData uri="http://schemas.microsoft.com/office/drawing/2010/slicer">
              <sle:slicer xmlns:sle="http://schemas.microsoft.com/office/drawing/2010/slicer" name="guest_origin_country 1"/>
            </a:graphicData>
          </a:graphic>
        </xdr:graphicFrame>
      </mc:Choice>
      <mc:Fallback xmlns="">
        <xdr:sp macro="" textlink="">
          <xdr:nvSpPr>
            <xdr:cNvPr id="0" name=""/>
            <xdr:cNvSpPr>
              <a:spLocks noTextEdit="1"/>
            </xdr:cNvSpPr>
          </xdr:nvSpPr>
          <xdr:spPr>
            <a:xfrm>
              <a:off x="1134189" y="16061739"/>
              <a:ext cx="6269202" cy="10469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136072</xdr:colOff>
      <xdr:row>49</xdr:row>
      <xdr:rowOff>158750</xdr:rowOff>
    </xdr:from>
    <xdr:to>
      <xdr:col>51</xdr:col>
      <xdr:colOff>158750</xdr:colOff>
      <xdr:row>103</xdr:row>
      <xdr:rowOff>39687</xdr:rowOff>
    </xdr:to>
    <xdr:graphicFrame macro="">
      <xdr:nvGraphicFramePr>
        <xdr:cNvPr id="16" name="Chart 15">
          <a:extLst>
            <a:ext uri="{FF2B5EF4-FFF2-40B4-BE49-F238E27FC236}">
              <a16:creationId xmlns:a16="http://schemas.microsoft.com/office/drawing/2014/main" id="{E05BF5AE-514C-4681-9791-5BEE1AA7C7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53</xdr:col>
      <xdr:colOff>238126</xdr:colOff>
      <xdr:row>49</xdr:row>
      <xdr:rowOff>119062</xdr:rowOff>
    </xdr:from>
    <xdr:to>
      <xdr:col>92</xdr:col>
      <xdr:colOff>282223</xdr:colOff>
      <xdr:row>102</xdr:row>
      <xdr:rowOff>39688</xdr:rowOff>
    </xdr:to>
    <xdr:graphicFrame macro="">
      <xdr:nvGraphicFramePr>
        <xdr:cNvPr id="27" name="Chart 26">
          <a:extLst>
            <a:ext uri="{FF2B5EF4-FFF2-40B4-BE49-F238E27FC236}">
              <a16:creationId xmlns:a16="http://schemas.microsoft.com/office/drawing/2014/main" id="{6B46E8B7-A1D8-48B0-8CAE-51C1642F1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54</xdr:col>
      <xdr:colOff>119063</xdr:colOff>
      <xdr:row>51</xdr:row>
      <xdr:rowOff>39688</xdr:rowOff>
    </xdr:from>
    <xdr:to>
      <xdr:col>63</xdr:col>
      <xdr:colOff>555625</xdr:colOff>
      <xdr:row>59</xdr:row>
      <xdr:rowOff>158750</xdr:rowOff>
    </xdr:to>
    <xdr:sp macro="" textlink="">
      <xdr:nvSpPr>
        <xdr:cNvPr id="28" name="TextBox 27">
          <a:extLst>
            <a:ext uri="{FF2B5EF4-FFF2-40B4-BE49-F238E27FC236}">
              <a16:creationId xmlns:a16="http://schemas.microsoft.com/office/drawing/2014/main" id="{1F9DC712-71ED-3F80-A3A8-5B7517AA1F46}"/>
            </a:ext>
          </a:extLst>
        </xdr:cNvPr>
        <xdr:cNvSpPr txBox="1"/>
      </xdr:nvSpPr>
      <xdr:spPr>
        <a:xfrm>
          <a:off x="32265938" y="10160001"/>
          <a:ext cx="5794375" cy="1706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200">
              <a:latin typeface="Bahnschrift Condensed" panose="020B0502040204020203" pitchFamily="34" charset="0"/>
            </a:rPr>
            <a:t>Minimum</a:t>
          </a:r>
          <a:r>
            <a:rPr lang="en-IN" sz="7200" baseline="0">
              <a:latin typeface="Bahnschrift Condensed" panose="020B0502040204020203" pitchFamily="34" charset="0"/>
            </a:rPr>
            <a:t> Nights</a:t>
          </a:r>
          <a:endParaRPr lang="en-IN" sz="7200">
            <a:latin typeface="Bahnschrift Condensed" panose="020B0502040204020203" pitchFamily="34" charset="0"/>
          </a:endParaRPr>
        </a:p>
      </xdr:txBody>
    </xdr:sp>
    <xdr:clientData/>
  </xdr:twoCellAnchor>
  <xdr:twoCellAnchor>
    <xdr:from>
      <xdr:col>14</xdr:col>
      <xdr:colOff>558677</xdr:colOff>
      <xdr:row>106</xdr:row>
      <xdr:rowOff>109902</xdr:rowOff>
    </xdr:from>
    <xdr:to>
      <xdr:col>51</xdr:col>
      <xdr:colOff>73268</xdr:colOff>
      <xdr:row>163</xdr:row>
      <xdr:rowOff>146538</xdr:rowOff>
    </xdr:to>
    <xdr:graphicFrame macro="">
      <xdr:nvGraphicFramePr>
        <xdr:cNvPr id="35" name="Chart 34">
          <a:extLst>
            <a:ext uri="{FF2B5EF4-FFF2-40B4-BE49-F238E27FC236}">
              <a16:creationId xmlns:a16="http://schemas.microsoft.com/office/drawing/2014/main" id="{08208613-A30F-48BB-8E7C-DA3CDD33F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46</xdr:col>
      <xdr:colOff>317500</xdr:colOff>
      <xdr:row>113</xdr:row>
      <xdr:rowOff>158750</xdr:rowOff>
    </xdr:from>
    <xdr:to>
      <xdr:col>50</xdr:col>
      <xdr:colOff>476250</xdr:colOff>
      <xdr:row>152</xdr:row>
      <xdr:rowOff>79376</xdr:rowOff>
    </xdr:to>
    <xdr:sp macro="" textlink="">
      <xdr:nvSpPr>
        <xdr:cNvPr id="22" name="TextBox 21">
          <a:extLst>
            <a:ext uri="{FF2B5EF4-FFF2-40B4-BE49-F238E27FC236}">
              <a16:creationId xmlns:a16="http://schemas.microsoft.com/office/drawing/2014/main" id="{7E0340FF-1A3E-C3AA-D8D5-AF3968D00044}"/>
            </a:ext>
          </a:extLst>
        </xdr:cNvPr>
        <xdr:cNvSpPr txBox="1"/>
      </xdr:nvSpPr>
      <xdr:spPr>
        <a:xfrm rot="5400000">
          <a:off x="25142031" y="25142032"/>
          <a:ext cx="7659688" cy="2540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6600">
              <a:solidFill>
                <a:schemeClr val="tx1"/>
              </a:solidFill>
              <a:latin typeface="Bahnschrift Condensed" panose="020B0502040204020203" pitchFamily="34" charset="0"/>
            </a:rPr>
            <a:t>               Count</a:t>
          </a:r>
          <a:r>
            <a:rPr lang="en-IN" sz="6600" baseline="0">
              <a:solidFill>
                <a:schemeClr val="tx1"/>
              </a:solidFill>
              <a:latin typeface="Bahnschrift Condensed" panose="020B0502040204020203" pitchFamily="34" charset="0"/>
            </a:rPr>
            <a:t> Of Guests</a:t>
          </a:r>
          <a:endParaRPr lang="en-IN" sz="6600">
            <a:solidFill>
              <a:schemeClr val="tx1"/>
            </a:solidFill>
            <a:latin typeface="Bahnschrift Condensed" panose="020B0502040204020203" pitchFamily="34" charset="0"/>
          </a:endParaRPr>
        </a:p>
      </xdr:txBody>
    </xdr:sp>
    <xdr:clientData/>
  </xdr:twoCellAnchor>
  <xdr:twoCellAnchor>
    <xdr:from>
      <xdr:col>53</xdr:col>
      <xdr:colOff>357186</xdr:colOff>
      <xdr:row>106</xdr:row>
      <xdr:rowOff>-1</xdr:rowOff>
    </xdr:from>
    <xdr:to>
      <xdr:col>92</xdr:col>
      <xdr:colOff>176389</xdr:colOff>
      <xdr:row>163</xdr:row>
      <xdr:rowOff>39687</xdr:rowOff>
    </xdr:to>
    <xdr:graphicFrame macro="">
      <xdr:nvGraphicFramePr>
        <xdr:cNvPr id="37" name="Chart 36">
          <a:extLst>
            <a:ext uri="{FF2B5EF4-FFF2-40B4-BE49-F238E27FC236}">
              <a16:creationId xmlns:a16="http://schemas.microsoft.com/office/drawing/2014/main" id="{D4C30170-70D7-4106-9366-D58717943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0.72992</cdr:x>
      <cdr:y>0.02727</cdr:y>
    </cdr:from>
    <cdr:to>
      <cdr:x>1</cdr:x>
      <cdr:y>0.18831</cdr:y>
    </cdr:to>
    <cdr:sp macro="" textlink="">
      <cdr:nvSpPr>
        <cdr:cNvPr id="4" name="TextBox 27">
          <a:extLst xmlns:a="http://schemas.openxmlformats.org/drawingml/2006/main">
            <a:ext uri="{FF2B5EF4-FFF2-40B4-BE49-F238E27FC236}">
              <a16:creationId xmlns:a16="http://schemas.microsoft.com/office/drawing/2014/main" id="{1F9DC712-71ED-3F80-A3A8-5B7517AA1F46}"/>
            </a:ext>
          </a:extLst>
        </cdr:cNvPr>
        <cdr:cNvSpPr txBox="1"/>
      </cdr:nvSpPr>
      <cdr:spPr>
        <a:xfrm xmlns:a="http://schemas.openxmlformats.org/drawingml/2006/main">
          <a:off x="15659553" y="288925"/>
          <a:ext cx="5794375" cy="170656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7200" baseline="0">
              <a:latin typeface="Bahnschrift Condensed" panose="020B0502040204020203" pitchFamily="34" charset="0"/>
            </a:rPr>
            <a:t>   Total Amount</a:t>
          </a:r>
          <a:endParaRPr lang="en-IN" sz="7200">
            <a:latin typeface="Bahnschrift Condensed" panose="020B0502040204020203"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0.69709</cdr:x>
      <cdr:y>0.03594</cdr:y>
    </cdr:from>
    <cdr:to>
      <cdr:x>0.95921</cdr:x>
      <cdr:y>0.18629</cdr:y>
    </cdr:to>
    <cdr:sp macro="" textlink="">
      <cdr:nvSpPr>
        <cdr:cNvPr id="2" name="TextBox 27">
          <a:extLst xmlns:a="http://schemas.openxmlformats.org/drawingml/2006/main">
            <a:ext uri="{FF2B5EF4-FFF2-40B4-BE49-F238E27FC236}">
              <a16:creationId xmlns:a16="http://schemas.microsoft.com/office/drawing/2014/main" id="{1F9DC712-71ED-3F80-A3A8-5B7517AA1F46}"/>
            </a:ext>
          </a:extLst>
        </cdr:cNvPr>
        <cdr:cNvSpPr txBox="1"/>
      </cdr:nvSpPr>
      <cdr:spPr>
        <a:xfrm xmlns:a="http://schemas.openxmlformats.org/drawingml/2006/main">
          <a:off x="15409862" y="407987"/>
          <a:ext cx="5794375" cy="170656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7200">
              <a:latin typeface="Bahnschrift Condensed" panose="020B0502040204020203" pitchFamily="34" charset="0"/>
            </a:rPr>
            <a:t>Feedback Count</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32.328461689816" createdVersion="8" refreshedVersion="8" minRefreshableVersion="3" recordCount="499" xr:uid="{4F6D896C-0AD1-4C5F-A13F-5A9DB60A75A4}">
  <cacheSource type="worksheet">
    <worksheetSource name="bangalore_airbnb_dataset"/>
  </cacheSource>
  <cacheFields count="18">
    <cacheField name="listing_id" numFmtId="0">
      <sharedItems containsSemiMixedTypes="0" containsString="0" containsNumber="1" containsInteger="1" minValue="1" maxValue="500" count="49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sharedItems>
    </cacheField>
    <cacheField name="host_id" numFmtId="0">
      <sharedItems containsSemiMixedTypes="0" containsString="0" containsNumber="1" containsInteger="1" minValue="10395" maxValue="99780" count="499">
        <n v="93810"/>
        <n v="20458"/>
        <n v="38746"/>
        <n v="50306"/>
        <n v="84847"/>
        <n v="69638"/>
        <n v="11220"/>
        <n v="44335"/>
        <n v="71694"/>
        <n v="96951"/>
        <n v="64321"/>
        <n v="80798"/>
        <n v="66179"/>
        <n v="59192"/>
        <n v="73904"/>
        <n v="48829"/>
        <n v="89905"/>
        <n v="66626"/>
        <n v="36680"/>
        <n v="29476"/>
        <n v="73956"/>
        <n v="42780"/>
        <n v="75771"/>
        <n v="22739"/>
        <n v="53064"/>
        <n v="91830"/>
        <n v="16743"/>
        <n v="21135"/>
        <n v="51033"/>
        <n v="85952"/>
        <n v="78690"/>
        <n v="73736"/>
        <n v="26341"/>
        <n v="24530"/>
        <n v="69988"/>
        <n v="56210"/>
        <n v="74382"/>
        <n v="93859"/>
        <n v="49596"/>
        <n v="16624"/>
        <n v="51750"/>
        <n v="83516"/>
        <n v="27992"/>
        <n v="74738"/>
        <n v="48671"/>
        <n v="10395"/>
        <n v="24790"/>
        <n v="29558"/>
        <n v="52154"/>
        <n v="97584"/>
        <n v="95182"/>
        <n v="20279"/>
        <n v="21746"/>
        <n v="72784"/>
        <n v="24335"/>
        <n v="98754"/>
        <n v="90541"/>
        <n v="84140"/>
        <n v="63948"/>
        <n v="16345"/>
        <n v="49223"/>
        <n v="75481"/>
        <n v="17589"/>
        <n v="11610"/>
        <n v="11257"/>
        <n v="51160"/>
        <n v="12857"/>
        <n v="60905"/>
        <n v="90495"/>
        <n v="90134"/>
        <n v="31090"/>
        <n v="34232"/>
        <n v="99538"/>
        <n v="72287"/>
        <n v="99282"/>
        <n v="23410"/>
        <n v="33741"/>
        <n v="69251"/>
        <n v="27197"/>
        <n v="31020"/>
        <n v="62530"/>
        <n v="29484"/>
        <n v="53512"/>
        <n v="73298"/>
        <n v="86389"/>
        <n v="68073"/>
        <n v="37964"/>
        <n v="67047"/>
        <n v="98773"/>
        <n v="51652"/>
        <n v="57948"/>
        <n v="95634"/>
        <n v="83872"/>
        <n v="98940"/>
        <n v="58524"/>
        <n v="35525"/>
        <n v="54520"/>
        <n v="96956"/>
        <n v="65567"/>
        <n v="56018"/>
        <n v="22524"/>
        <n v="49789"/>
        <n v="16505"/>
        <n v="82034"/>
        <n v="15175"/>
        <n v="33414"/>
        <n v="83156"/>
        <n v="46170"/>
        <n v="49948"/>
        <n v="55157"/>
        <n v="11092"/>
        <n v="96105"/>
        <n v="90213"/>
        <n v="15047"/>
        <n v="93109"/>
        <n v="37215"/>
        <n v="47642"/>
        <n v="98142"/>
        <n v="59049"/>
        <n v="45866"/>
        <n v="94465"/>
        <n v="85260"/>
        <n v="18180"/>
        <n v="56570"/>
        <n v="88333"/>
        <n v="85727"/>
        <n v="98829"/>
        <n v="18177"/>
        <n v="57044"/>
        <n v="80328"/>
        <n v="67496"/>
        <n v="24769"/>
        <n v="35448"/>
        <n v="72818"/>
        <n v="60194"/>
        <n v="29392"/>
        <n v="32984"/>
        <n v="38883"/>
        <n v="49745"/>
        <n v="92312"/>
        <n v="38981"/>
        <n v="88878"/>
        <n v="74987"/>
        <n v="87810"/>
        <n v="59327"/>
        <n v="21133"/>
        <n v="79607"/>
        <n v="44987"/>
        <n v="78846"/>
        <n v="80111"/>
        <n v="85472"/>
        <n v="44891"/>
        <n v="58614"/>
        <n v="83512"/>
        <n v="84600"/>
        <n v="98662"/>
        <n v="54739"/>
        <n v="73576"/>
        <n v="99780"/>
        <n v="56562"/>
        <n v="64396"/>
        <n v="79178"/>
        <n v="40945"/>
        <n v="69993"/>
        <n v="89391"/>
        <n v="85963"/>
        <n v="51724"/>
        <n v="49405"/>
        <n v="33224"/>
        <n v="98832"/>
        <n v="72072"/>
        <n v="53017"/>
        <n v="71263"/>
        <n v="33401"/>
        <n v="20670"/>
        <n v="60118"/>
        <n v="82432"/>
        <n v="69183"/>
        <n v="42353"/>
        <n v="15850"/>
        <n v="96512"/>
        <n v="18825"/>
        <n v="88390"/>
        <n v="85552"/>
        <n v="74166"/>
        <n v="65436"/>
        <n v="24312"/>
        <n v="28201"/>
        <n v="81925"/>
        <n v="25218"/>
        <n v="30014"/>
        <n v="29346"/>
        <n v="22393"/>
        <n v="81359"/>
        <n v="58777"/>
        <n v="61060"/>
        <n v="47467"/>
        <n v="37926"/>
        <n v="36013"/>
        <n v="44541"/>
        <n v="74393"/>
        <n v="67163"/>
        <n v="29416"/>
        <n v="22280"/>
        <n v="50289"/>
        <n v="47618"/>
        <n v="38748"/>
        <n v="49257"/>
        <n v="23683"/>
        <n v="48026"/>
        <n v="46715"/>
        <n v="80138"/>
        <n v="66168"/>
        <n v="35055"/>
        <n v="65134"/>
        <n v="51697"/>
        <n v="85937"/>
        <n v="29968"/>
        <n v="77024"/>
        <n v="16133"/>
        <n v="67105"/>
        <n v="36986"/>
        <n v="21018"/>
        <n v="91542"/>
        <n v="53743"/>
        <n v="84273"/>
        <n v="22863"/>
        <n v="26506"/>
        <n v="68171"/>
        <n v="70076"/>
        <n v="99040"/>
        <n v="81641"/>
        <n v="44478"/>
        <n v="73199"/>
        <n v="56787"/>
        <n v="68198"/>
        <n v="15060"/>
        <n v="43954"/>
        <n v="29670"/>
        <n v="44115"/>
        <n v="27643"/>
        <n v="89451"/>
        <n v="98091"/>
        <n v="49334"/>
        <n v="93396"/>
        <n v="13177"/>
        <n v="20673"/>
        <n v="29706"/>
        <n v="90725"/>
        <n v="71089"/>
        <n v="64994"/>
        <n v="84211"/>
        <n v="37611"/>
        <n v="54286"/>
        <n v="23095"/>
        <n v="73000"/>
        <n v="87352"/>
        <n v="52806"/>
        <n v="70613"/>
        <n v="31854"/>
        <n v="53785"/>
        <n v="33183"/>
        <n v="28605"/>
        <n v="77740"/>
        <n v="20413"/>
        <n v="90532"/>
        <n v="89891"/>
        <n v="83147"/>
        <n v="48196"/>
        <n v="21498"/>
        <n v="19078"/>
        <n v="43460"/>
        <n v="31282"/>
        <n v="35727"/>
        <n v="69400"/>
        <n v="78888"/>
        <n v="64920"/>
        <n v="88518"/>
        <n v="89142"/>
        <n v="39828"/>
        <n v="15344"/>
        <n v="22664"/>
        <n v="63364"/>
        <n v="89450"/>
        <n v="89102"/>
        <n v="60961"/>
        <n v="48068"/>
        <n v="43619"/>
        <n v="76269"/>
        <n v="99506"/>
        <n v="70735"/>
        <n v="21239"/>
        <n v="57498"/>
        <n v="96074"/>
        <n v="54713"/>
        <n v="34516"/>
        <n v="81554"/>
        <n v="56316"/>
        <n v="92926"/>
        <n v="17938"/>
        <n v="84518"/>
        <n v="97852"/>
        <n v="36946"/>
        <n v="58241"/>
        <n v="46808"/>
        <n v="28040"/>
        <n v="34684"/>
        <n v="60299"/>
        <n v="69208"/>
        <n v="56876"/>
        <n v="19295"/>
        <n v="46357"/>
        <n v="90354"/>
        <n v="66060"/>
        <n v="45353"/>
        <n v="38564"/>
        <n v="46505"/>
        <n v="42216"/>
        <n v="29289"/>
        <n v="78300"/>
        <n v="37605"/>
        <n v="39311"/>
        <n v="22099"/>
        <n v="57022"/>
        <n v="52412"/>
        <n v="15167"/>
        <n v="96941"/>
        <n v="69151"/>
        <n v="96117"/>
        <n v="46787"/>
        <n v="22185"/>
        <n v="87433"/>
        <n v="96916"/>
        <n v="76807"/>
        <n v="42097"/>
        <n v="80919"/>
        <n v="18292"/>
        <n v="86205"/>
        <n v="54260"/>
        <n v="13440"/>
        <n v="61337"/>
        <n v="61142"/>
        <n v="36822"/>
        <n v="78743"/>
        <n v="32360"/>
        <n v="23100"/>
        <n v="58266"/>
        <n v="24202"/>
        <n v="84221"/>
        <n v="10853"/>
        <n v="28314"/>
        <n v="31414"/>
        <n v="93763"/>
        <n v="29207"/>
        <n v="89320"/>
        <n v="29649"/>
        <n v="34338"/>
        <n v="83227"/>
        <n v="91365"/>
        <n v="54208"/>
        <n v="78785"/>
        <n v="55220"/>
        <n v="52706"/>
        <n v="33653"/>
        <n v="58784"/>
        <n v="75518"/>
        <n v="49513"/>
        <n v="80731"/>
        <n v="90758"/>
        <n v="13995"/>
        <n v="61593"/>
        <n v="94749"/>
        <n v="96549"/>
        <n v="49860"/>
        <n v="15653"/>
        <n v="60585"/>
        <n v="63429"/>
        <n v="68045"/>
        <n v="39762"/>
        <n v="84869"/>
        <n v="23096"/>
        <n v="87167"/>
        <n v="62185"/>
        <n v="77395"/>
        <n v="51222"/>
        <n v="11953"/>
        <n v="98641"/>
        <n v="83622"/>
        <n v="10766"/>
        <n v="15946"/>
        <n v="58908"/>
        <n v="37962"/>
        <n v="42947"/>
        <n v="22419"/>
        <n v="90954"/>
        <n v="32840"/>
        <n v="31060"/>
        <n v="98911"/>
        <n v="96540"/>
        <n v="17001"/>
        <n v="23531"/>
        <n v="60737"/>
        <n v="26970"/>
        <n v="34465"/>
        <n v="18333"/>
        <n v="30632"/>
        <n v="94948"/>
        <n v="26176"/>
        <n v="39705"/>
        <n v="29024"/>
        <n v="40974"/>
        <n v="69095"/>
        <n v="80092"/>
        <n v="21668"/>
        <n v="84700"/>
        <n v="79884"/>
        <n v="61574"/>
        <n v="76117"/>
        <n v="27864"/>
        <n v="70090"/>
        <n v="30388"/>
        <n v="87038"/>
        <n v="31785"/>
        <n v="63806"/>
        <n v="48806"/>
        <n v="96311"/>
        <n v="55591"/>
        <n v="20918"/>
        <n v="80546"/>
        <n v="11183"/>
        <n v="59914"/>
        <n v="23891"/>
        <n v="26105"/>
        <n v="88287"/>
        <n v="28342"/>
        <n v="18997"/>
        <n v="31310"/>
        <n v="97817"/>
        <n v="78599"/>
        <n v="35579"/>
        <n v="91091"/>
        <n v="64029"/>
        <n v="10471"/>
        <n v="39156"/>
        <n v="82199"/>
        <n v="29850"/>
        <n v="46612"/>
        <n v="27111"/>
        <n v="77000"/>
        <n v="11906"/>
        <n v="54150"/>
        <n v="52159"/>
        <n v="11103"/>
        <n v="11511"/>
        <n v="76766"/>
        <n v="81786"/>
        <n v="55523"/>
        <n v="75061"/>
        <n v="71334"/>
        <n v="61210"/>
        <n v="85744"/>
        <n v="65638"/>
        <n v="94045"/>
        <n v="62545"/>
        <n v="75511"/>
        <n v="85836"/>
        <n v="68143"/>
        <n v="87085"/>
        <n v="95455"/>
        <n v="17397"/>
        <n v="39958"/>
        <n v="10973"/>
        <n v="93577"/>
        <n v="86115"/>
        <n v="39919"/>
        <n v="72047"/>
        <n v="10421"/>
        <n v="40649"/>
        <n v="63025"/>
        <n v="25459"/>
        <n v="86980"/>
        <n v="10731"/>
        <n v="82124"/>
        <n v="87969"/>
        <n v="79833"/>
        <n v="78738"/>
        <n v="22536"/>
        <n v="97441"/>
        <n v="95411"/>
        <n v="50699"/>
        <n v="44153"/>
        <n v="89702"/>
        <n v="22615"/>
        <n v="73690"/>
        <n v="41097"/>
        <n v="83539"/>
        <n v="10572"/>
        <n v="38155"/>
        <n v="31478"/>
      </sharedItems>
    </cacheField>
    <cacheField name="neighbourhood" numFmtId="0">
      <sharedItems/>
    </cacheField>
    <cacheField name="latitude" numFmtId="0">
      <sharedItems containsSemiMixedTypes="0" containsString="0" containsNumber="1" minValue="12.700037" maxValue="13.099259999999999"/>
    </cacheField>
    <cacheField name="longitude" numFmtId="0">
      <sharedItems containsSemiMixedTypes="0" containsString="0" containsNumber="1" minValue="77.450446999999997" maxValue="77.749638000000004"/>
    </cacheField>
    <cacheField name="room_type" numFmtId="0">
      <sharedItems count="3">
        <s v="Entire home/apt"/>
        <s v="Private room"/>
        <s v="Shared room"/>
      </sharedItems>
    </cacheField>
    <cacheField name="property_type" numFmtId="0">
      <sharedItems count="5">
        <s v="Apartment"/>
        <s v="Villa"/>
        <s v="Independent House"/>
        <s v="Studio"/>
        <s v="Serviced Apartment"/>
      </sharedItems>
    </cacheField>
    <cacheField name="price_per_night_inr" numFmtId="165">
      <sharedItems containsSemiMixedTypes="0" containsString="0" containsNumber="1" containsInteger="1" minValue="714" maxValue="9849"/>
    </cacheField>
    <cacheField name="cleaning_fee_inr" numFmtId="165">
      <sharedItems containsSemiMixedTypes="0" containsString="0" containsNumber="1" containsInteger="1" minValue="0" maxValue="814"/>
    </cacheField>
    <cacheField name="minimum_nights" numFmtId="0">
      <sharedItems containsSemiMixedTypes="0" containsString="0" containsNumber="1" containsInteger="1" minValue="1" maxValue="5" count="4">
        <n v="1"/>
        <n v="3"/>
        <n v="2"/>
        <n v="5"/>
      </sharedItems>
    </cacheField>
    <cacheField name="occupancy_rate" numFmtId="9">
      <sharedItems containsSemiMixedTypes="0" containsString="0" containsNumber="1" minValue="0.12" maxValue="0.99"/>
    </cacheField>
    <cacheField name="number_of_bookings" numFmtId="0">
      <sharedItems containsSemiMixedTypes="0" containsString="0" containsNumber="1" containsInteger="1" minValue="4" maxValue="31"/>
    </cacheField>
    <cacheField name="average_stay_length" numFmtId="0">
      <sharedItems containsSemiMixedTypes="0" containsString="0" containsNumber="1" containsInteger="1" minValue="1" maxValue="5" count="5">
        <n v="3"/>
        <n v="2"/>
        <n v="5"/>
        <n v="4"/>
        <n v="1"/>
      </sharedItems>
    </cacheField>
    <cacheField name="revenue_estimated_inr" numFmtId="165">
      <sharedItems containsSemiMixedTypes="0" containsString="0" containsNumber="1" containsInteger="1" minValue="6433" maxValue="196980"/>
    </cacheField>
    <cacheField name="review_count" numFmtId="0">
      <sharedItems containsSemiMixedTypes="0" containsString="0" containsNumber="1" containsInteger="1" minValue="0" maxValue="350"/>
    </cacheField>
    <cacheField name="review_scores_rating" numFmtId="0">
      <sharedItems containsSemiMixedTypes="0" containsString="0" containsNumber="1" minValue="2.9" maxValue="5"/>
    </cacheField>
    <cacheField name="guest_origin_country" numFmtId="0">
      <sharedItems count="10">
        <s v="India"/>
        <s v="UK"/>
        <s v="Canada"/>
        <s v="Singapore"/>
        <s v="Germany"/>
        <s v="Netherlands"/>
        <s v="UAE"/>
        <s v="USA"/>
        <s v="Australia"/>
        <s v="France"/>
      </sharedItems>
    </cacheField>
    <cacheField name="Feedback" numFmtId="0">
      <sharedItems/>
    </cacheField>
  </cacheFields>
  <extLst>
    <ext xmlns:x14="http://schemas.microsoft.com/office/spreadsheetml/2009/9/main" uri="{725AE2AE-9491-48be-B2B4-4EB974FC3084}">
      <x14:pivotCacheDefinition pivotCacheId="14361154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x v="0"/>
    <x v="0"/>
    <s v="Whitefield"/>
    <n v="12.710004"/>
    <n v="77.532509000000005"/>
    <x v="0"/>
    <x v="0"/>
    <n v="5249"/>
    <n v="279"/>
    <x v="0"/>
    <n v="0.79"/>
    <n v="24"/>
    <x v="0"/>
    <n v="125976"/>
    <n v="16"/>
    <n v="4.4000000000000004"/>
    <x v="0"/>
    <s v="Good"/>
  </r>
  <r>
    <x v="1"/>
    <x v="1"/>
    <s v="Frazer Town"/>
    <n v="13.046593"/>
    <n v="77.564037999999996"/>
    <x v="0"/>
    <x v="1"/>
    <n v="2529"/>
    <n v="329"/>
    <x v="1"/>
    <n v="0.63"/>
    <n v="20"/>
    <x v="1"/>
    <n v="50580"/>
    <n v="343"/>
    <n v="4.5"/>
    <x v="0"/>
    <s v="Excellent"/>
  </r>
  <r>
    <x v="2"/>
    <x v="2"/>
    <s v="Jayanagar"/>
    <n v="12.903810999999999"/>
    <n v="77.477272999999997"/>
    <x v="0"/>
    <x v="0"/>
    <n v="4523"/>
    <n v="255"/>
    <x v="2"/>
    <n v="0.24"/>
    <n v="7"/>
    <x v="0"/>
    <n v="31661"/>
    <n v="216"/>
    <n v="4.4000000000000004"/>
    <x v="0"/>
    <s v="Good"/>
  </r>
  <r>
    <x v="3"/>
    <x v="3"/>
    <s v="Frazer Town"/>
    <n v="12.72317"/>
    <n v="77.713403"/>
    <x v="1"/>
    <x v="0"/>
    <n v="4080"/>
    <n v="345"/>
    <x v="0"/>
    <n v="0.42"/>
    <n v="13"/>
    <x v="2"/>
    <n v="53040"/>
    <n v="272"/>
    <n v="5"/>
    <x v="1"/>
    <s v="Excellent"/>
  </r>
  <r>
    <x v="4"/>
    <x v="4"/>
    <s v="Ulsoor"/>
    <n v="12.889068"/>
    <n v="77.685385999999994"/>
    <x v="1"/>
    <x v="2"/>
    <n v="3411"/>
    <n v="334"/>
    <x v="0"/>
    <n v="0.44"/>
    <n v="14"/>
    <x v="0"/>
    <n v="47754"/>
    <n v="181"/>
    <n v="5"/>
    <x v="0"/>
    <s v="Excellent"/>
  </r>
  <r>
    <x v="5"/>
    <x v="5"/>
    <s v="Basavanagudi"/>
    <n v="12.869203000000001"/>
    <n v="77.737195"/>
    <x v="2"/>
    <x v="3"/>
    <n v="3747"/>
    <n v="428"/>
    <x v="2"/>
    <n v="0.38"/>
    <n v="12"/>
    <x v="1"/>
    <n v="44964"/>
    <n v="111"/>
    <n v="4.5999999999999996"/>
    <x v="2"/>
    <s v="Excellent"/>
  </r>
  <r>
    <x v="6"/>
    <x v="6"/>
    <s v="Electronic City"/>
    <n v="12.948464"/>
    <n v="77.618898000000002"/>
    <x v="0"/>
    <x v="3"/>
    <n v="3155"/>
    <n v="401"/>
    <x v="1"/>
    <n v="0.63"/>
    <n v="20"/>
    <x v="1"/>
    <n v="63100"/>
    <n v="178"/>
    <n v="4.5"/>
    <x v="3"/>
    <s v="Excellent"/>
  </r>
  <r>
    <x v="7"/>
    <x v="7"/>
    <s v="HSR Layout"/>
    <n v="12.996492"/>
    <n v="77.615504000000001"/>
    <x v="0"/>
    <x v="0"/>
    <n v="6734"/>
    <n v="85"/>
    <x v="0"/>
    <n v="0.55000000000000004"/>
    <n v="17"/>
    <x v="3"/>
    <n v="114478"/>
    <n v="76"/>
    <n v="5"/>
    <x v="0"/>
    <s v="Excellent"/>
  </r>
  <r>
    <x v="8"/>
    <x v="8"/>
    <s v="Frazer Town"/>
    <n v="12.779828999999999"/>
    <n v="77.725536000000005"/>
    <x v="0"/>
    <x v="2"/>
    <n v="4597"/>
    <n v="317"/>
    <x v="0"/>
    <n v="0.51"/>
    <n v="16"/>
    <x v="0"/>
    <n v="73552"/>
    <n v="204"/>
    <n v="4.7"/>
    <x v="0"/>
    <s v="Excellent"/>
  </r>
  <r>
    <x v="9"/>
    <x v="9"/>
    <s v="Whitefield"/>
    <n v="12.987902"/>
    <n v="77.540097000000003"/>
    <x v="0"/>
    <x v="4"/>
    <n v="4647"/>
    <n v="223"/>
    <x v="3"/>
    <n v="0.59"/>
    <n v="18"/>
    <x v="0"/>
    <n v="83646"/>
    <n v="283"/>
    <n v="3.9"/>
    <x v="0"/>
    <s v="Good"/>
  </r>
  <r>
    <x v="10"/>
    <x v="10"/>
    <s v="Ulsoor"/>
    <n v="12.777774000000001"/>
    <n v="77.658906000000002"/>
    <x v="0"/>
    <x v="2"/>
    <n v="2691"/>
    <n v="210"/>
    <x v="0"/>
    <n v="0.46"/>
    <n v="14"/>
    <x v="3"/>
    <n v="37674"/>
    <n v="54"/>
    <n v="4.2"/>
    <x v="1"/>
    <s v="Good"/>
  </r>
  <r>
    <x v="11"/>
    <x v="11"/>
    <s v="MG Road"/>
    <n v="12.75535"/>
    <n v="77.519378000000003"/>
    <x v="0"/>
    <x v="2"/>
    <n v="6555"/>
    <n v="310"/>
    <x v="3"/>
    <n v="0.83"/>
    <n v="26"/>
    <x v="1"/>
    <n v="170430"/>
    <n v="277"/>
    <n v="4.4000000000000004"/>
    <x v="0"/>
    <s v="Good"/>
  </r>
  <r>
    <x v="12"/>
    <x v="12"/>
    <s v="Jayanagar"/>
    <n v="13.046741000000001"/>
    <n v="77.504519000000002"/>
    <x v="0"/>
    <x v="1"/>
    <n v="4103"/>
    <n v="144"/>
    <x v="3"/>
    <n v="0.36"/>
    <n v="11"/>
    <x v="1"/>
    <n v="45133"/>
    <n v="194"/>
    <n v="5"/>
    <x v="0"/>
    <s v="Excellent"/>
  </r>
  <r>
    <x v="13"/>
    <x v="13"/>
    <s v="Malleshwaram"/>
    <n v="13.076587999999999"/>
    <n v="77.509499000000005"/>
    <x v="0"/>
    <x v="2"/>
    <n v="6451"/>
    <n v="380"/>
    <x v="1"/>
    <n v="0.5"/>
    <n v="16"/>
    <x v="3"/>
    <n v="103216"/>
    <n v="307"/>
    <n v="4.0999999999999996"/>
    <x v="4"/>
    <s v="Good"/>
  </r>
  <r>
    <x v="14"/>
    <x v="14"/>
    <s v="Hebbal"/>
    <n v="12.84193"/>
    <n v="77.527506000000002"/>
    <x v="0"/>
    <x v="3"/>
    <n v="4145"/>
    <n v="118"/>
    <x v="0"/>
    <n v="0.52"/>
    <n v="16"/>
    <x v="0"/>
    <n v="66320"/>
    <n v="97"/>
    <n v="4.2"/>
    <x v="0"/>
    <s v="Good"/>
  </r>
  <r>
    <x v="15"/>
    <x v="15"/>
    <s v="Frazer Town"/>
    <n v="12.844352000000001"/>
    <n v="77.540679999999995"/>
    <x v="1"/>
    <x v="2"/>
    <n v="4467"/>
    <n v="551"/>
    <x v="0"/>
    <n v="0.56999999999999995"/>
    <n v="18"/>
    <x v="2"/>
    <n v="80406"/>
    <n v="283"/>
    <n v="4.8"/>
    <x v="0"/>
    <s v="Excellent"/>
  </r>
  <r>
    <x v="16"/>
    <x v="16"/>
    <s v="Whitefield"/>
    <n v="13.079036"/>
    <n v="77.512336000000005"/>
    <x v="0"/>
    <x v="0"/>
    <n v="1836"/>
    <n v="524"/>
    <x v="2"/>
    <n v="0.55000000000000004"/>
    <n v="17"/>
    <x v="1"/>
    <n v="31212"/>
    <n v="38"/>
    <n v="4.5999999999999996"/>
    <x v="0"/>
    <s v="Excellent"/>
  </r>
  <r>
    <x v="17"/>
    <x v="17"/>
    <s v="Yeshwanthpur"/>
    <n v="12.941485"/>
    <n v="77.457758999999996"/>
    <x v="0"/>
    <x v="3"/>
    <n v="954"/>
    <n v="291"/>
    <x v="1"/>
    <n v="0.66"/>
    <n v="20"/>
    <x v="0"/>
    <n v="19080"/>
    <n v="89"/>
    <n v="5"/>
    <x v="0"/>
    <s v="Excellent"/>
  </r>
  <r>
    <x v="18"/>
    <x v="18"/>
    <s v="Bellandur"/>
    <n v="12.919688000000001"/>
    <n v="77.728301999999999"/>
    <x v="0"/>
    <x v="4"/>
    <n v="2493"/>
    <n v="406"/>
    <x v="0"/>
    <n v="0.53"/>
    <n v="16"/>
    <x v="2"/>
    <n v="39888"/>
    <n v="311"/>
    <n v="4.8"/>
    <x v="4"/>
    <s v="Excellent"/>
  </r>
  <r>
    <x v="19"/>
    <x v="19"/>
    <s v="Electronic City"/>
    <n v="12.915431999999999"/>
    <n v="77.553537000000006"/>
    <x v="0"/>
    <x v="3"/>
    <n v="2386"/>
    <n v="411"/>
    <x v="3"/>
    <n v="0.56999999999999995"/>
    <n v="18"/>
    <x v="3"/>
    <n v="42948"/>
    <n v="96"/>
    <n v="4.5"/>
    <x v="5"/>
    <s v="Excellent"/>
  </r>
  <r>
    <x v="20"/>
    <x v="20"/>
    <s v="Residency Road"/>
    <n v="12.714359999999999"/>
    <n v="77.470526000000007"/>
    <x v="0"/>
    <x v="1"/>
    <n v="4023"/>
    <n v="318"/>
    <x v="0"/>
    <n v="0.54"/>
    <n v="17"/>
    <x v="1"/>
    <n v="68391"/>
    <n v="50"/>
    <n v="5"/>
    <x v="1"/>
    <s v="Excellent"/>
  </r>
  <r>
    <x v="21"/>
    <x v="21"/>
    <s v="Electronic City"/>
    <n v="13.038122"/>
    <n v="77.509765000000002"/>
    <x v="0"/>
    <x v="4"/>
    <n v="4603"/>
    <n v="304"/>
    <x v="2"/>
    <n v="0.52"/>
    <n v="16"/>
    <x v="1"/>
    <n v="73648"/>
    <n v="183"/>
    <n v="4.5"/>
    <x v="0"/>
    <s v="Excellent"/>
  </r>
  <r>
    <x v="22"/>
    <x v="22"/>
    <s v="Bellandur"/>
    <n v="13.032189000000001"/>
    <n v="77.527090999999999"/>
    <x v="1"/>
    <x v="4"/>
    <n v="6896"/>
    <n v="150"/>
    <x v="1"/>
    <n v="0.55000000000000004"/>
    <n v="17"/>
    <x v="3"/>
    <n v="117232"/>
    <n v="239"/>
    <n v="4.5"/>
    <x v="2"/>
    <s v="Excellent"/>
  </r>
  <r>
    <x v="23"/>
    <x v="23"/>
    <s v="Frazer Town"/>
    <n v="13.054904000000001"/>
    <n v="77.490699000000006"/>
    <x v="0"/>
    <x v="3"/>
    <n v="4222"/>
    <n v="569"/>
    <x v="2"/>
    <n v="0.63"/>
    <n v="20"/>
    <x v="3"/>
    <n v="84440"/>
    <n v="335"/>
    <n v="4.5"/>
    <x v="0"/>
    <s v="Excellent"/>
  </r>
  <r>
    <x v="24"/>
    <x v="24"/>
    <s v="Jayanagar"/>
    <n v="13.015458000000001"/>
    <n v="77.628793999999999"/>
    <x v="0"/>
    <x v="2"/>
    <n v="4729"/>
    <n v="536"/>
    <x v="1"/>
    <n v="0.57999999999999996"/>
    <n v="18"/>
    <x v="0"/>
    <n v="85122"/>
    <n v="56"/>
    <n v="4.7"/>
    <x v="0"/>
    <s v="Excellent"/>
  </r>
  <r>
    <x v="25"/>
    <x v="25"/>
    <s v="Ulsoor"/>
    <n v="12.919343"/>
    <n v="77.547556"/>
    <x v="2"/>
    <x v="3"/>
    <n v="3762"/>
    <n v="352"/>
    <x v="3"/>
    <n v="0.76"/>
    <n v="24"/>
    <x v="0"/>
    <n v="90288"/>
    <n v="220"/>
    <n v="4.5"/>
    <x v="0"/>
    <s v="Excellent"/>
  </r>
  <r>
    <x v="26"/>
    <x v="26"/>
    <s v="Basavanagudi"/>
    <n v="12.940163999999999"/>
    <n v="77.555493999999996"/>
    <x v="0"/>
    <x v="2"/>
    <n v="4083"/>
    <n v="304"/>
    <x v="3"/>
    <n v="0.27"/>
    <n v="8"/>
    <x v="1"/>
    <n v="32664"/>
    <n v="55"/>
    <n v="4.4000000000000004"/>
    <x v="0"/>
    <s v="Good"/>
  </r>
  <r>
    <x v="27"/>
    <x v="27"/>
    <s v="Koramangala"/>
    <n v="12.762231999999999"/>
    <n v="77.676331000000005"/>
    <x v="0"/>
    <x v="0"/>
    <n v="4553"/>
    <n v="318"/>
    <x v="3"/>
    <n v="0.43"/>
    <n v="13"/>
    <x v="0"/>
    <n v="59189"/>
    <n v="248"/>
    <n v="4.4000000000000004"/>
    <x v="0"/>
    <s v="Good"/>
  </r>
  <r>
    <x v="28"/>
    <x v="28"/>
    <s v="Ulsoor"/>
    <n v="12.871714000000001"/>
    <n v="77.571326999999997"/>
    <x v="0"/>
    <x v="1"/>
    <n v="3573"/>
    <n v="132"/>
    <x v="3"/>
    <n v="0.72"/>
    <n v="22"/>
    <x v="4"/>
    <n v="78606"/>
    <n v="166"/>
    <n v="4.3"/>
    <x v="0"/>
    <s v="Good"/>
  </r>
  <r>
    <x v="29"/>
    <x v="29"/>
    <s v="Electronic City"/>
    <n v="12.972453"/>
    <n v="77.714613999999997"/>
    <x v="0"/>
    <x v="3"/>
    <n v="7728"/>
    <n v="279"/>
    <x v="1"/>
    <n v="0.44"/>
    <n v="14"/>
    <x v="1"/>
    <n v="108192"/>
    <n v="34"/>
    <n v="4.7"/>
    <x v="0"/>
    <s v="Excellent"/>
  </r>
  <r>
    <x v="30"/>
    <x v="30"/>
    <s v="Brigade Road"/>
    <n v="12.943922000000001"/>
    <n v="77.559168999999997"/>
    <x v="1"/>
    <x v="4"/>
    <n v="3897"/>
    <n v="506"/>
    <x v="1"/>
    <n v="0.59"/>
    <n v="18"/>
    <x v="0"/>
    <n v="70146"/>
    <n v="26"/>
    <n v="4.4000000000000004"/>
    <x v="1"/>
    <s v="Good"/>
  </r>
  <r>
    <x v="31"/>
    <x v="31"/>
    <s v="Hebbal"/>
    <n v="12.790616999999999"/>
    <n v="77.49127"/>
    <x v="0"/>
    <x v="0"/>
    <n v="2926"/>
    <n v="134"/>
    <x v="0"/>
    <n v="0.72"/>
    <n v="22"/>
    <x v="0"/>
    <n v="64372"/>
    <n v="316"/>
    <n v="4.9000000000000004"/>
    <x v="0"/>
    <s v="Excellent"/>
  </r>
  <r>
    <x v="32"/>
    <x v="32"/>
    <s v="Basavanagudi"/>
    <n v="12.733549999999999"/>
    <n v="77.498093999999995"/>
    <x v="0"/>
    <x v="3"/>
    <n v="3196"/>
    <n v="341"/>
    <x v="3"/>
    <n v="0.89"/>
    <n v="28"/>
    <x v="4"/>
    <n v="89488"/>
    <n v="113"/>
    <n v="4"/>
    <x v="4"/>
    <s v="Good"/>
  </r>
  <r>
    <x v="33"/>
    <x v="33"/>
    <s v="Marathahalli"/>
    <n v="12.938696"/>
    <n v="77.454931000000002"/>
    <x v="0"/>
    <x v="2"/>
    <n v="6550"/>
    <n v="118"/>
    <x v="1"/>
    <n v="0.65"/>
    <n v="20"/>
    <x v="1"/>
    <n v="131000"/>
    <n v="314"/>
    <n v="4.2"/>
    <x v="0"/>
    <s v="Good"/>
  </r>
  <r>
    <x v="34"/>
    <x v="34"/>
    <s v="Koramangala"/>
    <n v="12.817377"/>
    <n v="77.463142000000005"/>
    <x v="0"/>
    <x v="0"/>
    <n v="4381"/>
    <n v="425"/>
    <x v="1"/>
    <n v="0.56999999999999995"/>
    <n v="18"/>
    <x v="0"/>
    <n v="78858"/>
    <n v="278"/>
    <n v="4.9000000000000004"/>
    <x v="0"/>
    <s v="Excellent"/>
  </r>
  <r>
    <x v="35"/>
    <x v="35"/>
    <s v="Richmond Town"/>
    <n v="13.099259999999999"/>
    <n v="77.532366999999994"/>
    <x v="2"/>
    <x v="0"/>
    <n v="6628"/>
    <n v="482"/>
    <x v="3"/>
    <n v="0.75"/>
    <n v="23"/>
    <x v="1"/>
    <n v="152444"/>
    <n v="347"/>
    <n v="4.5999999999999996"/>
    <x v="0"/>
    <s v="Excellent"/>
  </r>
  <r>
    <x v="36"/>
    <x v="36"/>
    <s v="Hebbal"/>
    <n v="12.749055"/>
    <n v="77.705848000000003"/>
    <x v="0"/>
    <x v="4"/>
    <n v="3676"/>
    <n v="167"/>
    <x v="1"/>
    <n v="0.77"/>
    <n v="24"/>
    <x v="0"/>
    <n v="88224"/>
    <n v="33"/>
    <n v="4"/>
    <x v="0"/>
    <s v="Good"/>
  </r>
  <r>
    <x v="37"/>
    <x v="37"/>
    <s v="Ulsoor"/>
    <n v="12.772785000000001"/>
    <n v="77.739879000000002"/>
    <x v="0"/>
    <x v="0"/>
    <n v="2177"/>
    <n v="525"/>
    <x v="2"/>
    <n v="0.51"/>
    <n v="16"/>
    <x v="1"/>
    <n v="34832"/>
    <n v="82"/>
    <n v="5"/>
    <x v="0"/>
    <s v="Excellent"/>
  </r>
  <r>
    <x v="38"/>
    <x v="38"/>
    <s v="Marathahalli"/>
    <n v="12.797950999999999"/>
    <n v="77.692205000000001"/>
    <x v="0"/>
    <x v="4"/>
    <n v="4868"/>
    <n v="202"/>
    <x v="0"/>
    <n v="0.67"/>
    <n v="21"/>
    <x v="1"/>
    <n v="102228"/>
    <n v="212"/>
    <n v="5"/>
    <x v="0"/>
    <s v="Excellent"/>
  </r>
  <r>
    <x v="39"/>
    <x v="39"/>
    <s v="Basavanagudi"/>
    <n v="12.897957999999999"/>
    <n v="77.714702000000003"/>
    <x v="0"/>
    <x v="4"/>
    <n v="7009"/>
    <n v="240"/>
    <x v="0"/>
    <n v="0.71"/>
    <n v="22"/>
    <x v="3"/>
    <n v="154198"/>
    <n v="220"/>
    <n v="3.9"/>
    <x v="0"/>
    <s v="Good"/>
  </r>
  <r>
    <x v="40"/>
    <x v="40"/>
    <s v="HSR Layout"/>
    <n v="12.857182"/>
    <n v="77.634950000000003"/>
    <x v="1"/>
    <x v="3"/>
    <n v="6161"/>
    <n v="387"/>
    <x v="3"/>
    <n v="0.38"/>
    <n v="12"/>
    <x v="0"/>
    <n v="73932"/>
    <n v="153"/>
    <n v="4.4000000000000004"/>
    <x v="0"/>
    <s v="Good"/>
  </r>
  <r>
    <x v="41"/>
    <x v="41"/>
    <s v="Yeshwanthpur"/>
    <n v="13.099249"/>
    <n v="77.593511000000007"/>
    <x v="0"/>
    <x v="2"/>
    <n v="6609"/>
    <n v="259"/>
    <x v="1"/>
    <n v="0.45"/>
    <n v="14"/>
    <x v="0"/>
    <n v="92526"/>
    <n v="346"/>
    <n v="3.5"/>
    <x v="1"/>
    <s v="Good"/>
  </r>
  <r>
    <x v="42"/>
    <x v="42"/>
    <s v="Whitefield"/>
    <n v="12.946270999999999"/>
    <n v="77.626048999999995"/>
    <x v="0"/>
    <x v="3"/>
    <n v="5306"/>
    <n v="608"/>
    <x v="2"/>
    <n v="0.45"/>
    <n v="14"/>
    <x v="4"/>
    <n v="74284"/>
    <n v="211"/>
    <n v="4.4000000000000004"/>
    <x v="0"/>
    <s v="Good"/>
  </r>
  <r>
    <x v="43"/>
    <x v="43"/>
    <s v="Jayanagar"/>
    <n v="13.040424"/>
    <n v="77.590406000000002"/>
    <x v="0"/>
    <x v="0"/>
    <n v="3681"/>
    <n v="239"/>
    <x v="2"/>
    <n v="0.61"/>
    <n v="19"/>
    <x v="0"/>
    <n v="69939"/>
    <n v="331"/>
    <n v="5"/>
    <x v="0"/>
    <s v="Excellent"/>
  </r>
  <r>
    <x v="44"/>
    <x v="44"/>
    <s v="Rajajinagar"/>
    <n v="12.94585"/>
    <n v="77.515738999999996"/>
    <x v="0"/>
    <x v="2"/>
    <n v="4109"/>
    <n v="161"/>
    <x v="1"/>
    <n v="0.49"/>
    <n v="15"/>
    <x v="1"/>
    <n v="61635"/>
    <n v="281"/>
    <n v="5"/>
    <x v="6"/>
    <s v="Excellent"/>
  </r>
  <r>
    <x v="45"/>
    <x v="45"/>
    <s v="Hebbal"/>
    <n v="12.931324999999999"/>
    <n v="77.463587000000004"/>
    <x v="0"/>
    <x v="0"/>
    <n v="5601"/>
    <n v="281"/>
    <x v="0"/>
    <n v="0.64"/>
    <n v="20"/>
    <x v="3"/>
    <n v="112020"/>
    <n v="35"/>
    <n v="4.3"/>
    <x v="5"/>
    <s v="Good"/>
  </r>
  <r>
    <x v="46"/>
    <x v="46"/>
    <s v="Koramangala"/>
    <n v="13.023790999999999"/>
    <n v="77.575772000000001"/>
    <x v="1"/>
    <x v="0"/>
    <n v="4118"/>
    <n v="450"/>
    <x v="2"/>
    <n v="0.69"/>
    <n v="21"/>
    <x v="4"/>
    <n v="86478"/>
    <n v="304"/>
    <n v="4.2"/>
    <x v="0"/>
    <s v="Good"/>
  </r>
  <r>
    <x v="47"/>
    <x v="47"/>
    <s v="Basavanagudi"/>
    <n v="12.850584"/>
    <n v="77.676325000000006"/>
    <x v="0"/>
    <x v="2"/>
    <n v="3973"/>
    <n v="187"/>
    <x v="2"/>
    <n v="0.77"/>
    <n v="24"/>
    <x v="3"/>
    <n v="95352"/>
    <n v="29"/>
    <n v="3.7"/>
    <x v="0"/>
    <s v="Good"/>
  </r>
  <r>
    <x v="48"/>
    <x v="48"/>
    <s v="Basavanagudi"/>
    <n v="12.852264999999999"/>
    <n v="77.610095000000001"/>
    <x v="0"/>
    <x v="1"/>
    <n v="4409"/>
    <n v="366"/>
    <x v="3"/>
    <n v="0.78"/>
    <n v="24"/>
    <x v="1"/>
    <n v="105816"/>
    <n v="240"/>
    <n v="4.5"/>
    <x v="1"/>
    <s v="Excellent"/>
  </r>
  <r>
    <x v="49"/>
    <x v="49"/>
    <s v="Koramangala"/>
    <n v="13.005736000000001"/>
    <n v="77.573718"/>
    <x v="1"/>
    <x v="2"/>
    <n v="5825"/>
    <n v="37"/>
    <x v="2"/>
    <n v="0.34"/>
    <n v="11"/>
    <x v="4"/>
    <n v="64075"/>
    <n v="258"/>
    <n v="4.9000000000000004"/>
    <x v="0"/>
    <s v="Excellent"/>
  </r>
  <r>
    <x v="50"/>
    <x v="50"/>
    <s v="Koramangala"/>
    <n v="12.737399999999999"/>
    <n v="77.563778999999997"/>
    <x v="0"/>
    <x v="0"/>
    <n v="5654"/>
    <n v="249"/>
    <x v="2"/>
    <n v="0.64"/>
    <n v="20"/>
    <x v="4"/>
    <n v="113080"/>
    <n v="222"/>
    <n v="4.5"/>
    <x v="0"/>
    <s v="Excellent"/>
  </r>
  <r>
    <x v="51"/>
    <x v="51"/>
    <s v="Brigade Road"/>
    <n v="12.998182999999999"/>
    <n v="77.553758000000002"/>
    <x v="0"/>
    <x v="2"/>
    <n v="6063"/>
    <n v="314"/>
    <x v="1"/>
    <n v="0.51"/>
    <n v="16"/>
    <x v="0"/>
    <n v="97008"/>
    <n v="314"/>
    <n v="4.5999999999999996"/>
    <x v="2"/>
    <s v="Excellent"/>
  </r>
  <r>
    <x v="52"/>
    <x v="52"/>
    <s v="Rajajinagar"/>
    <n v="12.921688"/>
    <n v="77.629076999999995"/>
    <x v="1"/>
    <x v="4"/>
    <n v="5906"/>
    <n v="442"/>
    <x v="1"/>
    <n v="0.6"/>
    <n v="19"/>
    <x v="1"/>
    <n v="112214"/>
    <n v="43"/>
    <n v="4.0999999999999996"/>
    <x v="7"/>
    <s v="Good"/>
  </r>
  <r>
    <x v="53"/>
    <x v="53"/>
    <s v="Yeshwanthpur"/>
    <n v="12.771055"/>
    <n v="77.569472000000005"/>
    <x v="0"/>
    <x v="4"/>
    <n v="5566"/>
    <n v="270"/>
    <x v="1"/>
    <n v="0.26"/>
    <n v="8"/>
    <x v="1"/>
    <n v="44528"/>
    <n v="201"/>
    <n v="4.8"/>
    <x v="0"/>
    <s v="Excellent"/>
  </r>
  <r>
    <x v="54"/>
    <x v="54"/>
    <s v="Frazer Town"/>
    <n v="12.963041"/>
    <n v="77.556503000000006"/>
    <x v="0"/>
    <x v="0"/>
    <n v="3118"/>
    <n v="254"/>
    <x v="1"/>
    <n v="0.48"/>
    <n v="15"/>
    <x v="2"/>
    <n v="46770"/>
    <n v="220"/>
    <n v="4.3"/>
    <x v="0"/>
    <s v="Good"/>
  </r>
  <r>
    <x v="55"/>
    <x v="55"/>
    <s v="HSR Layout"/>
    <n v="13.071968999999999"/>
    <n v="77.672146999999995"/>
    <x v="0"/>
    <x v="3"/>
    <n v="4989"/>
    <n v="345"/>
    <x v="1"/>
    <n v="0.36"/>
    <n v="11"/>
    <x v="0"/>
    <n v="54879"/>
    <n v="236"/>
    <n v="4.9000000000000004"/>
    <x v="0"/>
    <s v="Excellent"/>
  </r>
  <r>
    <x v="56"/>
    <x v="56"/>
    <s v="Ulsoor"/>
    <n v="12.733900999999999"/>
    <n v="77.490183999999999"/>
    <x v="0"/>
    <x v="1"/>
    <n v="5534"/>
    <n v="407"/>
    <x v="2"/>
    <n v="0.55000000000000004"/>
    <n v="17"/>
    <x v="1"/>
    <n v="94078"/>
    <n v="72"/>
    <n v="4.8"/>
    <x v="0"/>
    <s v="Excellent"/>
  </r>
  <r>
    <x v="57"/>
    <x v="57"/>
    <s v="Marathahalli"/>
    <n v="12.919890000000001"/>
    <n v="77.483963000000003"/>
    <x v="0"/>
    <x v="3"/>
    <n v="3111"/>
    <n v="111"/>
    <x v="0"/>
    <n v="0.66"/>
    <n v="20"/>
    <x v="0"/>
    <n v="62220"/>
    <n v="225"/>
    <n v="4.9000000000000004"/>
    <x v="0"/>
    <s v="Excellent"/>
  </r>
  <r>
    <x v="58"/>
    <x v="58"/>
    <s v="Koramangala"/>
    <n v="13.096994"/>
    <n v="77.710114000000004"/>
    <x v="0"/>
    <x v="2"/>
    <n v="3236"/>
    <n v="370"/>
    <x v="2"/>
    <n v="0.64"/>
    <n v="20"/>
    <x v="0"/>
    <n v="64720"/>
    <n v="126"/>
    <n v="4.4000000000000004"/>
    <x v="1"/>
    <s v="Good"/>
  </r>
  <r>
    <x v="59"/>
    <x v="59"/>
    <s v="Koramangala"/>
    <n v="12.73983"/>
    <n v="77.685167000000007"/>
    <x v="0"/>
    <x v="0"/>
    <n v="7661"/>
    <n v="65"/>
    <x v="3"/>
    <n v="0.6"/>
    <n v="19"/>
    <x v="1"/>
    <n v="145559"/>
    <n v="219"/>
    <n v="4.0999999999999996"/>
    <x v="0"/>
    <s v="Good"/>
  </r>
  <r>
    <x v="60"/>
    <x v="60"/>
    <s v="Jayanagar"/>
    <n v="12.853088"/>
    <n v="77.694010000000006"/>
    <x v="1"/>
    <x v="2"/>
    <n v="2024"/>
    <n v="198"/>
    <x v="0"/>
    <n v="0.4"/>
    <n v="12"/>
    <x v="0"/>
    <n v="24288"/>
    <n v="84"/>
    <n v="4.3"/>
    <x v="0"/>
    <s v="Good"/>
  </r>
  <r>
    <x v="61"/>
    <x v="61"/>
    <s v="Richmond Town"/>
    <n v="12.728405"/>
    <n v="77.716616999999999"/>
    <x v="0"/>
    <x v="1"/>
    <n v="3624"/>
    <n v="134"/>
    <x v="2"/>
    <n v="0.65"/>
    <n v="20"/>
    <x v="1"/>
    <n v="72480"/>
    <n v="291"/>
    <n v="4.7"/>
    <x v="0"/>
    <s v="Excellent"/>
  </r>
  <r>
    <x v="62"/>
    <x v="62"/>
    <s v="Frazer Town"/>
    <n v="12.734484999999999"/>
    <n v="77.580344999999994"/>
    <x v="0"/>
    <x v="3"/>
    <n v="3465"/>
    <n v="321"/>
    <x v="1"/>
    <n v="0.66"/>
    <n v="20"/>
    <x v="0"/>
    <n v="69300"/>
    <n v="336"/>
    <n v="4.0999999999999996"/>
    <x v="7"/>
    <s v="Good"/>
  </r>
  <r>
    <x v="63"/>
    <x v="63"/>
    <s v="Frazer Town"/>
    <n v="12.718393000000001"/>
    <n v="77.559192999999993"/>
    <x v="1"/>
    <x v="2"/>
    <n v="4064"/>
    <n v="82"/>
    <x v="3"/>
    <n v="0.45"/>
    <n v="14"/>
    <x v="1"/>
    <n v="56896"/>
    <n v="127"/>
    <n v="4.5999999999999996"/>
    <x v="0"/>
    <s v="Excellent"/>
  </r>
  <r>
    <x v="64"/>
    <x v="64"/>
    <s v="Yeshwanthpur"/>
    <n v="12.700585"/>
    <n v="77.647191000000007"/>
    <x v="1"/>
    <x v="1"/>
    <n v="4383"/>
    <n v="273"/>
    <x v="2"/>
    <n v="0.5"/>
    <n v="16"/>
    <x v="0"/>
    <n v="70128"/>
    <n v="121"/>
    <n v="4.4000000000000004"/>
    <x v="0"/>
    <s v="Good"/>
  </r>
  <r>
    <x v="65"/>
    <x v="65"/>
    <s v="Kalyan Nagar"/>
    <n v="12.748295000000001"/>
    <n v="77.557485999999997"/>
    <x v="1"/>
    <x v="4"/>
    <n v="5826"/>
    <n v="654"/>
    <x v="3"/>
    <n v="0.31"/>
    <n v="10"/>
    <x v="1"/>
    <n v="58260"/>
    <n v="61"/>
    <n v="4.5999999999999996"/>
    <x v="0"/>
    <s v="Excellent"/>
  </r>
  <r>
    <x v="66"/>
    <x v="66"/>
    <s v="MG Road"/>
    <n v="12.7791"/>
    <n v="77.643795999999995"/>
    <x v="1"/>
    <x v="0"/>
    <n v="2443"/>
    <n v="101"/>
    <x v="0"/>
    <n v="0.65"/>
    <n v="20"/>
    <x v="4"/>
    <n v="48860"/>
    <n v="236"/>
    <n v="4.7"/>
    <x v="0"/>
    <s v="Excellent"/>
  </r>
  <r>
    <x v="67"/>
    <x v="67"/>
    <s v="Bellandur"/>
    <n v="12.771926000000001"/>
    <n v="77.545663000000005"/>
    <x v="0"/>
    <x v="1"/>
    <n v="2511"/>
    <n v="215"/>
    <x v="3"/>
    <n v="0.9"/>
    <n v="28"/>
    <x v="0"/>
    <n v="70308"/>
    <n v="299"/>
    <n v="3.9"/>
    <x v="5"/>
    <s v="Good"/>
  </r>
  <r>
    <x v="68"/>
    <x v="68"/>
    <s v="Hebbal"/>
    <n v="13.022577999999999"/>
    <n v="77.552227999999999"/>
    <x v="0"/>
    <x v="1"/>
    <n v="5755"/>
    <n v="206"/>
    <x v="0"/>
    <n v="0.48"/>
    <n v="15"/>
    <x v="1"/>
    <n v="86325"/>
    <n v="72"/>
    <n v="4.2"/>
    <x v="1"/>
    <s v="Good"/>
  </r>
  <r>
    <x v="69"/>
    <x v="69"/>
    <s v="Frazer Town"/>
    <n v="12.955859"/>
    <n v="77.481233000000003"/>
    <x v="0"/>
    <x v="1"/>
    <n v="4581"/>
    <n v="511"/>
    <x v="2"/>
    <n v="0.47"/>
    <n v="15"/>
    <x v="1"/>
    <n v="68715"/>
    <n v="163"/>
    <n v="5"/>
    <x v="0"/>
    <s v="Excellent"/>
  </r>
  <r>
    <x v="70"/>
    <x v="70"/>
    <s v="MG Road"/>
    <n v="12.918818999999999"/>
    <n v="77.719436999999999"/>
    <x v="0"/>
    <x v="3"/>
    <n v="2730"/>
    <n v="165"/>
    <x v="0"/>
    <n v="0.43"/>
    <n v="13"/>
    <x v="1"/>
    <n v="35490"/>
    <n v="334"/>
    <n v="4.7"/>
    <x v="0"/>
    <s v="Excellent"/>
  </r>
  <r>
    <x v="71"/>
    <x v="71"/>
    <s v="Rajajinagar"/>
    <n v="13.054197"/>
    <n v="77.560820000000007"/>
    <x v="0"/>
    <x v="1"/>
    <n v="5384"/>
    <n v="499"/>
    <x v="3"/>
    <n v="0.71"/>
    <n v="22"/>
    <x v="1"/>
    <n v="118448"/>
    <n v="137"/>
    <n v="5"/>
    <x v="0"/>
    <s v="Excellent"/>
  </r>
  <r>
    <x v="72"/>
    <x v="72"/>
    <s v="Kalyan Nagar"/>
    <n v="12.780768"/>
    <n v="77.696769000000003"/>
    <x v="0"/>
    <x v="3"/>
    <n v="4181"/>
    <n v="351"/>
    <x v="1"/>
    <n v="0.64"/>
    <n v="20"/>
    <x v="3"/>
    <n v="83620"/>
    <n v="34"/>
    <n v="4.7"/>
    <x v="0"/>
    <s v="Excellent"/>
  </r>
  <r>
    <x v="73"/>
    <x v="73"/>
    <s v="Bellandur"/>
    <n v="13.058813000000001"/>
    <n v="77.456069999999997"/>
    <x v="1"/>
    <x v="1"/>
    <n v="3586"/>
    <n v="257"/>
    <x v="1"/>
    <n v="0.55000000000000004"/>
    <n v="17"/>
    <x v="3"/>
    <n v="60962"/>
    <n v="350"/>
    <n v="4.5"/>
    <x v="0"/>
    <s v="Excellent"/>
  </r>
  <r>
    <x v="74"/>
    <x v="74"/>
    <s v="Indiranagar"/>
    <n v="12.796775"/>
    <n v="77.596636000000004"/>
    <x v="0"/>
    <x v="4"/>
    <n v="7348"/>
    <n v="251"/>
    <x v="1"/>
    <n v="0.72"/>
    <n v="22"/>
    <x v="1"/>
    <n v="161656"/>
    <n v="132"/>
    <n v="4.7"/>
    <x v="7"/>
    <s v="Excellent"/>
  </r>
  <r>
    <x v="75"/>
    <x v="75"/>
    <s v="Indiranagar"/>
    <n v="12.904605"/>
    <n v="77.648707000000002"/>
    <x v="1"/>
    <x v="1"/>
    <n v="3332"/>
    <n v="425"/>
    <x v="1"/>
    <n v="0.63"/>
    <n v="20"/>
    <x v="0"/>
    <n v="66640"/>
    <n v="246"/>
    <n v="5"/>
    <x v="0"/>
    <s v="Excellent"/>
  </r>
  <r>
    <x v="76"/>
    <x v="76"/>
    <s v="Basavanagudi"/>
    <n v="12.739041"/>
    <n v="77.488382999999999"/>
    <x v="0"/>
    <x v="3"/>
    <n v="3824"/>
    <n v="357"/>
    <x v="1"/>
    <n v="0.25"/>
    <n v="8"/>
    <x v="0"/>
    <n v="30592"/>
    <n v="113"/>
    <n v="4.8"/>
    <x v="0"/>
    <s v="Excellent"/>
  </r>
  <r>
    <x v="77"/>
    <x v="77"/>
    <s v="Bellandur"/>
    <n v="12.783753000000001"/>
    <n v="77.682062999999999"/>
    <x v="0"/>
    <x v="2"/>
    <n v="4515"/>
    <n v="332"/>
    <x v="0"/>
    <n v="0.73"/>
    <n v="23"/>
    <x v="1"/>
    <n v="103845"/>
    <n v="222"/>
    <n v="4.8"/>
    <x v="0"/>
    <s v="Excellent"/>
  </r>
  <r>
    <x v="78"/>
    <x v="78"/>
    <s v="Hebbal"/>
    <n v="12.993631000000001"/>
    <n v="77.626908"/>
    <x v="0"/>
    <x v="1"/>
    <n v="6278"/>
    <n v="261"/>
    <x v="3"/>
    <n v="0.43"/>
    <n v="13"/>
    <x v="3"/>
    <n v="81614"/>
    <n v="130"/>
    <n v="3.8"/>
    <x v="1"/>
    <s v="Good"/>
  </r>
  <r>
    <x v="79"/>
    <x v="79"/>
    <s v="Koramangala"/>
    <n v="12.919256000000001"/>
    <n v="77.723106999999999"/>
    <x v="0"/>
    <x v="4"/>
    <n v="3864"/>
    <n v="583"/>
    <x v="2"/>
    <n v="0.39"/>
    <n v="12"/>
    <x v="4"/>
    <n v="46368"/>
    <n v="343"/>
    <n v="4.7"/>
    <x v="0"/>
    <s v="Excellent"/>
  </r>
  <r>
    <x v="80"/>
    <x v="80"/>
    <s v="Malleshwaram"/>
    <n v="13.084924000000001"/>
    <n v="77.531549999999996"/>
    <x v="0"/>
    <x v="4"/>
    <n v="5173"/>
    <n v="323"/>
    <x v="2"/>
    <n v="0.56000000000000005"/>
    <n v="17"/>
    <x v="1"/>
    <n v="87941"/>
    <n v="30"/>
    <n v="4.8"/>
    <x v="5"/>
    <s v="Excellent"/>
  </r>
  <r>
    <x v="81"/>
    <x v="81"/>
    <s v="Residency Road"/>
    <n v="13.056825"/>
    <n v="77.633874000000006"/>
    <x v="0"/>
    <x v="2"/>
    <n v="4965"/>
    <n v="262"/>
    <x v="3"/>
    <n v="0.57999999999999996"/>
    <n v="18"/>
    <x v="3"/>
    <n v="89370"/>
    <n v="84"/>
    <n v="3.7"/>
    <x v="0"/>
    <s v="Good"/>
  </r>
  <r>
    <x v="82"/>
    <x v="82"/>
    <s v="Residency Road"/>
    <n v="13.006967"/>
    <n v="77.629985000000005"/>
    <x v="1"/>
    <x v="1"/>
    <n v="4291"/>
    <n v="186"/>
    <x v="0"/>
    <n v="0.81"/>
    <n v="25"/>
    <x v="4"/>
    <n v="107275"/>
    <n v="337"/>
    <n v="4.3"/>
    <x v="0"/>
    <s v="Good"/>
  </r>
  <r>
    <x v="83"/>
    <x v="83"/>
    <s v="Brigade Road"/>
    <n v="13.012433"/>
    <n v="77.723054000000005"/>
    <x v="0"/>
    <x v="2"/>
    <n v="2569"/>
    <n v="55"/>
    <x v="0"/>
    <n v="0.59"/>
    <n v="18"/>
    <x v="1"/>
    <n v="46242"/>
    <n v="307"/>
    <n v="5"/>
    <x v="0"/>
    <s v="Excellent"/>
  </r>
  <r>
    <x v="84"/>
    <x v="84"/>
    <s v="Ulsoor"/>
    <n v="13.077069"/>
    <n v="77.663037000000003"/>
    <x v="0"/>
    <x v="3"/>
    <n v="7489"/>
    <n v="207"/>
    <x v="3"/>
    <n v="0.26"/>
    <n v="8"/>
    <x v="3"/>
    <n v="59912"/>
    <n v="267"/>
    <n v="4.8"/>
    <x v="0"/>
    <s v="Excellent"/>
  </r>
  <r>
    <x v="85"/>
    <x v="85"/>
    <s v="Frazer Town"/>
    <n v="13.064595000000001"/>
    <n v="77.661389"/>
    <x v="0"/>
    <x v="3"/>
    <n v="3533"/>
    <n v="0"/>
    <x v="2"/>
    <n v="0.89"/>
    <n v="28"/>
    <x v="0"/>
    <n v="98924"/>
    <n v="99"/>
    <n v="4"/>
    <x v="0"/>
    <s v="Good"/>
  </r>
  <r>
    <x v="86"/>
    <x v="86"/>
    <s v="Yeshwanthpur"/>
    <n v="12.832426999999999"/>
    <n v="77.538072"/>
    <x v="2"/>
    <x v="3"/>
    <n v="4678"/>
    <n v="396"/>
    <x v="3"/>
    <n v="0.43"/>
    <n v="13"/>
    <x v="2"/>
    <n v="60814"/>
    <n v="332"/>
    <n v="4.9000000000000004"/>
    <x v="0"/>
    <s v="Excellent"/>
  </r>
  <r>
    <x v="87"/>
    <x v="87"/>
    <s v="MG Road"/>
    <n v="12.998756"/>
    <n v="77.496126000000004"/>
    <x v="0"/>
    <x v="1"/>
    <n v="5524"/>
    <n v="354"/>
    <x v="0"/>
    <n v="0.56999999999999995"/>
    <n v="18"/>
    <x v="4"/>
    <n v="99432"/>
    <n v="91"/>
    <n v="4"/>
    <x v="4"/>
    <s v="Good"/>
  </r>
  <r>
    <x v="88"/>
    <x v="88"/>
    <s v="Rajajinagar"/>
    <n v="13.082957"/>
    <n v="77.453344999999999"/>
    <x v="1"/>
    <x v="2"/>
    <n v="2871"/>
    <n v="544"/>
    <x v="0"/>
    <n v="0.78"/>
    <n v="24"/>
    <x v="4"/>
    <n v="68904"/>
    <n v="305"/>
    <n v="4.8"/>
    <x v="0"/>
    <s v="Excellent"/>
  </r>
  <r>
    <x v="89"/>
    <x v="89"/>
    <s v="Marathahalli"/>
    <n v="12.880258"/>
    <n v="77.634902999999994"/>
    <x v="0"/>
    <x v="3"/>
    <n v="4914"/>
    <n v="454"/>
    <x v="1"/>
    <n v="0.5"/>
    <n v="16"/>
    <x v="3"/>
    <n v="78624"/>
    <n v="219"/>
    <n v="4.2"/>
    <x v="0"/>
    <s v="Good"/>
  </r>
  <r>
    <x v="90"/>
    <x v="90"/>
    <s v="Malleshwaram"/>
    <n v="12.789323"/>
    <n v="77.681642999999994"/>
    <x v="1"/>
    <x v="1"/>
    <n v="3548"/>
    <n v="288"/>
    <x v="3"/>
    <n v="0.59"/>
    <n v="18"/>
    <x v="0"/>
    <n v="63864"/>
    <n v="46"/>
    <n v="3.8"/>
    <x v="0"/>
    <s v="Good"/>
  </r>
  <r>
    <x v="91"/>
    <x v="91"/>
    <s v="MG Road"/>
    <n v="12.906665"/>
    <n v="77.562899000000002"/>
    <x v="1"/>
    <x v="3"/>
    <n v="4741"/>
    <n v="124"/>
    <x v="1"/>
    <n v="0.86"/>
    <n v="27"/>
    <x v="3"/>
    <n v="128007"/>
    <n v="176"/>
    <n v="4.5999999999999996"/>
    <x v="0"/>
    <s v="Excellent"/>
  </r>
  <r>
    <x v="92"/>
    <x v="92"/>
    <s v="Indiranagar"/>
    <n v="13.051404"/>
    <n v="77.668391999999997"/>
    <x v="1"/>
    <x v="0"/>
    <n v="5561"/>
    <n v="292"/>
    <x v="3"/>
    <n v="0.55000000000000004"/>
    <n v="17"/>
    <x v="0"/>
    <n v="94537"/>
    <n v="241"/>
    <n v="5"/>
    <x v="3"/>
    <s v="Excellent"/>
  </r>
  <r>
    <x v="93"/>
    <x v="93"/>
    <s v="Kalyan Nagar"/>
    <n v="12.908818"/>
    <n v="77.561113000000006"/>
    <x v="0"/>
    <x v="3"/>
    <n v="7653"/>
    <n v="539"/>
    <x v="2"/>
    <n v="0.39"/>
    <n v="12"/>
    <x v="3"/>
    <n v="91836"/>
    <n v="246"/>
    <n v="4.5"/>
    <x v="1"/>
    <s v="Excellent"/>
  </r>
  <r>
    <x v="94"/>
    <x v="94"/>
    <s v="Residency Road"/>
    <n v="12.921965"/>
    <n v="77.526133000000002"/>
    <x v="0"/>
    <x v="1"/>
    <n v="4601"/>
    <n v="329"/>
    <x v="2"/>
    <n v="0.6"/>
    <n v="19"/>
    <x v="3"/>
    <n v="87419"/>
    <n v="337"/>
    <n v="4.2"/>
    <x v="0"/>
    <s v="Good"/>
  </r>
  <r>
    <x v="95"/>
    <x v="95"/>
    <s v="Koramangala"/>
    <n v="13.013584"/>
    <n v="77.603164000000007"/>
    <x v="0"/>
    <x v="3"/>
    <n v="4390"/>
    <n v="316"/>
    <x v="0"/>
    <n v="0.65"/>
    <n v="20"/>
    <x v="1"/>
    <n v="87800"/>
    <n v="335"/>
    <n v="4.8"/>
    <x v="0"/>
    <s v="Excellent"/>
  </r>
  <r>
    <x v="96"/>
    <x v="96"/>
    <s v="Electronic City"/>
    <n v="12.972638"/>
    <n v="77.718957000000003"/>
    <x v="1"/>
    <x v="4"/>
    <n v="5629"/>
    <n v="235"/>
    <x v="1"/>
    <n v="0.68"/>
    <n v="21"/>
    <x v="4"/>
    <n v="118209"/>
    <n v="324"/>
    <n v="4.7"/>
    <x v="1"/>
    <s v="Excellent"/>
  </r>
  <r>
    <x v="97"/>
    <x v="97"/>
    <s v="Marathahalli"/>
    <n v="12.945531000000001"/>
    <n v="77.679272999999995"/>
    <x v="0"/>
    <x v="0"/>
    <n v="8357"/>
    <n v="339"/>
    <x v="1"/>
    <n v="0.56000000000000005"/>
    <n v="17"/>
    <x v="0"/>
    <n v="142069"/>
    <n v="252"/>
    <n v="4.7"/>
    <x v="6"/>
    <s v="Excellent"/>
  </r>
  <r>
    <x v="98"/>
    <x v="98"/>
    <s v="Hebbal"/>
    <n v="12.867637"/>
    <n v="77.675658999999996"/>
    <x v="0"/>
    <x v="4"/>
    <n v="3540"/>
    <n v="387"/>
    <x v="3"/>
    <n v="0.67"/>
    <n v="21"/>
    <x v="1"/>
    <n v="74340"/>
    <n v="67"/>
    <n v="4"/>
    <x v="5"/>
    <s v="Good"/>
  </r>
  <r>
    <x v="99"/>
    <x v="99"/>
    <s v="Richmond Town"/>
    <n v="12.779583000000001"/>
    <n v="77.622767999999994"/>
    <x v="0"/>
    <x v="2"/>
    <n v="3200"/>
    <n v="423"/>
    <x v="1"/>
    <n v="0.53"/>
    <n v="16"/>
    <x v="1"/>
    <n v="51200"/>
    <n v="261"/>
    <n v="4.0999999999999996"/>
    <x v="0"/>
    <s v="Good"/>
  </r>
  <r>
    <x v="100"/>
    <x v="100"/>
    <s v="MG Road"/>
    <n v="13.074717"/>
    <n v="77.591955999999996"/>
    <x v="0"/>
    <x v="4"/>
    <n v="2048"/>
    <n v="59"/>
    <x v="0"/>
    <n v="0.6"/>
    <n v="19"/>
    <x v="1"/>
    <n v="38912"/>
    <n v="316"/>
    <n v="4.0999999999999996"/>
    <x v="0"/>
    <s v="Good"/>
  </r>
  <r>
    <x v="101"/>
    <x v="101"/>
    <s v="Indiranagar"/>
    <n v="12.700037"/>
    <n v="77.694614000000001"/>
    <x v="1"/>
    <x v="1"/>
    <n v="2800"/>
    <n v="253"/>
    <x v="3"/>
    <n v="0.49"/>
    <n v="15"/>
    <x v="0"/>
    <n v="42000"/>
    <n v="251"/>
    <n v="4.9000000000000004"/>
    <x v="2"/>
    <s v="Excellent"/>
  </r>
  <r>
    <x v="102"/>
    <x v="102"/>
    <s v="Residency Road"/>
    <n v="12.708852"/>
    <n v="77.741699999999994"/>
    <x v="0"/>
    <x v="2"/>
    <n v="5494"/>
    <n v="336"/>
    <x v="0"/>
    <n v="0.53"/>
    <n v="16"/>
    <x v="1"/>
    <n v="87904"/>
    <n v="77"/>
    <n v="4.5999999999999996"/>
    <x v="0"/>
    <s v="Excellent"/>
  </r>
  <r>
    <x v="103"/>
    <x v="103"/>
    <s v="Brigade Road"/>
    <n v="12.748856999999999"/>
    <n v="77.594369"/>
    <x v="0"/>
    <x v="1"/>
    <n v="2109"/>
    <n v="286"/>
    <x v="2"/>
    <n v="0.65"/>
    <n v="20"/>
    <x v="2"/>
    <n v="42180"/>
    <n v="120"/>
    <n v="4.9000000000000004"/>
    <x v="0"/>
    <s v="Excellent"/>
  </r>
  <r>
    <x v="104"/>
    <x v="104"/>
    <s v="Marathahalli"/>
    <n v="12.98265"/>
    <n v="77.617706999999996"/>
    <x v="0"/>
    <x v="4"/>
    <n v="7534"/>
    <n v="385"/>
    <x v="2"/>
    <n v="0.49"/>
    <n v="15"/>
    <x v="0"/>
    <n v="113010"/>
    <n v="165"/>
    <n v="4.5"/>
    <x v="7"/>
    <s v="Excellent"/>
  </r>
  <r>
    <x v="105"/>
    <x v="105"/>
    <s v="Koramangala"/>
    <n v="12.780832"/>
    <n v="77.595611000000005"/>
    <x v="0"/>
    <x v="3"/>
    <n v="1445"/>
    <n v="229"/>
    <x v="3"/>
    <n v="0.7"/>
    <n v="22"/>
    <x v="0"/>
    <n v="31790"/>
    <n v="302"/>
    <n v="3.7"/>
    <x v="0"/>
    <s v="Good"/>
  </r>
  <r>
    <x v="106"/>
    <x v="106"/>
    <s v="Kalyan Nagar"/>
    <n v="12.998443"/>
    <n v="77.679884999999999"/>
    <x v="0"/>
    <x v="4"/>
    <n v="6944"/>
    <n v="420"/>
    <x v="0"/>
    <n v="0.3"/>
    <n v="9"/>
    <x v="1"/>
    <n v="62496"/>
    <n v="92"/>
    <n v="4"/>
    <x v="0"/>
    <s v="Good"/>
  </r>
  <r>
    <x v="107"/>
    <x v="107"/>
    <s v="Residency Road"/>
    <n v="12.904508999999999"/>
    <n v="77.621200000000002"/>
    <x v="0"/>
    <x v="0"/>
    <n v="4421"/>
    <n v="344"/>
    <x v="3"/>
    <n v="0.72"/>
    <n v="22"/>
    <x v="1"/>
    <n v="97262"/>
    <n v="70"/>
    <n v="4.7"/>
    <x v="0"/>
    <s v="Excellent"/>
  </r>
  <r>
    <x v="108"/>
    <x v="108"/>
    <s v="Brigade Road"/>
    <n v="12.716473000000001"/>
    <n v="77.611979000000005"/>
    <x v="0"/>
    <x v="3"/>
    <n v="4222"/>
    <n v="336"/>
    <x v="2"/>
    <n v="0.77"/>
    <n v="24"/>
    <x v="4"/>
    <n v="101328"/>
    <n v="201"/>
    <n v="4.4000000000000004"/>
    <x v="5"/>
    <s v="Good"/>
  </r>
  <r>
    <x v="109"/>
    <x v="109"/>
    <s v="Richmond Town"/>
    <n v="12.962164"/>
    <n v="77.680903999999998"/>
    <x v="0"/>
    <x v="1"/>
    <n v="4643"/>
    <n v="346"/>
    <x v="2"/>
    <n v="0.13"/>
    <n v="4"/>
    <x v="1"/>
    <n v="18572"/>
    <n v="119"/>
    <n v="4.7"/>
    <x v="0"/>
    <s v="Excellent"/>
  </r>
  <r>
    <x v="110"/>
    <x v="110"/>
    <s v="MG Road"/>
    <n v="12.855458"/>
    <n v="77.531392999999994"/>
    <x v="1"/>
    <x v="1"/>
    <n v="4623"/>
    <n v="223"/>
    <x v="0"/>
    <n v="0.48"/>
    <n v="15"/>
    <x v="1"/>
    <n v="69345"/>
    <n v="332"/>
    <n v="4.3"/>
    <x v="0"/>
    <s v="Good"/>
  </r>
  <r>
    <x v="111"/>
    <x v="111"/>
    <s v="Jayanagar"/>
    <n v="12.735118"/>
    <n v="77.564661999999998"/>
    <x v="2"/>
    <x v="3"/>
    <n v="4383"/>
    <n v="29"/>
    <x v="3"/>
    <n v="0.67"/>
    <n v="21"/>
    <x v="1"/>
    <n v="92043"/>
    <n v="78"/>
    <n v="4.5"/>
    <x v="0"/>
    <s v="Excellent"/>
  </r>
  <r>
    <x v="112"/>
    <x v="112"/>
    <s v="Richmond Town"/>
    <n v="12.806744999999999"/>
    <n v="77.620113000000003"/>
    <x v="0"/>
    <x v="2"/>
    <n v="3102"/>
    <n v="513"/>
    <x v="0"/>
    <n v="0.4"/>
    <n v="12"/>
    <x v="1"/>
    <n v="37224"/>
    <n v="244"/>
    <n v="4.9000000000000004"/>
    <x v="0"/>
    <s v="Excellent"/>
  </r>
  <r>
    <x v="113"/>
    <x v="113"/>
    <s v="Brigade Road"/>
    <n v="12.743727"/>
    <n v="77.587069999999997"/>
    <x v="1"/>
    <x v="2"/>
    <n v="5972"/>
    <n v="70"/>
    <x v="3"/>
    <n v="0.59"/>
    <n v="18"/>
    <x v="2"/>
    <n v="107496"/>
    <n v="20"/>
    <n v="4.0999999999999996"/>
    <x v="0"/>
    <s v="Good"/>
  </r>
  <r>
    <x v="114"/>
    <x v="114"/>
    <s v="Rajajinagar"/>
    <n v="12.734123"/>
    <n v="77.662183999999996"/>
    <x v="1"/>
    <x v="3"/>
    <n v="5600"/>
    <n v="329"/>
    <x v="3"/>
    <n v="0.45"/>
    <n v="14"/>
    <x v="0"/>
    <n v="78400"/>
    <n v="22"/>
    <n v="3.8"/>
    <x v="1"/>
    <s v="Good"/>
  </r>
  <r>
    <x v="115"/>
    <x v="115"/>
    <s v="Koramangala"/>
    <n v="12.773936000000001"/>
    <n v="77.466519000000005"/>
    <x v="0"/>
    <x v="2"/>
    <n v="1543"/>
    <n v="218"/>
    <x v="1"/>
    <n v="0.61"/>
    <n v="19"/>
    <x v="1"/>
    <n v="29317"/>
    <n v="44"/>
    <n v="4.9000000000000004"/>
    <x v="0"/>
    <s v="Excellent"/>
  </r>
  <r>
    <x v="116"/>
    <x v="116"/>
    <s v="Kalyan Nagar"/>
    <n v="12.943538"/>
    <n v="77.544946999999993"/>
    <x v="0"/>
    <x v="3"/>
    <n v="5053"/>
    <n v="431"/>
    <x v="2"/>
    <n v="0.51"/>
    <n v="16"/>
    <x v="0"/>
    <n v="80848"/>
    <n v="254"/>
    <n v="4.0999999999999996"/>
    <x v="0"/>
    <s v="Good"/>
  </r>
  <r>
    <x v="117"/>
    <x v="117"/>
    <s v="Marathahalli"/>
    <n v="13.066465000000001"/>
    <n v="77.689176000000003"/>
    <x v="0"/>
    <x v="4"/>
    <n v="3153"/>
    <n v="314"/>
    <x v="3"/>
    <n v="0.81"/>
    <n v="25"/>
    <x v="3"/>
    <n v="78825"/>
    <n v="274"/>
    <n v="4.3"/>
    <x v="6"/>
    <s v="Good"/>
  </r>
  <r>
    <x v="118"/>
    <x v="118"/>
    <s v="Koramangala"/>
    <n v="13.011115999999999"/>
    <n v="77.724006000000003"/>
    <x v="0"/>
    <x v="0"/>
    <n v="4407"/>
    <n v="60"/>
    <x v="2"/>
    <n v="0.5"/>
    <n v="16"/>
    <x v="1"/>
    <n v="70512"/>
    <n v="247"/>
    <n v="4.9000000000000004"/>
    <x v="7"/>
    <s v="Excellent"/>
  </r>
  <r>
    <x v="119"/>
    <x v="119"/>
    <s v="Whitefield"/>
    <n v="12.706103000000001"/>
    <n v="77.636882999999997"/>
    <x v="0"/>
    <x v="2"/>
    <n v="5354"/>
    <n v="611"/>
    <x v="1"/>
    <n v="0.73"/>
    <n v="23"/>
    <x v="0"/>
    <n v="123142"/>
    <n v="138"/>
    <n v="3.9"/>
    <x v="0"/>
    <s v="Good"/>
  </r>
  <r>
    <x v="120"/>
    <x v="120"/>
    <s v="Electronic City"/>
    <n v="12.888218"/>
    <n v="77.734234000000001"/>
    <x v="0"/>
    <x v="3"/>
    <n v="2589"/>
    <n v="557"/>
    <x v="1"/>
    <n v="0.63"/>
    <n v="20"/>
    <x v="1"/>
    <n v="51780"/>
    <n v="340"/>
    <n v="4.8"/>
    <x v="0"/>
    <s v="Excellent"/>
  </r>
  <r>
    <x v="121"/>
    <x v="121"/>
    <s v="Marathahalli"/>
    <n v="12.745729000000001"/>
    <n v="77.628822999999997"/>
    <x v="0"/>
    <x v="0"/>
    <n v="4964"/>
    <n v="496"/>
    <x v="2"/>
    <n v="0.73"/>
    <n v="23"/>
    <x v="1"/>
    <n v="114172"/>
    <n v="207"/>
    <n v="5"/>
    <x v="0"/>
    <s v="Excellent"/>
  </r>
  <r>
    <x v="122"/>
    <x v="122"/>
    <s v="Rajajinagar"/>
    <n v="13.06043"/>
    <n v="77.740369999999999"/>
    <x v="0"/>
    <x v="3"/>
    <n v="4755"/>
    <n v="116"/>
    <x v="0"/>
    <n v="0.12"/>
    <n v="4"/>
    <x v="3"/>
    <n v="19020"/>
    <n v="15"/>
    <n v="4.8"/>
    <x v="0"/>
    <s v="Excellent"/>
  </r>
  <r>
    <x v="123"/>
    <x v="123"/>
    <s v="Frazer Town"/>
    <n v="12.774316000000001"/>
    <n v="77.631371999999999"/>
    <x v="0"/>
    <x v="2"/>
    <n v="5746"/>
    <n v="155"/>
    <x v="1"/>
    <n v="0.77"/>
    <n v="24"/>
    <x v="1"/>
    <n v="137904"/>
    <n v="279"/>
    <n v="4.8"/>
    <x v="0"/>
    <s v="Excellent"/>
  </r>
  <r>
    <x v="124"/>
    <x v="124"/>
    <s v="Basavanagudi"/>
    <n v="12.990788999999999"/>
    <n v="77.619112000000001"/>
    <x v="0"/>
    <x v="4"/>
    <n v="5004"/>
    <n v="353"/>
    <x v="0"/>
    <n v="0.56999999999999995"/>
    <n v="18"/>
    <x v="0"/>
    <n v="90072"/>
    <n v="149"/>
    <n v="5"/>
    <x v="4"/>
    <s v="Excellent"/>
  </r>
  <r>
    <x v="125"/>
    <x v="125"/>
    <s v="Rajajinagar"/>
    <n v="12.721730000000001"/>
    <n v="77.529319000000001"/>
    <x v="1"/>
    <x v="0"/>
    <n v="5983"/>
    <n v="261"/>
    <x v="3"/>
    <n v="0.48"/>
    <n v="15"/>
    <x v="1"/>
    <n v="89745"/>
    <n v="154"/>
    <n v="4.3"/>
    <x v="0"/>
    <s v="Good"/>
  </r>
  <r>
    <x v="126"/>
    <x v="126"/>
    <s v="HSR Layout"/>
    <n v="12.825308"/>
    <n v="77.453173000000007"/>
    <x v="0"/>
    <x v="0"/>
    <n v="1185"/>
    <n v="274"/>
    <x v="3"/>
    <n v="0.47"/>
    <n v="15"/>
    <x v="4"/>
    <n v="17775"/>
    <n v="53"/>
    <n v="4.5"/>
    <x v="0"/>
    <s v="Excellent"/>
  </r>
  <r>
    <x v="127"/>
    <x v="127"/>
    <s v="Malleshwaram"/>
    <n v="12.855435999999999"/>
    <n v="77.748788000000005"/>
    <x v="0"/>
    <x v="1"/>
    <n v="4685"/>
    <n v="419"/>
    <x v="3"/>
    <n v="0.37"/>
    <n v="11"/>
    <x v="4"/>
    <n v="51535"/>
    <n v="102"/>
    <n v="4.8"/>
    <x v="0"/>
    <s v="Excellent"/>
  </r>
  <r>
    <x v="128"/>
    <x v="128"/>
    <s v="Yeshwanthpur"/>
    <n v="12.972734000000001"/>
    <n v="77.570183999999998"/>
    <x v="0"/>
    <x v="0"/>
    <n v="4298"/>
    <n v="47"/>
    <x v="1"/>
    <n v="0.55000000000000004"/>
    <n v="17"/>
    <x v="4"/>
    <n v="73066"/>
    <n v="235"/>
    <n v="4.5999999999999996"/>
    <x v="1"/>
    <s v="Excellent"/>
  </r>
  <r>
    <x v="129"/>
    <x v="129"/>
    <s v="Jayanagar"/>
    <n v="12.996421"/>
    <n v="77.519896000000003"/>
    <x v="0"/>
    <x v="2"/>
    <n v="2961"/>
    <n v="244"/>
    <x v="0"/>
    <n v="0.68"/>
    <n v="21"/>
    <x v="1"/>
    <n v="62181"/>
    <n v="316"/>
    <n v="4.3"/>
    <x v="0"/>
    <s v="Good"/>
  </r>
  <r>
    <x v="130"/>
    <x v="130"/>
    <s v="Frazer Town"/>
    <n v="13.070270000000001"/>
    <n v="77.462209999999999"/>
    <x v="0"/>
    <x v="3"/>
    <n v="5271"/>
    <n v="269"/>
    <x v="2"/>
    <n v="0.49"/>
    <n v="15"/>
    <x v="4"/>
    <n v="79065"/>
    <n v="249"/>
    <n v="5"/>
    <x v="0"/>
    <s v="Excellent"/>
  </r>
  <r>
    <x v="131"/>
    <x v="131"/>
    <s v="Jayanagar"/>
    <n v="12.974098"/>
    <n v="77.740572"/>
    <x v="0"/>
    <x v="2"/>
    <n v="4719"/>
    <n v="0"/>
    <x v="0"/>
    <n v="0.68"/>
    <n v="21"/>
    <x v="4"/>
    <n v="99099"/>
    <n v="186"/>
    <n v="4.5999999999999996"/>
    <x v="0"/>
    <s v="Excellent"/>
  </r>
  <r>
    <x v="132"/>
    <x v="132"/>
    <s v="Rajajinagar"/>
    <n v="13.090222000000001"/>
    <n v="77.510662999999994"/>
    <x v="0"/>
    <x v="3"/>
    <n v="1248"/>
    <n v="606"/>
    <x v="1"/>
    <n v="0.6"/>
    <n v="19"/>
    <x v="1"/>
    <n v="23712"/>
    <n v="238"/>
    <n v="4.5"/>
    <x v="0"/>
    <s v="Excellent"/>
  </r>
  <r>
    <x v="133"/>
    <x v="133"/>
    <s v="Whitefield"/>
    <n v="12.880977"/>
    <n v="77.522153000000003"/>
    <x v="0"/>
    <x v="0"/>
    <n v="2691"/>
    <n v="131"/>
    <x v="2"/>
    <n v="0.56000000000000005"/>
    <n v="17"/>
    <x v="1"/>
    <n v="45747"/>
    <n v="151"/>
    <n v="4.4000000000000004"/>
    <x v="0"/>
    <s v="Good"/>
  </r>
  <r>
    <x v="134"/>
    <x v="134"/>
    <s v="Rajajinagar"/>
    <n v="12.886141"/>
    <n v="77.462261999999996"/>
    <x v="0"/>
    <x v="3"/>
    <n v="2263"/>
    <n v="555"/>
    <x v="2"/>
    <n v="0.49"/>
    <n v="15"/>
    <x v="1"/>
    <n v="33945"/>
    <n v="171"/>
    <n v="4.9000000000000004"/>
    <x v="0"/>
    <s v="Excellent"/>
  </r>
  <r>
    <x v="135"/>
    <x v="135"/>
    <s v="Marathahalli"/>
    <n v="12.760199"/>
    <n v="77.511277000000007"/>
    <x v="2"/>
    <x v="0"/>
    <n v="5106"/>
    <n v="426"/>
    <x v="3"/>
    <n v="0.65"/>
    <n v="20"/>
    <x v="2"/>
    <n v="102120"/>
    <n v="277"/>
    <n v="3.9"/>
    <x v="6"/>
    <s v="Good"/>
  </r>
  <r>
    <x v="136"/>
    <x v="136"/>
    <s v="Jayanagar"/>
    <n v="12.764502"/>
    <n v="77.485074999999995"/>
    <x v="2"/>
    <x v="3"/>
    <n v="3286"/>
    <n v="130"/>
    <x v="3"/>
    <n v="0.35"/>
    <n v="11"/>
    <x v="1"/>
    <n v="36146"/>
    <n v="94"/>
    <n v="4.3"/>
    <x v="0"/>
    <s v="Good"/>
  </r>
  <r>
    <x v="137"/>
    <x v="137"/>
    <s v="Electronic City"/>
    <n v="12.842957"/>
    <n v="77.547910000000002"/>
    <x v="0"/>
    <x v="2"/>
    <n v="5908"/>
    <n v="224"/>
    <x v="2"/>
    <n v="0.61"/>
    <n v="19"/>
    <x v="0"/>
    <n v="112252"/>
    <n v="142"/>
    <n v="4.5"/>
    <x v="0"/>
    <s v="Excellent"/>
  </r>
  <r>
    <x v="138"/>
    <x v="138"/>
    <s v="Marathahalli"/>
    <n v="13.095352999999999"/>
    <n v="77.607590000000002"/>
    <x v="0"/>
    <x v="3"/>
    <n v="5713"/>
    <n v="298"/>
    <x v="0"/>
    <n v="0.35"/>
    <n v="11"/>
    <x v="4"/>
    <n v="62843"/>
    <n v="327"/>
    <n v="4.8"/>
    <x v="6"/>
    <s v="Excellent"/>
  </r>
  <r>
    <x v="139"/>
    <x v="139"/>
    <s v="Marathahalli"/>
    <n v="13.089703"/>
    <n v="77.695483999999993"/>
    <x v="0"/>
    <x v="3"/>
    <n v="6238"/>
    <n v="389"/>
    <x v="1"/>
    <n v="0.65"/>
    <n v="20"/>
    <x v="1"/>
    <n v="124760"/>
    <n v="29"/>
    <n v="4"/>
    <x v="0"/>
    <s v="Good"/>
  </r>
  <r>
    <x v="140"/>
    <x v="140"/>
    <s v="Hebbal"/>
    <n v="13.018043"/>
    <n v="77.617597000000004"/>
    <x v="0"/>
    <x v="3"/>
    <n v="4924"/>
    <n v="120"/>
    <x v="0"/>
    <n v="0.55000000000000004"/>
    <n v="17"/>
    <x v="1"/>
    <n v="83708"/>
    <n v="39"/>
    <n v="4.5999999999999996"/>
    <x v="0"/>
    <s v="Excellent"/>
  </r>
  <r>
    <x v="141"/>
    <x v="141"/>
    <s v="Hebbal"/>
    <n v="12.935041"/>
    <n v="77.510007000000002"/>
    <x v="0"/>
    <x v="0"/>
    <n v="1654"/>
    <n v="258"/>
    <x v="2"/>
    <n v="0.53"/>
    <n v="16"/>
    <x v="3"/>
    <n v="26464"/>
    <n v="142"/>
    <n v="4.5"/>
    <x v="2"/>
    <s v="Excellent"/>
  </r>
  <r>
    <x v="142"/>
    <x v="142"/>
    <s v="Rajajinagar"/>
    <n v="12.981892"/>
    <n v="77.617140000000006"/>
    <x v="0"/>
    <x v="1"/>
    <n v="4355"/>
    <n v="409"/>
    <x v="0"/>
    <n v="0.59"/>
    <n v="18"/>
    <x v="1"/>
    <n v="78390"/>
    <n v="233"/>
    <n v="4"/>
    <x v="0"/>
    <s v="Good"/>
  </r>
  <r>
    <x v="143"/>
    <x v="143"/>
    <s v="Bellandur"/>
    <n v="13.002521"/>
    <n v="77.690295000000006"/>
    <x v="1"/>
    <x v="1"/>
    <n v="5395"/>
    <n v="208"/>
    <x v="3"/>
    <n v="0.76"/>
    <n v="24"/>
    <x v="2"/>
    <n v="129480"/>
    <n v="261"/>
    <n v="4.5999999999999996"/>
    <x v="0"/>
    <s v="Excellent"/>
  </r>
  <r>
    <x v="144"/>
    <x v="144"/>
    <s v="Electronic City"/>
    <n v="12.883862000000001"/>
    <n v="77.459857999999997"/>
    <x v="0"/>
    <x v="1"/>
    <n v="3780"/>
    <n v="224"/>
    <x v="3"/>
    <n v="0.85"/>
    <n v="26"/>
    <x v="1"/>
    <n v="98280"/>
    <n v="159"/>
    <n v="4.4000000000000004"/>
    <x v="7"/>
    <s v="Good"/>
  </r>
  <r>
    <x v="145"/>
    <x v="145"/>
    <s v="MG Road"/>
    <n v="13.047575999999999"/>
    <n v="77.484341000000001"/>
    <x v="0"/>
    <x v="3"/>
    <n v="4704"/>
    <n v="409"/>
    <x v="0"/>
    <n v="0.61"/>
    <n v="19"/>
    <x v="1"/>
    <n v="89376"/>
    <n v="216"/>
    <n v="5"/>
    <x v="0"/>
    <s v="Excellent"/>
  </r>
  <r>
    <x v="146"/>
    <x v="146"/>
    <s v="Marathahalli"/>
    <n v="12.870842"/>
    <n v="77.554195000000007"/>
    <x v="0"/>
    <x v="1"/>
    <n v="3442"/>
    <n v="499"/>
    <x v="1"/>
    <n v="0.65"/>
    <n v="20"/>
    <x v="1"/>
    <n v="68840"/>
    <n v="276"/>
    <n v="4.4000000000000004"/>
    <x v="0"/>
    <s v="Good"/>
  </r>
  <r>
    <x v="147"/>
    <x v="147"/>
    <s v="Basavanagudi"/>
    <n v="12.958417000000001"/>
    <n v="77.526933999999997"/>
    <x v="0"/>
    <x v="4"/>
    <n v="3644"/>
    <n v="0"/>
    <x v="0"/>
    <n v="0.8"/>
    <n v="25"/>
    <x v="1"/>
    <n v="91100"/>
    <n v="14"/>
    <n v="4.3"/>
    <x v="0"/>
    <s v="Good"/>
  </r>
  <r>
    <x v="148"/>
    <x v="148"/>
    <s v="Bellandur"/>
    <n v="12.898580000000001"/>
    <n v="77.477074999999999"/>
    <x v="0"/>
    <x v="1"/>
    <n v="7013"/>
    <n v="285"/>
    <x v="3"/>
    <n v="0.73"/>
    <n v="23"/>
    <x v="3"/>
    <n v="161299"/>
    <n v="120"/>
    <n v="4.2"/>
    <x v="6"/>
    <s v="Good"/>
  </r>
  <r>
    <x v="149"/>
    <x v="149"/>
    <s v="Frazer Town"/>
    <n v="13.043059"/>
    <n v="77.566541000000001"/>
    <x v="1"/>
    <x v="4"/>
    <n v="4288"/>
    <n v="78"/>
    <x v="1"/>
    <n v="0.38"/>
    <n v="12"/>
    <x v="4"/>
    <n v="51456"/>
    <n v="120"/>
    <n v="4.8"/>
    <x v="0"/>
    <s v="Excellent"/>
  </r>
  <r>
    <x v="150"/>
    <x v="150"/>
    <s v="MG Road"/>
    <n v="12.744331000000001"/>
    <n v="77.524880999999993"/>
    <x v="1"/>
    <x v="2"/>
    <n v="4347"/>
    <n v="267"/>
    <x v="1"/>
    <n v="0.48"/>
    <n v="15"/>
    <x v="1"/>
    <n v="65205"/>
    <n v="68"/>
    <n v="4.4000000000000004"/>
    <x v="0"/>
    <s v="Good"/>
  </r>
  <r>
    <x v="151"/>
    <x v="151"/>
    <s v="Basavanagudi"/>
    <n v="12.998576999999999"/>
    <n v="77.564622"/>
    <x v="0"/>
    <x v="2"/>
    <n v="3499"/>
    <n v="314"/>
    <x v="1"/>
    <n v="0.42"/>
    <n v="13"/>
    <x v="0"/>
    <n v="45487"/>
    <n v="96"/>
    <n v="4.5"/>
    <x v="0"/>
    <s v="Excellent"/>
  </r>
  <r>
    <x v="152"/>
    <x v="152"/>
    <s v="Jayanagar"/>
    <n v="13.087223"/>
    <n v="77.617868000000001"/>
    <x v="0"/>
    <x v="1"/>
    <n v="5057"/>
    <n v="246"/>
    <x v="3"/>
    <n v="0.65"/>
    <n v="20"/>
    <x v="3"/>
    <n v="101140"/>
    <n v="239"/>
    <n v="4"/>
    <x v="0"/>
    <s v="Good"/>
  </r>
  <r>
    <x v="153"/>
    <x v="153"/>
    <s v="Marathahalli"/>
    <n v="12.883103999999999"/>
    <n v="77.483746999999994"/>
    <x v="1"/>
    <x v="2"/>
    <n v="838"/>
    <n v="402"/>
    <x v="1"/>
    <n v="0.61"/>
    <n v="19"/>
    <x v="4"/>
    <n v="15922"/>
    <n v="145"/>
    <n v="4"/>
    <x v="0"/>
    <s v="Good"/>
  </r>
  <r>
    <x v="154"/>
    <x v="154"/>
    <s v="Jayanagar"/>
    <n v="12.784547"/>
    <n v="77.464605000000006"/>
    <x v="0"/>
    <x v="1"/>
    <n v="5016"/>
    <n v="153"/>
    <x v="0"/>
    <n v="0.27"/>
    <n v="8"/>
    <x v="0"/>
    <n v="40128"/>
    <n v="308"/>
    <n v="3.6"/>
    <x v="0"/>
    <s v="Good"/>
  </r>
  <r>
    <x v="155"/>
    <x v="155"/>
    <s v="Frazer Town"/>
    <n v="12.959044"/>
    <n v="77.664090999999999"/>
    <x v="1"/>
    <x v="3"/>
    <n v="3753"/>
    <n v="407"/>
    <x v="0"/>
    <n v="0.37"/>
    <n v="11"/>
    <x v="1"/>
    <n v="41283"/>
    <n v="223"/>
    <n v="4.7"/>
    <x v="0"/>
    <s v="Excellent"/>
  </r>
  <r>
    <x v="156"/>
    <x v="156"/>
    <s v="HSR Layout"/>
    <n v="12.784427000000001"/>
    <n v="77.473466000000002"/>
    <x v="2"/>
    <x v="1"/>
    <n v="5953"/>
    <n v="360"/>
    <x v="3"/>
    <n v="0.41"/>
    <n v="13"/>
    <x v="0"/>
    <n v="77389"/>
    <n v="2"/>
    <n v="4.5"/>
    <x v="0"/>
    <s v="Excellent"/>
  </r>
  <r>
    <x v="157"/>
    <x v="157"/>
    <s v="Marathahalli"/>
    <n v="12.707851"/>
    <n v="77.584855000000005"/>
    <x v="0"/>
    <x v="1"/>
    <n v="5718"/>
    <n v="483"/>
    <x v="0"/>
    <n v="0.5"/>
    <n v="16"/>
    <x v="1"/>
    <n v="91488"/>
    <n v="52"/>
    <n v="4.9000000000000004"/>
    <x v="0"/>
    <s v="Excellent"/>
  </r>
  <r>
    <x v="158"/>
    <x v="158"/>
    <s v="Yeshwanthpur"/>
    <n v="13.068694000000001"/>
    <n v="77.706035999999997"/>
    <x v="1"/>
    <x v="4"/>
    <n v="3989"/>
    <n v="425"/>
    <x v="1"/>
    <n v="0.32"/>
    <n v="10"/>
    <x v="0"/>
    <n v="39890"/>
    <n v="199"/>
    <n v="5"/>
    <x v="2"/>
    <s v="Excellent"/>
  </r>
  <r>
    <x v="159"/>
    <x v="159"/>
    <s v="Koramangala"/>
    <n v="13.008038000000001"/>
    <n v="77.617107000000004"/>
    <x v="1"/>
    <x v="3"/>
    <n v="7698"/>
    <n v="246"/>
    <x v="0"/>
    <n v="0.52"/>
    <n v="16"/>
    <x v="3"/>
    <n v="123168"/>
    <n v="224"/>
    <n v="4.5"/>
    <x v="4"/>
    <s v="Excellent"/>
  </r>
  <r>
    <x v="160"/>
    <x v="160"/>
    <s v="Rajajinagar"/>
    <n v="12.951776000000001"/>
    <n v="77.523634999999999"/>
    <x v="1"/>
    <x v="3"/>
    <n v="6941"/>
    <n v="348"/>
    <x v="2"/>
    <n v="0.56000000000000005"/>
    <n v="17"/>
    <x v="1"/>
    <n v="117997"/>
    <n v="219"/>
    <n v="4.5"/>
    <x v="0"/>
    <s v="Excellent"/>
  </r>
  <r>
    <x v="161"/>
    <x v="161"/>
    <s v="Richmond Town"/>
    <n v="13.06818"/>
    <n v="77.660088999999999"/>
    <x v="0"/>
    <x v="2"/>
    <n v="5180"/>
    <n v="248"/>
    <x v="3"/>
    <n v="0.55000000000000004"/>
    <n v="17"/>
    <x v="0"/>
    <n v="88060"/>
    <n v="332"/>
    <n v="4.2"/>
    <x v="0"/>
    <s v="Good"/>
  </r>
  <r>
    <x v="162"/>
    <x v="162"/>
    <s v="Ulsoor"/>
    <n v="12.926239000000001"/>
    <n v="77.718301999999994"/>
    <x v="0"/>
    <x v="3"/>
    <n v="4154"/>
    <n v="162"/>
    <x v="1"/>
    <n v="0.31"/>
    <n v="10"/>
    <x v="1"/>
    <n v="41540"/>
    <n v="341"/>
    <n v="4.5999999999999996"/>
    <x v="1"/>
    <s v="Excellent"/>
  </r>
  <r>
    <x v="163"/>
    <x v="163"/>
    <s v="Jayanagar"/>
    <n v="13.087213"/>
    <n v="77.603955999999997"/>
    <x v="0"/>
    <x v="2"/>
    <n v="714"/>
    <n v="277"/>
    <x v="3"/>
    <n v="0.47"/>
    <n v="15"/>
    <x v="4"/>
    <n v="10710"/>
    <n v="80"/>
    <n v="4.4000000000000004"/>
    <x v="2"/>
    <s v="Good"/>
  </r>
  <r>
    <x v="164"/>
    <x v="164"/>
    <s v="Jayanagar"/>
    <n v="13.00478"/>
    <n v="77.601428999999996"/>
    <x v="0"/>
    <x v="4"/>
    <n v="4054"/>
    <n v="0"/>
    <x v="2"/>
    <n v="0.69"/>
    <n v="21"/>
    <x v="3"/>
    <n v="85134"/>
    <n v="166"/>
    <n v="4.2"/>
    <x v="0"/>
    <s v="Good"/>
  </r>
  <r>
    <x v="165"/>
    <x v="165"/>
    <s v="Electronic City"/>
    <n v="12.733859000000001"/>
    <n v="77.610062999999997"/>
    <x v="0"/>
    <x v="3"/>
    <n v="3813"/>
    <n v="411"/>
    <x v="3"/>
    <n v="0.44"/>
    <n v="14"/>
    <x v="3"/>
    <n v="53382"/>
    <n v="11"/>
    <n v="4.3"/>
    <x v="0"/>
    <s v="Good"/>
  </r>
  <r>
    <x v="166"/>
    <x v="166"/>
    <s v="Electronic City"/>
    <n v="12.921248"/>
    <n v="77.469637000000006"/>
    <x v="0"/>
    <x v="2"/>
    <n v="4234"/>
    <n v="304"/>
    <x v="1"/>
    <n v="0.78"/>
    <n v="24"/>
    <x v="0"/>
    <n v="101616"/>
    <n v="300"/>
    <n v="4"/>
    <x v="0"/>
    <s v="Good"/>
  </r>
  <r>
    <x v="167"/>
    <x v="167"/>
    <s v="MG Road"/>
    <n v="12.858122"/>
    <n v="77.486892999999995"/>
    <x v="0"/>
    <x v="3"/>
    <n v="3493"/>
    <n v="490"/>
    <x v="3"/>
    <n v="0.46"/>
    <n v="14"/>
    <x v="1"/>
    <n v="48902"/>
    <n v="258"/>
    <n v="5"/>
    <x v="2"/>
    <s v="Excellent"/>
  </r>
  <r>
    <x v="168"/>
    <x v="168"/>
    <s v="Indiranagar"/>
    <n v="12.749905999999999"/>
    <n v="77.561143999999999"/>
    <x v="0"/>
    <x v="0"/>
    <n v="5029"/>
    <n v="490"/>
    <x v="0"/>
    <n v="0.39"/>
    <n v="12"/>
    <x v="0"/>
    <n v="60348"/>
    <n v="348"/>
    <n v="4.8"/>
    <x v="6"/>
    <s v="Excellent"/>
  </r>
  <r>
    <x v="169"/>
    <x v="169"/>
    <s v="Residency Road"/>
    <n v="12.945783"/>
    <n v="77.654203999999993"/>
    <x v="1"/>
    <x v="0"/>
    <n v="6218"/>
    <n v="320"/>
    <x v="0"/>
    <n v="0.63"/>
    <n v="20"/>
    <x v="3"/>
    <n v="124360"/>
    <n v="165"/>
    <n v="4.2"/>
    <x v="0"/>
    <s v="Good"/>
  </r>
  <r>
    <x v="170"/>
    <x v="170"/>
    <s v="Frazer Town"/>
    <n v="13.083520999999999"/>
    <n v="77.699754999999996"/>
    <x v="1"/>
    <x v="3"/>
    <n v="3770"/>
    <n v="109"/>
    <x v="0"/>
    <n v="0.69"/>
    <n v="21"/>
    <x v="0"/>
    <n v="79170"/>
    <n v="317"/>
    <n v="4"/>
    <x v="0"/>
    <s v="Good"/>
  </r>
  <r>
    <x v="171"/>
    <x v="171"/>
    <s v="Ulsoor"/>
    <n v="12.776992999999999"/>
    <n v="77.480806999999999"/>
    <x v="0"/>
    <x v="0"/>
    <n v="4520"/>
    <n v="246"/>
    <x v="2"/>
    <n v="0.36"/>
    <n v="11"/>
    <x v="0"/>
    <n v="49720"/>
    <n v="131"/>
    <n v="4.7"/>
    <x v="0"/>
    <s v="Excellent"/>
  </r>
  <r>
    <x v="172"/>
    <x v="172"/>
    <s v="Richmond Town"/>
    <n v="12.976966000000001"/>
    <n v="77.705602999999996"/>
    <x v="0"/>
    <x v="1"/>
    <n v="2844"/>
    <n v="404"/>
    <x v="3"/>
    <n v="0.38"/>
    <n v="12"/>
    <x v="1"/>
    <n v="34128"/>
    <n v="53"/>
    <n v="4.5999999999999996"/>
    <x v="0"/>
    <s v="Excellent"/>
  </r>
  <r>
    <x v="173"/>
    <x v="173"/>
    <s v="Hebbal"/>
    <n v="12.708596999999999"/>
    <n v="77.702864000000005"/>
    <x v="1"/>
    <x v="0"/>
    <n v="4491"/>
    <n v="473"/>
    <x v="3"/>
    <n v="0.36"/>
    <n v="11"/>
    <x v="0"/>
    <n v="49401"/>
    <n v="56"/>
    <n v="4.5999999999999996"/>
    <x v="0"/>
    <s v="Excellent"/>
  </r>
  <r>
    <x v="174"/>
    <x v="174"/>
    <s v="Marathahalli"/>
    <n v="13.016399"/>
    <n v="77.634466000000003"/>
    <x v="0"/>
    <x v="4"/>
    <n v="2688"/>
    <n v="629"/>
    <x v="1"/>
    <n v="0.59"/>
    <n v="18"/>
    <x v="1"/>
    <n v="48384"/>
    <n v="237"/>
    <n v="4.9000000000000004"/>
    <x v="0"/>
    <s v="Excellent"/>
  </r>
  <r>
    <x v="175"/>
    <x v="175"/>
    <s v="Indiranagar"/>
    <n v="12.771826000000001"/>
    <n v="77.520137000000005"/>
    <x v="0"/>
    <x v="1"/>
    <n v="4611"/>
    <n v="248"/>
    <x v="1"/>
    <n v="0.65"/>
    <n v="20"/>
    <x v="3"/>
    <n v="92220"/>
    <n v="262"/>
    <n v="4.3"/>
    <x v="0"/>
    <s v="Good"/>
  </r>
  <r>
    <x v="176"/>
    <x v="176"/>
    <s v="Electronic City"/>
    <n v="12.989004"/>
    <n v="77.588419999999999"/>
    <x v="1"/>
    <x v="1"/>
    <n v="1835"/>
    <n v="195"/>
    <x v="3"/>
    <n v="0.49"/>
    <n v="15"/>
    <x v="0"/>
    <n v="27525"/>
    <n v="213"/>
    <n v="4.4000000000000004"/>
    <x v="0"/>
    <s v="Good"/>
  </r>
  <r>
    <x v="177"/>
    <x v="177"/>
    <s v="Basavanagudi"/>
    <n v="12.737297"/>
    <n v="77.481294000000005"/>
    <x v="0"/>
    <x v="0"/>
    <n v="2954"/>
    <n v="266"/>
    <x v="0"/>
    <n v="0.84"/>
    <n v="26"/>
    <x v="1"/>
    <n v="76804"/>
    <n v="35"/>
    <n v="5"/>
    <x v="6"/>
    <s v="Excellent"/>
  </r>
  <r>
    <x v="178"/>
    <x v="178"/>
    <s v="Brigade Road"/>
    <n v="12.831557"/>
    <n v="77.620768999999996"/>
    <x v="0"/>
    <x v="4"/>
    <n v="1615"/>
    <n v="362"/>
    <x v="0"/>
    <n v="0.61"/>
    <n v="19"/>
    <x v="1"/>
    <n v="30685"/>
    <n v="233"/>
    <n v="5"/>
    <x v="0"/>
    <s v="Excellent"/>
  </r>
  <r>
    <x v="179"/>
    <x v="179"/>
    <s v="Electronic City"/>
    <n v="12.710687"/>
    <n v="77.641660000000002"/>
    <x v="0"/>
    <x v="4"/>
    <n v="828"/>
    <n v="550"/>
    <x v="1"/>
    <n v="0.57999999999999996"/>
    <n v="18"/>
    <x v="0"/>
    <n v="14904"/>
    <n v="99"/>
    <n v="4.0999999999999996"/>
    <x v="0"/>
    <s v="Good"/>
  </r>
  <r>
    <x v="180"/>
    <x v="180"/>
    <s v="Whitefield"/>
    <n v="12.856247"/>
    <n v="77.542496999999997"/>
    <x v="0"/>
    <x v="0"/>
    <n v="3794"/>
    <n v="215"/>
    <x v="3"/>
    <n v="0.43"/>
    <n v="13"/>
    <x v="0"/>
    <n v="49322"/>
    <n v="127"/>
    <n v="5"/>
    <x v="0"/>
    <s v="Excellent"/>
  </r>
  <r>
    <x v="181"/>
    <x v="181"/>
    <s v="Hebbal"/>
    <n v="12.864439000000001"/>
    <n v="77.680263999999994"/>
    <x v="0"/>
    <x v="0"/>
    <n v="3960"/>
    <n v="55"/>
    <x v="2"/>
    <n v="0.51"/>
    <n v="16"/>
    <x v="1"/>
    <n v="63360"/>
    <n v="48"/>
    <n v="4.2"/>
    <x v="0"/>
    <s v="Good"/>
  </r>
  <r>
    <x v="182"/>
    <x v="182"/>
    <s v="Electronic City"/>
    <n v="12.995702"/>
    <n v="77.548607000000004"/>
    <x v="0"/>
    <x v="0"/>
    <n v="3091"/>
    <n v="684"/>
    <x v="3"/>
    <n v="0.6"/>
    <n v="19"/>
    <x v="0"/>
    <n v="58729"/>
    <n v="147"/>
    <n v="4.5999999999999996"/>
    <x v="1"/>
    <s v="Excellent"/>
  </r>
  <r>
    <x v="183"/>
    <x v="183"/>
    <s v="Electronic City"/>
    <n v="13.08709"/>
    <n v="77.510419999999996"/>
    <x v="1"/>
    <x v="4"/>
    <n v="2895"/>
    <n v="36"/>
    <x v="1"/>
    <n v="0.87"/>
    <n v="27"/>
    <x v="1"/>
    <n v="78165"/>
    <n v="85"/>
    <n v="5"/>
    <x v="0"/>
    <s v="Excellent"/>
  </r>
  <r>
    <x v="184"/>
    <x v="184"/>
    <s v="Basavanagudi"/>
    <n v="12.956419"/>
    <n v="77.626492999999996"/>
    <x v="0"/>
    <x v="0"/>
    <n v="5667"/>
    <n v="461"/>
    <x v="3"/>
    <n v="0.53"/>
    <n v="16"/>
    <x v="3"/>
    <n v="90672"/>
    <n v="83"/>
    <n v="4.8"/>
    <x v="0"/>
    <s v="Excellent"/>
  </r>
  <r>
    <x v="185"/>
    <x v="185"/>
    <s v="HSR Layout"/>
    <n v="13.0319"/>
    <n v="77.525861000000006"/>
    <x v="0"/>
    <x v="3"/>
    <n v="2428"/>
    <n v="220"/>
    <x v="1"/>
    <n v="0.38"/>
    <n v="12"/>
    <x v="0"/>
    <n v="29136"/>
    <n v="45"/>
    <n v="5"/>
    <x v="0"/>
    <s v="Excellent"/>
  </r>
  <r>
    <x v="186"/>
    <x v="186"/>
    <s v="HSR Layout"/>
    <n v="12.731923999999999"/>
    <n v="77.475712000000001"/>
    <x v="0"/>
    <x v="0"/>
    <n v="7023"/>
    <n v="0"/>
    <x v="0"/>
    <n v="0.39"/>
    <n v="12"/>
    <x v="0"/>
    <n v="84276"/>
    <n v="244"/>
    <n v="4"/>
    <x v="0"/>
    <s v="Good"/>
  </r>
  <r>
    <x v="187"/>
    <x v="187"/>
    <s v="Indiranagar"/>
    <n v="12.940764"/>
    <n v="77.710701999999998"/>
    <x v="0"/>
    <x v="2"/>
    <n v="999"/>
    <n v="277"/>
    <x v="3"/>
    <n v="0.65"/>
    <n v="20"/>
    <x v="0"/>
    <n v="19980"/>
    <n v="337"/>
    <n v="4.0999999999999996"/>
    <x v="3"/>
    <s v="Good"/>
  </r>
  <r>
    <x v="188"/>
    <x v="188"/>
    <s v="Electronic City"/>
    <n v="12.767220999999999"/>
    <n v="77.583886000000007"/>
    <x v="0"/>
    <x v="3"/>
    <n v="4955"/>
    <n v="371"/>
    <x v="2"/>
    <n v="0.2"/>
    <n v="6"/>
    <x v="1"/>
    <n v="29730"/>
    <n v="337"/>
    <n v="5"/>
    <x v="0"/>
    <s v="Excellent"/>
  </r>
  <r>
    <x v="189"/>
    <x v="189"/>
    <s v="Ulsoor"/>
    <n v="12.847094999999999"/>
    <n v="77.705999000000006"/>
    <x v="2"/>
    <x v="3"/>
    <n v="5476"/>
    <n v="160"/>
    <x v="1"/>
    <n v="0.65"/>
    <n v="20"/>
    <x v="4"/>
    <n v="109520"/>
    <n v="274"/>
    <n v="3.7"/>
    <x v="0"/>
    <s v="Good"/>
  </r>
  <r>
    <x v="190"/>
    <x v="190"/>
    <s v="Hebbal"/>
    <n v="13.039228"/>
    <n v="77.730329999999995"/>
    <x v="0"/>
    <x v="0"/>
    <n v="5995"/>
    <n v="0"/>
    <x v="3"/>
    <n v="0.98"/>
    <n v="30"/>
    <x v="0"/>
    <n v="179850"/>
    <n v="153"/>
    <n v="4.5"/>
    <x v="5"/>
    <s v="Excellent"/>
  </r>
  <r>
    <x v="191"/>
    <x v="191"/>
    <s v="Malleshwaram"/>
    <n v="13.080159"/>
    <n v="77.578132999999994"/>
    <x v="1"/>
    <x v="0"/>
    <n v="3893"/>
    <n v="667"/>
    <x v="1"/>
    <n v="0.53"/>
    <n v="16"/>
    <x v="2"/>
    <n v="62288"/>
    <n v="91"/>
    <n v="4.7"/>
    <x v="2"/>
    <s v="Excellent"/>
  </r>
  <r>
    <x v="192"/>
    <x v="192"/>
    <s v="Ulsoor"/>
    <n v="12.772439"/>
    <n v="77.595257000000004"/>
    <x v="0"/>
    <x v="4"/>
    <n v="2994"/>
    <n v="141"/>
    <x v="2"/>
    <n v="0.71"/>
    <n v="22"/>
    <x v="4"/>
    <n v="65868"/>
    <n v="32"/>
    <n v="4.2"/>
    <x v="7"/>
    <s v="Good"/>
  </r>
  <r>
    <x v="193"/>
    <x v="193"/>
    <s v="HSR Layout"/>
    <n v="12.869221"/>
    <n v="77.733569000000003"/>
    <x v="0"/>
    <x v="1"/>
    <n v="4730"/>
    <n v="345"/>
    <x v="1"/>
    <n v="0.27"/>
    <n v="8"/>
    <x v="0"/>
    <n v="37840"/>
    <n v="227"/>
    <n v="4.5"/>
    <x v="0"/>
    <s v="Excellent"/>
  </r>
  <r>
    <x v="194"/>
    <x v="194"/>
    <s v="Ulsoor"/>
    <n v="12.962927000000001"/>
    <n v="77.696151999999998"/>
    <x v="0"/>
    <x v="4"/>
    <n v="3877"/>
    <n v="13"/>
    <x v="1"/>
    <n v="0.84"/>
    <n v="26"/>
    <x v="2"/>
    <n v="100802"/>
    <n v="222"/>
    <n v="4.7"/>
    <x v="0"/>
    <s v="Excellent"/>
  </r>
  <r>
    <x v="195"/>
    <x v="195"/>
    <s v="HSR Layout"/>
    <n v="12.838069000000001"/>
    <n v="77.672388999999995"/>
    <x v="2"/>
    <x v="3"/>
    <n v="5907"/>
    <n v="314"/>
    <x v="3"/>
    <n v="0.59"/>
    <n v="18"/>
    <x v="1"/>
    <n v="106326"/>
    <n v="65"/>
    <n v="5"/>
    <x v="0"/>
    <s v="Excellent"/>
  </r>
  <r>
    <x v="196"/>
    <x v="196"/>
    <s v="Residency Road"/>
    <n v="13.071835999999999"/>
    <n v="77.692504"/>
    <x v="0"/>
    <x v="4"/>
    <n v="6139"/>
    <n v="261"/>
    <x v="2"/>
    <n v="0.63"/>
    <n v="20"/>
    <x v="1"/>
    <n v="122780"/>
    <n v="263"/>
    <n v="4.0999999999999996"/>
    <x v="0"/>
    <s v="Good"/>
  </r>
  <r>
    <x v="197"/>
    <x v="197"/>
    <s v="Indiranagar"/>
    <n v="12.99521"/>
    <n v="77.620653000000004"/>
    <x v="0"/>
    <x v="1"/>
    <n v="6267"/>
    <n v="369"/>
    <x v="0"/>
    <n v="0.72"/>
    <n v="22"/>
    <x v="3"/>
    <n v="137874"/>
    <n v="316"/>
    <n v="4.4000000000000004"/>
    <x v="8"/>
    <s v="Good"/>
  </r>
  <r>
    <x v="198"/>
    <x v="198"/>
    <s v="Whitefield"/>
    <n v="12.775827"/>
    <n v="77.462076999999994"/>
    <x v="0"/>
    <x v="1"/>
    <n v="4468"/>
    <n v="181"/>
    <x v="2"/>
    <n v="0.5"/>
    <n v="16"/>
    <x v="0"/>
    <n v="71488"/>
    <n v="245"/>
    <n v="3.9"/>
    <x v="2"/>
    <s v="Good"/>
  </r>
  <r>
    <x v="199"/>
    <x v="199"/>
    <s v="Frazer Town"/>
    <n v="12.966532000000001"/>
    <n v="77.578748000000004"/>
    <x v="0"/>
    <x v="0"/>
    <n v="5904"/>
    <n v="430"/>
    <x v="2"/>
    <n v="0.34"/>
    <n v="11"/>
    <x v="1"/>
    <n v="64944"/>
    <n v="302"/>
    <n v="4.4000000000000004"/>
    <x v="0"/>
    <s v="Good"/>
  </r>
  <r>
    <x v="200"/>
    <x v="200"/>
    <s v="Rajajinagar"/>
    <n v="12.833712999999999"/>
    <n v="77.483458999999996"/>
    <x v="0"/>
    <x v="3"/>
    <n v="4278"/>
    <n v="223"/>
    <x v="1"/>
    <n v="0.42"/>
    <n v="13"/>
    <x v="1"/>
    <n v="55614"/>
    <n v="185"/>
    <n v="4.5999999999999996"/>
    <x v="7"/>
    <s v="Excellent"/>
  </r>
  <r>
    <x v="201"/>
    <x v="201"/>
    <s v="MG Road"/>
    <n v="12.893128000000001"/>
    <n v="77.607129"/>
    <x v="2"/>
    <x v="0"/>
    <n v="6114"/>
    <n v="25"/>
    <x v="1"/>
    <n v="0.57999999999999996"/>
    <n v="18"/>
    <x v="0"/>
    <n v="110052"/>
    <n v="66"/>
    <n v="4.3"/>
    <x v="0"/>
    <s v="Good"/>
  </r>
  <r>
    <x v="202"/>
    <x v="202"/>
    <s v="Bellandur"/>
    <n v="13.070899000000001"/>
    <n v="77.531130000000005"/>
    <x v="1"/>
    <x v="2"/>
    <n v="3912"/>
    <n v="0"/>
    <x v="0"/>
    <n v="0.45"/>
    <n v="14"/>
    <x v="4"/>
    <n v="54768"/>
    <n v="177"/>
    <n v="4.7"/>
    <x v="0"/>
    <s v="Excellent"/>
  </r>
  <r>
    <x v="203"/>
    <x v="203"/>
    <s v="Marathahalli"/>
    <n v="12.772605"/>
    <n v="77.505508000000006"/>
    <x v="1"/>
    <x v="2"/>
    <n v="6180"/>
    <n v="400"/>
    <x v="2"/>
    <n v="0.76"/>
    <n v="24"/>
    <x v="0"/>
    <n v="148320"/>
    <n v="10"/>
    <n v="4.4000000000000004"/>
    <x v="0"/>
    <s v="Good"/>
  </r>
  <r>
    <x v="204"/>
    <x v="204"/>
    <s v="Yeshwanthpur"/>
    <n v="12.891563"/>
    <n v="77.523143000000005"/>
    <x v="0"/>
    <x v="1"/>
    <n v="5600"/>
    <n v="191"/>
    <x v="0"/>
    <n v="0.57999999999999996"/>
    <n v="18"/>
    <x v="4"/>
    <n v="100800"/>
    <n v="22"/>
    <n v="4.0999999999999996"/>
    <x v="0"/>
    <s v="Good"/>
  </r>
  <r>
    <x v="205"/>
    <x v="205"/>
    <s v="Rajajinagar"/>
    <n v="13.050160999999999"/>
    <n v="77.531328000000002"/>
    <x v="0"/>
    <x v="1"/>
    <n v="4360"/>
    <n v="180"/>
    <x v="0"/>
    <n v="0.48"/>
    <n v="15"/>
    <x v="0"/>
    <n v="65400"/>
    <n v="76"/>
    <n v="4.5"/>
    <x v="1"/>
    <s v="Excellent"/>
  </r>
  <r>
    <x v="206"/>
    <x v="206"/>
    <s v="MG Road"/>
    <n v="12.794077"/>
    <n v="77.450860000000006"/>
    <x v="2"/>
    <x v="0"/>
    <n v="4623"/>
    <n v="127"/>
    <x v="3"/>
    <n v="0.68"/>
    <n v="21"/>
    <x v="2"/>
    <n v="97083"/>
    <n v="56"/>
    <n v="4.8"/>
    <x v="0"/>
    <s v="Excellent"/>
  </r>
  <r>
    <x v="207"/>
    <x v="207"/>
    <s v="Marathahalli"/>
    <n v="12.864609"/>
    <n v="77.551201000000006"/>
    <x v="1"/>
    <x v="0"/>
    <n v="5434"/>
    <n v="421"/>
    <x v="0"/>
    <n v="0.69"/>
    <n v="21"/>
    <x v="1"/>
    <n v="114114"/>
    <n v="328"/>
    <n v="5"/>
    <x v="0"/>
    <s v="Excellent"/>
  </r>
  <r>
    <x v="208"/>
    <x v="208"/>
    <s v="MG Road"/>
    <n v="12.845081"/>
    <n v="77.683638999999999"/>
    <x v="0"/>
    <x v="2"/>
    <n v="6060"/>
    <n v="289"/>
    <x v="2"/>
    <n v="0.53"/>
    <n v="16"/>
    <x v="0"/>
    <n v="96960"/>
    <n v="33"/>
    <n v="4.8"/>
    <x v="0"/>
    <s v="Excellent"/>
  </r>
  <r>
    <x v="209"/>
    <x v="209"/>
    <s v="HSR Layout"/>
    <n v="12.760615"/>
    <n v="77.588932"/>
    <x v="1"/>
    <x v="0"/>
    <n v="2290"/>
    <n v="366"/>
    <x v="2"/>
    <n v="0.39"/>
    <n v="12"/>
    <x v="3"/>
    <n v="27480"/>
    <n v="334"/>
    <n v="4.9000000000000004"/>
    <x v="0"/>
    <s v="Excellent"/>
  </r>
  <r>
    <x v="210"/>
    <x v="210"/>
    <s v="Ulsoor"/>
    <n v="12.845331"/>
    <n v="77.476769000000004"/>
    <x v="0"/>
    <x v="4"/>
    <n v="2967"/>
    <n v="224"/>
    <x v="3"/>
    <n v="0.83"/>
    <n v="26"/>
    <x v="2"/>
    <n v="77142"/>
    <n v="226"/>
    <n v="4.5999999999999996"/>
    <x v="0"/>
    <s v="Excellent"/>
  </r>
  <r>
    <x v="211"/>
    <x v="211"/>
    <s v="Electronic City"/>
    <n v="12.743648"/>
    <n v="77.504081999999997"/>
    <x v="0"/>
    <x v="4"/>
    <n v="7079"/>
    <n v="446"/>
    <x v="2"/>
    <n v="0.52"/>
    <n v="16"/>
    <x v="1"/>
    <n v="113264"/>
    <n v="33"/>
    <n v="3.8"/>
    <x v="0"/>
    <s v="Good"/>
  </r>
  <r>
    <x v="212"/>
    <x v="212"/>
    <s v="Yeshwanthpur"/>
    <n v="13.085345999999999"/>
    <n v="77.539071000000007"/>
    <x v="0"/>
    <x v="4"/>
    <n v="4528"/>
    <n v="256"/>
    <x v="3"/>
    <n v="0.41"/>
    <n v="13"/>
    <x v="0"/>
    <n v="58864"/>
    <n v="82"/>
    <n v="4.5"/>
    <x v="2"/>
    <s v="Excellent"/>
  </r>
  <r>
    <x v="213"/>
    <x v="213"/>
    <s v="Ulsoor"/>
    <n v="13.082042"/>
    <n v="77.561076999999997"/>
    <x v="0"/>
    <x v="1"/>
    <n v="4667"/>
    <n v="695"/>
    <x v="0"/>
    <n v="0.72"/>
    <n v="22"/>
    <x v="0"/>
    <n v="102674"/>
    <n v="332"/>
    <n v="4.7"/>
    <x v="5"/>
    <s v="Excellent"/>
  </r>
  <r>
    <x v="214"/>
    <x v="214"/>
    <s v="Hebbal"/>
    <n v="12.789152"/>
    <n v="77.586388999999997"/>
    <x v="0"/>
    <x v="2"/>
    <n v="4490"/>
    <n v="574"/>
    <x v="0"/>
    <n v="0.5"/>
    <n v="16"/>
    <x v="1"/>
    <n v="71840"/>
    <n v="237"/>
    <n v="4.0999999999999996"/>
    <x v="0"/>
    <s v="Good"/>
  </r>
  <r>
    <x v="215"/>
    <x v="215"/>
    <s v="Brigade Road"/>
    <n v="12.763377"/>
    <n v="77.519290999999996"/>
    <x v="1"/>
    <x v="2"/>
    <n v="3610"/>
    <n v="489"/>
    <x v="0"/>
    <n v="0.45"/>
    <n v="14"/>
    <x v="0"/>
    <n v="50540"/>
    <n v="200"/>
    <n v="4.3"/>
    <x v="8"/>
    <s v="Good"/>
  </r>
  <r>
    <x v="216"/>
    <x v="216"/>
    <s v="Whitefield"/>
    <n v="12.744373"/>
    <n v="77.728160000000003"/>
    <x v="0"/>
    <x v="2"/>
    <n v="2881"/>
    <n v="351"/>
    <x v="1"/>
    <n v="0.65"/>
    <n v="20"/>
    <x v="3"/>
    <n v="57620"/>
    <n v="47"/>
    <n v="4.2"/>
    <x v="0"/>
    <s v="Good"/>
  </r>
  <r>
    <x v="217"/>
    <x v="217"/>
    <s v="Hebbal"/>
    <n v="13.046749999999999"/>
    <n v="77.484437"/>
    <x v="0"/>
    <x v="1"/>
    <n v="5078"/>
    <n v="240"/>
    <x v="2"/>
    <n v="0.62"/>
    <n v="19"/>
    <x v="4"/>
    <n v="96482"/>
    <n v="64"/>
    <n v="4.3"/>
    <x v="0"/>
    <s v="Good"/>
  </r>
  <r>
    <x v="218"/>
    <x v="218"/>
    <s v="Bellandur"/>
    <n v="12.934748000000001"/>
    <n v="77.538042000000004"/>
    <x v="1"/>
    <x v="3"/>
    <n v="2898"/>
    <n v="441"/>
    <x v="3"/>
    <n v="0.43"/>
    <n v="13"/>
    <x v="4"/>
    <n v="37674"/>
    <n v="92"/>
    <n v="4.2"/>
    <x v="4"/>
    <s v="Good"/>
  </r>
  <r>
    <x v="219"/>
    <x v="219"/>
    <s v="Bellandur"/>
    <n v="12.868494999999999"/>
    <n v="77.487228000000002"/>
    <x v="0"/>
    <x v="1"/>
    <n v="7099"/>
    <n v="546"/>
    <x v="2"/>
    <n v="0.84"/>
    <n v="26"/>
    <x v="0"/>
    <n v="184574"/>
    <n v="145"/>
    <n v="4.4000000000000004"/>
    <x v="0"/>
    <s v="Good"/>
  </r>
  <r>
    <x v="220"/>
    <x v="220"/>
    <s v="Frazer Town"/>
    <n v="12.768077"/>
    <n v="77.507347999999993"/>
    <x v="1"/>
    <x v="1"/>
    <n v="5093"/>
    <n v="338"/>
    <x v="0"/>
    <n v="0.53"/>
    <n v="16"/>
    <x v="3"/>
    <n v="81488"/>
    <n v="26"/>
    <n v="4.9000000000000004"/>
    <x v="0"/>
    <s v="Excellent"/>
  </r>
  <r>
    <x v="221"/>
    <x v="221"/>
    <s v="MG Road"/>
    <n v="12.730058"/>
    <n v="77.598382000000001"/>
    <x v="0"/>
    <x v="2"/>
    <n v="5434"/>
    <n v="294"/>
    <x v="3"/>
    <n v="0.75"/>
    <n v="23"/>
    <x v="1"/>
    <n v="124982"/>
    <n v="53"/>
    <n v="4.8"/>
    <x v="0"/>
    <s v="Excellent"/>
  </r>
  <r>
    <x v="222"/>
    <x v="222"/>
    <s v="Rajajinagar"/>
    <n v="12.872589"/>
    <n v="77.495186000000004"/>
    <x v="0"/>
    <x v="3"/>
    <n v="4607"/>
    <n v="329"/>
    <x v="0"/>
    <n v="0.62"/>
    <n v="19"/>
    <x v="1"/>
    <n v="87533"/>
    <n v="189"/>
    <n v="4.2"/>
    <x v="0"/>
    <s v="Good"/>
  </r>
  <r>
    <x v="223"/>
    <x v="223"/>
    <s v="Marathahalli"/>
    <n v="12.995635999999999"/>
    <n v="77.705769000000004"/>
    <x v="0"/>
    <x v="2"/>
    <n v="5121"/>
    <n v="213"/>
    <x v="0"/>
    <n v="0.35"/>
    <n v="11"/>
    <x v="1"/>
    <n v="56331"/>
    <n v="170"/>
    <n v="5"/>
    <x v="6"/>
    <s v="Excellent"/>
  </r>
  <r>
    <x v="224"/>
    <x v="224"/>
    <s v="Brigade Road"/>
    <n v="13.009810999999999"/>
    <n v="77.707087000000001"/>
    <x v="1"/>
    <x v="3"/>
    <n v="4645"/>
    <n v="371"/>
    <x v="0"/>
    <n v="0.61"/>
    <n v="19"/>
    <x v="1"/>
    <n v="88255"/>
    <n v="265"/>
    <n v="4.0999999999999996"/>
    <x v="7"/>
    <s v="Good"/>
  </r>
  <r>
    <x v="225"/>
    <x v="225"/>
    <s v="Rajajinagar"/>
    <n v="12.815363"/>
    <n v="77.740841000000003"/>
    <x v="0"/>
    <x v="2"/>
    <n v="2486"/>
    <n v="188"/>
    <x v="2"/>
    <n v="0.54"/>
    <n v="17"/>
    <x v="0"/>
    <n v="42262"/>
    <n v="148"/>
    <n v="4.9000000000000004"/>
    <x v="0"/>
    <s v="Excellent"/>
  </r>
  <r>
    <x v="226"/>
    <x v="226"/>
    <s v="Bellandur"/>
    <n v="13.068078"/>
    <n v="77.629112000000006"/>
    <x v="0"/>
    <x v="4"/>
    <n v="3615"/>
    <n v="268"/>
    <x v="2"/>
    <n v="0.34"/>
    <n v="11"/>
    <x v="0"/>
    <n v="39765"/>
    <n v="102"/>
    <n v="5"/>
    <x v="0"/>
    <s v="Excellent"/>
  </r>
  <r>
    <x v="227"/>
    <x v="227"/>
    <s v="Malleshwaram"/>
    <n v="12.968031999999999"/>
    <n v="77.588842"/>
    <x v="1"/>
    <x v="3"/>
    <n v="3994"/>
    <n v="444"/>
    <x v="0"/>
    <n v="0.43"/>
    <n v="13"/>
    <x v="4"/>
    <n v="51922"/>
    <n v="138"/>
    <n v="4"/>
    <x v="9"/>
    <s v="Good"/>
  </r>
  <r>
    <x v="228"/>
    <x v="228"/>
    <s v="Malleshwaram"/>
    <n v="12.722261"/>
    <n v="77.486542999999998"/>
    <x v="0"/>
    <x v="2"/>
    <n v="3691"/>
    <n v="428"/>
    <x v="1"/>
    <n v="0.43"/>
    <n v="13"/>
    <x v="3"/>
    <n v="47983"/>
    <n v="348"/>
    <n v="4.7"/>
    <x v="0"/>
    <s v="Excellent"/>
  </r>
  <r>
    <x v="229"/>
    <x v="229"/>
    <s v="Bellandur"/>
    <n v="12.703647999999999"/>
    <n v="77.497494000000003"/>
    <x v="0"/>
    <x v="3"/>
    <n v="2558"/>
    <n v="395"/>
    <x v="1"/>
    <n v="0.69"/>
    <n v="21"/>
    <x v="3"/>
    <n v="53718"/>
    <n v="268"/>
    <n v="4.5999999999999996"/>
    <x v="0"/>
    <s v="Excellent"/>
  </r>
  <r>
    <x v="230"/>
    <x v="230"/>
    <s v="Marathahalli"/>
    <n v="12.829464"/>
    <n v="77.519459999999995"/>
    <x v="1"/>
    <x v="2"/>
    <n v="3273"/>
    <n v="528"/>
    <x v="2"/>
    <n v="0.72"/>
    <n v="22"/>
    <x v="0"/>
    <n v="72006"/>
    <n v="196"/>
    <n v="5"/>
    <x v="1"/>
    <s v="Excellent"/>
  </r>
  <r>
    <x v="231"/>
    <x v="231"/>
    <s v="MG Road"/>
    <n v="12.836285"/>
    <n v="77.654707999999999"/>
    <x v="2"/>
    <x v="3"/>
    <n v="5964"/>
    <n v="274"/>
    <x v="2"/>
    <n v="0.71"/>
    <n v="22"/>
    <x v="3"/>
    <n v="131208"/>
    <n v="292"/>
    <n v="5"/>
    <x v="9"/>
    <s v="Excellent"/>
  </r>
  <r>
    <x v="232"/>
    <x v="232"/>
    <s v="Indiranagar"/>
    <n v="12.712910000000001"/>
    <n v="77.576421999999994"/>
    <x v="0"/>
    <x v="0"/>
    <n v="4067"/>
    <n v="312"/>
    <x v="2"/>
    <n v="0.64"/>
    <n v="20"/>
    <x v="0"/>
    <n v="81340"/>
    <n v="168"/>
    <n v="4.7"/>
    <x v="6"/>
    <s v="Excellent"/>
  </r>
  <r>
    <x v="233"/>
    <x v="233"/>
    <s v="Koramangala"/>
    <n v="12.854850000000001"/>
    <n v="77.563168000000005"/>
    <x v="0"/>
    <x v="4"/>
    <n v="4189"/>
    <n v="200"/>
    <x v="2"/>
    <n v="0.61"/>
    <n v="19"/>
    <x v="1"/>
    <n v="79591"/>
    <n v="60"/>
    <n v="3.9"/>
    <x v="6"/>
    <s v="Good"/>
  </r>
  <r>
    <x v="234"/>
    <x v="234"/>
    <s v="Frazer Town"/>
    <n v="12.877416999999999"/>
    <n v="77.540816000000007"/>
    <x v="0"/>
    <x v="3"/>
    <n v="2747"/>
    <n v="138"/>
    <x v="2"/>
    <n v="0.91"/>
    <n v="28"/>
    <x v="0"/>
    <n v="76916"/>
    <n v="136"/>
    <n v="4.7"/>
    <x v="0"/>
    <s v="Excellent"/>
  </r>
  <r>
    <x v="235"/>
    <x v="235"/>
    <s v="Koramangala"/>
    <n v="12.789778999999999"/>
    <n v="77.563798000000006"/>
    <x v="0"/>
    <x v="3"/>
    <n v="3829"/>
    <n v="326"/>
    <x v="1"/>
    <n v="0.44"/>
    <n v="14"/>
    <x v="4"/>
    <n v="53606"/>
    <n v="178"/>
    <n v="4.8"/>
    <x v="6"/>
    <s v="Excellent"/>
  </r>
  <r>
    <x v="236"/>
    <x v="236"/>
    <s v="Richmond Town"/>
    <n v="12.809708000000001"/>
    <n v="77.530624000000003"/>
    <x v="0"/>
    <x v="3"/>
    <n v="5097"/>
    <n v="523"/>
    <x v="0"/>
    <n v="0.75"/>
    <n v="23"/>
    <x v="1"/>
    <n v="117231"/>
    <n v="338"/>
    <n v="4.2"/>
    <x v="0"/>
    <s v="Good"/>
  </r>
  <r>
    <x v="237"/>
    <x v="237"/>
    <s v="Bellandur"/>
    <n v="12.706447000000001"/>
    <n v="77.703479000000002"/>
    <x v="1"/>
    <x v="3"/>
    <n v="4131"/>
    <n v="447"/>
    <x v="2"/>
    <n v="0.76"/>
    <n v="24"/>
    <x v="1"/>
    <n v="99144"/>
    <n v="39"/>
    <n v="4.5999999999999996"/>
    <x v="0"/>
    <s v="Excellent"/>
  </r>
  <r>
    <x v="238"/>
    <x v="238"/>
    <s v="Malleshwaram"/>
    <n v="13.005045000000001"/>
    <n v="77.644763999999995"/>
    <x v="2"/>
    <x v="2"/>
    <n v="4177"/>
    <n v="77"/>
    <x v="3"/>
    <n v="0.52"/>
    <n v="16"/>
    <x v="0"/>
    <n v="66832"/>
    <n v="62"/>
    <n v="4.4000000000000004"/>
    <x v="8"/>
    <s v="Good"/>
  </r>
  <r>
    <x v="239"/>
    <x v="239"/>
    <s v="Basavanagudi"/>
    <n v="12.836629"/>
    <n v="77.485388999999998"/>
    <x v="0"/>
    <x v="3"/>
    <n v="4437"/>
    <n v="345"/>
    <x v="3"/>
    <n v="0.51"/>
    <n v="16"/>
    <x v="0"/>
    <n v="70992"/>
    <n v="101"/>
    <n v="5"/>
    <x v="6"/>
    <s v="Excellent"/>
  </r>
  <r>
    <x v="240"/>
    <x v="240"/>
    <s v="HSR Layout"/>
    <n v="12.989483"/>
    <n v="77.626867000000004"/>
    <x v="1"/>
    <x v="3"/>
    <n v="1222"/>
    <n v="86"/>
    <x v="2"/>
    <n v="0.53"/>
    <n v="16"/>
    <x v="3"/>
    <n v="19552"/>
    <n v="303"/>
    <n v="4.7"/>
    <x v="0"/>
    <s v="Excellent"/>
  </r>
  <r>
    <x v="241"/>
    <x v="241"/>
    <s v="Whitefield"/>
    <n v="13.069806"/>
    <n v="77.649929999999998"/>
    <x v="0"/>
    <x v="2"/>
    <n v="6363"/>
    <n v="478"/>
    <x v="2"/>
    <n v="0.54"/>
    <n v="17"/>
    <x v="4"/>
    <n v="108171"/>
    <n v="20"/>
    <n v="4.8"/>
    <x v="2"/>
    <s v="Excellent"/>
  </r>
  <r>
    <x v="242"/>
    <x v="242"/>
    <s v="MG Road"/>
    <n v="12.982723999999999"/>
    <n v="77.544443000000001"/>
    <x v="1"/>
    <x v="4"/>
    <n v="6183"/>
    <n v="512"/>
    <x v="1"/>
    <n v="0.5"/>
    <n v="16"/>
    <x v="1"/>
    <n v="98928"/>
    <n v="285"/>
    <n v="5"/>
    <x v="0"/>
    <s v="Excellent"/>
  </r>
  <r>
    <x v="243"/>
    <x v="243"/>
    <s v="Frazer Town"/>
    <n v="13.050015999999999"/>
    <n v="77.650392999999994"/>
    <x v="0"/>
    <x v="4"/>
    <n v="6247"/>
    <n v="103"/>
    <x v="3"/>
    <n v="0.35"/>
    <n v="11"/>
    <x v="1"/>
    <n v="68717"/>
    <n v="112"/>
    <n v="4.2"/>
    <x v="0"/>
    <s v="Good"/>
  </r>
  <r>
    <x v="244"/>
    <x v="244"/>
    <s v="Koramangala"/>
    <n v="12.823404"/>
    <n v="77.572942999999995"/>
    <x v="0"/>
    <x v="2"/>
    <n v="2742"/>
    <n v="454"/>
    <x v="2"/>
    <n v="0.31"/>
    <n v="10"/>
    <x v="0"/>
    <n v="27420"/>
    <n v="56"/>
    <n v="4.3"/>
    <x v="2"/>
    <s v="Good"/>
  </r>
  <r>
    <x v="245"/>
    <x v="245"/>
    <s v="Frazer Town"/>
    <n v="12.952622"/>
    <n v="77.656420999999995"/>
    <x v="0"/>
    <x v="0"/>
    <n v="7475"/>
    <n v="157"/>
    <x v="3"/>
    <n v="0.59"/>
    <n v="18"/>
    <x v="1"/>
    <n v="134550"/>
    <n v="138"/>
    <n v="4.4000000000000004"/>
    <x v="3"/>
    <s v="Good"/>
  </r>
  <r>
    <x v="246"/>
    <x v="246"/>
    <s v="Whitefield"/>
    <n v="12.870281"/>
    <n v="77.473251000000005"/>
    <x v="0"/>
    <x v="0"/>
    <n v="3386"/>
    <n v="561"/>
    <x v="0"/>
    <n v="0.68"/>
    <n v="21"/>
    <x v="1"/>
    <n v="71106"/>
    <n v="224"/>
    <n v="4.5"/>
    <x v="3"/>
    <s v="Excellent"/>
  </r>
  <r>
    <x v="247"/>
    <x v="247"/>
    <s v="Marathahalli"/>
    <n v="12.726819000000001"/>
    <n v="77.743093000000002"/>
    <x v="0"/>
    <x v="2"/>
    <n v="5482"/>
    <n v="303"/>
    <x v="0"/>
    <n v="0.49"/>
    <n v="15"/>
    <x v="0"/>
    <n v="82230"/>
    <n v="169"/>
    <n v="3.7"/>
    <x v="0"/>
    <s v="Good"/>
  </r>
  <r>
    <x v="248"/>
    <x v="248"/>
    <s v="Marathahalli"/>
    <n v="12.783723"/>
    <n v="77.450800999999998"/>
    <x v="0"/>
    <x v="2"/>
    <n v="4337"/>
    <n v="338"/>
    <x v="2"/>
    <n v="0.4"/>
    <n v="12"/>
    <x v="1"/>
    <n v="52044"/>
    <n v="243"/>
    <n v="5"/>
    <x v="3"/>
    <s v="Excellent"/>
  </r>
  <r>
    <x v="249"/>
    <x v="249"/>
    <s v="Rajajinagar"/>
    <n v="12.991396999999999"/>
    <n v="77.514133999999999"/>
    <x v="0"/>
    <x v="2"/>
    <n v="4007"/>
    <n v="498"/>
    <x v="1"/>
    <n v="0.39"/>
    <n v="12"/>
    <x v="1"/>
    <n v="48084"/>
    <n v="5"/>
    <n v="5"/>
    <x v="0"/>
    <s v="Excellent"/>
  </r>
  <r>
    <x v="250"/>
    <x v="250"/>
    <s v="Whitefield"/>
    <n v="12.722419"/>
    <n v="77.641243000000003"/>
    <x v="0"/>
    <x v="0"/>
    <n v="2505"/>
    <n v="254"/>
    <x v="1"/>
    <n v="0.47"/>
    <n v="15"/>
    <x v="2"/>
    <n v="37575"/>
    <n v="99"/>
    <n v="4.8"/>
    <x v="0"/>
    <s v="Excellent"/>
  </r>
  <r>
    <x v="251"/>
    <x v="251"/>
    <s v="Electronic City"/>
    <n v="12.735265"/>
    <n v="77.725403"/>
    <x v="0"/>
    <x v="0"/>
    <n v="1742"/>
    <n v="412"/>
    <x v="1"/>
    <n v="0.55000000000000004"/>
    <n v="17"/>
    <x v="0"/>
    <n v="29614"/>
    <n v="10"/>
    <n v="5"/>
    <x v="1"/>
    <s v="Excellent"/>
  </r>
  <r>
    <x v="252"/>
    <x v="252"/>
    <s v="Kalyan Nagar"/>
    <n v="12.838768999999999"/>
    <n v="77.693271999999993"/>
    <x v="1"/>
    <x v="2"/>
    <n v="3901"/>
    <n v="361"/>
    <x v="1"/>
    <n v="0.34"/>
    <n v="11"/>
    <x v="4"/>
    <n v="42911"/>
    <n v="107"/>
    <n v="4.9000000000000004"/>
    <x v="0"/>
    <s v="Excellent"/>
  </r>
  <r>
    <x v="253"/>
    <x v="253"/>
    <s v="Marathahalli"/>
    <n v="12.971422"/>
    <n v="77.540052000000003"/>
    <x v="2"/>
    <x v="2"/>
    <n v="4747"/>
    <n v="527"/>
    <x v="0"/>
    <n v="0.78"/>
    <n v="24"/>
    <x v="1"/>
    <n v="113928"/>
    <n v="137"/>
    <n v="4.7"/>
    <x v="2"/>
    <s v="Excellent"/>
  </r>
  <r>
    <x v="254"/>
    <x v="254"/>
    <s v="Marathahalli"/>
    <n v="12.919931999999999"/>
    <n v="77.568213999999998"/>
    <x v="0"/>
    <x v="4"/>
    <n v="5607"/>
    <n v="254"/>
    <x v="3"/>
    <n v="0.55000000000000004"/>
    <n v="17"/>
    <x v="0"/>
    <n v="95319"/>
    <n v="49"/>
    <n v="4.4000000000000004"/>
    <x v="0"/>
    <s v="Good"/>
  </r>
  <r>
    <x v="255"/>
    <x v="255"/>
    <s v="Koramangala"/>
    <n v="12.804408"/>
    <n v="77.736504999999994"/>
    <x v="0"/>
    <x v="4"/>
    <n v="3425"/>
    <n v="358"/>
    <x v="0"/>
    <n v="0.76"/>
    <n v="24"/>
    <x v="1"/>
    <n v="82200"/>
    <n v="42"/>
    <n v="5"/>
    <x v="0"/>
    <s v="Excellent"/>
  </r>
  <r>
    <x v="256"/>
    <x v="256"/>
    <s v="Bellandur"/>
    <n v="12.779045"/>
    <n v="77.693850999999995"/>
    <x v="1"/>
    <x v="4"/>
    <n v="5913"/>
    <n v="309"/>
    <x v="0"/>
    <n v="0.32"/>
    <n v="10"/>
    <x v="1"/>
    <n v="59130"/>
    <n v="20"/>
    <n v="2.9"/>
    <x v="0"/>
    <s v="Poor"/>
  </r>
  <r>
    <x v="257"/>
    <x v="257"/>
    <s v="Rajajinagar"/>
    <n v="12.715315"/>
    <n v="77.632806000000002"/>
    <x v="1"/>
    <x v="0"/>
    <n v="5639"/>
    <n v="103"/>
    <x v="0"/>
    <n v="0.69"/>
    <n v="21"/>
    <x v="1"/>
    <n v="118419"/>
    <n v="326"/>
    <n v="3.7"/>
    <x v="7"/>
    <s v="Good"/>
  </r>
  <r>
    <x v="258"/>
    <x v="258"/>
    <s v="Richmond Town"/>
    <n v="13.016102999999999"/>
    <n v="77.640456999999998"/>
    <x v="0"/>
    <x v="2"/>
    <n v="3467"/>
    <n v="112"/>
    <x v="1"/>
    <n v="0.49"/>
    <n v="15"/>
    <x v="1"/>
    <n v="52005"/>
    <n v="313"/>
    <n v="4.5999999999999996"/>
    <x v="0"/>
    <s v="Excellent"/>
  </r>
  <r>
    <x v="259"/>
    <x v="259"/>
    <s v="Richmond Town"/>
    <n v="12.840650999999999"/>
    <n v="77.579459"/>
    <x v="2"/>
    <x v="0"/>
    <n v="4204"/>
    <n v="263"/>
    <x v="3"/>
    <n v="0.6"/>
    <n v="19"/>
    <x v="2"/>
    <n v="79876"/>
    <n v="192"/>
    <n v="4.7"/>
    <x v="6"/>
    <s v="Excellent"/>
  </r>
  <r>
    <x v="260"/>
    <x v="260"/>
    <s v="Electronic City"/>
    <n v="12.962476000000001"/>
    <n v="77.655006"/>
    <x v="0"/>
    <x v="3"/>
    <n v="3888"/>
    <n v="314"/>
    <x v="3"/>
    <n v="0.63"/>
    <n v="20"/>
    <x v="1"/>
    <n v="77760"/>
    <n v="325"/>
    <n v="3.8"/>
    <x v="0"/>
    <s v="Good"/>
  </r>
  <r>
    <x v="261"/>
    <x v="261"/>
    <s v="Electronic City"/>
    <n v="12.900086"/>
    <n v="77.483346999999995"/>
    <x v="0"/>
    <x v="1"/>
    <n v="5092"/>
    <n v="144"/>
    <x v="2"/>
    <n v="0.66"/>
    <n v="20"/>
    <x v="1"/>
    <n v="101840"/>
    <n v="35"/>
    <n v="4.0999999999999996"/>
    <x v="0"/>
    <s v="Good"/>
  </r>
  <r>
    <x v="262"/>
    <x v="262"/>
    <s v="Frazer Town"/>
    <n v="13.018221"/>
    <n v="77.513024999999999"/>
    <x v="0"/>
    <x v="0"/>
    <n v="5767"/>
    <n v="495"/>
    <x v="3"/>
    <n v="0.49"/>
    <n v="15"/>
    <x v="0"/>
    <n v="86505"/>
    <n v="133"/>
    <n v="4.7"/>
    <x v="0"/>
    <s v="Excellent"/>
  </r>
  <r>
    <x v="263"/>
    <x v="263"/>
    <s v="Malleshwaram"/>
    <n v="12.890790000000001"/>
    <n v="77.720000999999996"/>
    <x v="2"/>
    <x v="2"/>
    <n v="4736"/>
    <n v="218"/>
    <x v="1"/>
    <n v="0.45"/>
    <n v="14"/>
    <x v="0"/>
    <n v="66304"/>
    <n v="193"/>
    <n v="4.4000000000000004"/>
    <x v="3"/>
    <s v="Good"/>
  </r>
  <r>
    <x v="264"/>
    <x v="264"/>
    <s v="Koramangala"/>
    <n v="12.878653"/>
    <n v="77.606885000000005"/>
    <x v="0"/>
    <x v="2"/>
    <n v="3909"/>
    <n v="132"/>
    <x v="2"/>
    <n v="0.65"/>
    <n v="20"/>
    <x v="0"/>
    <n v="78180"/>
    <n v="233"/>
    <n v="4.9000000000000004"/>
    <x v="0"/>
    <s v="Excellent"/>
  </r>
  <r>
    <x v="265"/>
    <x v="265"/>
    <s v="Electronic City"/>
    <n v="13.096895"/>
    <n v="77.525524000000004"/>
    <x v="0"/>
    <x v="1"/>
    <n v="4119"/>
    <n v="497"/>
    <x v="2"/>
    <n v="0.88"/>
    <n v="27"/>
    <x v="1"/>
    <n v="111213"/>
    <n v="247"/>
    <n v="4.2"/>
    <x v="0"/>
    <s v="Good"/>
  </r>
  <r>
    <x v="266"/>
    <x v="266"/>
    <s v="Hebbal"/>
    <n v="12.928402999999999"/>
    <n v="77.496379000000005"/>
    <x v="0"/>
    <x v="4"/>
    <n v="2274"/>
    <n v="277"/>
    <x v="2"/>
    <n v="0.46"/>
    <n v="14"/>
    <x v="0"/>
    <n v="31836"/>
    <n v="80"/>
    <n v="4.5"/>
    <x v="0"/>
    <s v="Excellent"/>
  </r>
  <r>
    <x v="267"/>
    <x v="267"/>
    <s v="Residency Road"/>
    <n v="12.995607"/>
    <n v="77.689241999999993"/>
    <x v="0"/>
    <x v="4"/>
    <n v="3175"/>
    <n v="737"/>
    <x v="0"/>
    <n v="0.39"/>
    <n v="12"/>
    <x v="4"/>
    <n v="38100"/>
    <n v="82"/>
    <n v="4.5999999999999996"/>
    <x v="0"/>
    <s v="Excellent"/>
  </r>
  <r>
    <x v="268"/>
    <x v="268"/>
    <s v="Indiranagar"/>
    <n v="12.756187000000001"/>
    <n v="77.680971999999997"/>
    <x v="1"/>
    <x v="1"/>
    <n v="1536"/>
    <n v="364"/>
    <x v="3"/>
    <n v="0.74"/>
    <n v="23"/>
    <x v="0"/>
    <n v="35328"/>
    <n v="109"/>
    <n v="4.2"/>
    <x v="0"/>
    <s v="Good"/>
  </r>
  <r>
    <x v="269"/>
    <x v="269"/>
    <s v="Ulsoor"/>
    <n v="13.068999"/>
    <n v="77.633009000000001"/>
    <x v="2"/>
    <x v="0"/>
    <n v="4553"/>
    <n v="434"/>
    <x v="1"/>
    <n v="0.52"/>
    <n v="16"/>
    <x v="1"/>
    <n v="72848"/>
    <n v="77"/>
    <n v="4.8"/>
    <x v="0"/>
    <s v="Excellent"/>
  </r>
  <r>
    <x v="270"/>
    <x v="270"/>
    <s v="Yeshwanthpur"/>
    <n v="13.048222000000001"/>
    <n v="77.728539999999995"/>
    <x v="0"/>
    <x v="2"/>
    <n v="6384"/>
    <n v="366"/>
    <x v="2"/>
    <n v="0.41"/>
    <n v="13"/>
    <x v="1"/>
    <n v="82992"/>
    <n v="138"/>
    <n v="5"/>
    <x v="0"/>
    <s v="Excellent"/>
  </r>
  <r>
    <x v="271"/>
    <x v="271"/>
    <s v="Brigade Road"/>
    <n v="12.744797"/>
    <n v="77.587085999999999"/>
    <x v="0"/>
    <x v="4"/>
    <n v="3036"/>
    <n v="543"/>
    <x v="0"/>
    <n v="0.4"/>
    <n v="12"/>
    <x v="1"/>
    <n v="36432"/>
    <n v="158"/>
    <n v="4.3"/>
    <x v="9"/>
    <s v="Good"/>
  </r>
  <r>
    <x v="272"/>
    <x v="272"/>
    <s v="Indiranagar"/>
    <n v="12.899022"/>
    <n v="77.541819000000004"/>
    <x v="0"/>
    <x v="1"/>
    <n v="4782"/>
    <n v="386"/>
    <x v="0"/>
    <n v="0.72"/>
    <n v="22"/>
    <x v="0"/>
    <n v="105204"/>
    <n v="169"/>
    <n v="4.4000000000000004"/>
    <x v="0"/>
    <s v="Good"/>
  </r>
  <r>
    <x v="273"/>
    <x v="273"/>
    <s v="Jayanagar"/>
    <n v="12.787724000000001"/>
    <n v="77.488941999999994"/>
    <x v="1"/>
    <x v="2"/>
    <n v="2768"/>
    <n v="220"/>
    <x v="0"/>
    <n v="0.51"/>
    <n v="16"/>
    <x v="0"/>
    <n v="44288"/>
    <n v="144"/>
    <n v="5"/>
    <x v="3"/>
    <s v="Excellent"/>
  </r>
  <r>
    <x v="274"/>
    <x v="274"/>
    <s v="Richmond Town"/>
    <n v="12.805122000000001"/>
    <n v="77.581958999999998"/>
    <x v="1"/>
    <x v="3"/>
    <n v="5240"/>
    <n v="181"/>
    <x v="1"/>
    <n v="0.71"/>
    <n v="22"/>
    <x v="2"/>
    <n v="115280"/>
    <n v="95"/>
    <n v="4.0999999999999996"/>
    <x v="0"/>
    <s v="Good"/>
  </r>
  <r>
    <x v="275"/>
    <x v="275"/>
    <s v="Richmond Town"/>
    <n v="13.011975"/>
    <n v="77.618865"/>
    <x v="0"/>
    <x v="0"/>
    <n v="2695"/>
    <n v="183"/>
    <x v="1"/>
    <n v="0.54"/>
    <n v="17"/>
    <x v="0"/>
    <n v="45815"/>
    <n v="271"/>
    <n v="4.0999999999999996"/>
    <x v="0"/>
    <s v="Good"/>
  </r>
  <r>
    <x v="276"/>
    <x v="276"/>
    <s v="Malleshwaram"/>
    <n v="12.936567"/>
    <n v="77.524572000000006"/>
    <x v="0"/>
    <x v="2"/>
    <n v="3756"/>
    <n v="158"/>
    <x v="2"/>
    <n v="0.53"/>
    <n v="16"/>
    <x v="3"/>
    <n v="60096"/>
    <n v="63"/>
    <n v="5"/>
    <x v="7"/>
    <s v="Excellent"/>
  </r>
  <r>
    <x v="277"/>
    <x v="277"/>
    <s v="Rajajinagar"/>
    <n v="12.796517"/>
    <n v="77.704989999999995"/>
    <x v="0"/>
    <x v="4"/>
    <n v="8080"/>
    <n v="83"/>
    <x v="0"/>
    <n v="0.64"/>
    <n v="20"/>
    <x v="0"/>
    <n v="161600"/>
    <n v="143"/>
    <n v="4.3"/>
    <x v="8"/>
    <s v="Good"/>
  </r>
  <r>
    <x v="278"/>
    <x v="278"/>
    <s v="Kalyan Nagar"/>
    <n v="13.026113"/>
    <n v="77.665486999999999"/>
    <x v="0"/>
    <x v="4"/>
    <n v="3127"/>
    <n v="122"/>
    <x v="0"/>
    <n v="0.24"/>
    <n v="7"/>
    <x v="3"/>
    <n v="21889"/>
    <n v="321"/>
    <n v="4.7"/>
    <x v="7"/>
    <s v="Excellent"/>
  </r>
  <r>
    <x v="279"/>
    <x v="279"/>
    <s v="Yeshwanthpur"/>
    <n v="13.031473"/>
    <n v="77.480389000000002"/>
    <x v="1"/>
    <x v="4"/>
    <n v="4998"/>
    <n v="209"/>
    <x v="3"/>
    <n v="0.53"/>
    <n v="16"/>
    <x v="0"/>
    <n v="79968"/>
    <n v="195"/>
    <n v="4.2"/>
    <x v="0"/>
    <s v="Good"/>
  </r>
  <r>
    <x v="280"/>
    <x v="280"/>
    <s v="Frazer Town"/>
    <n v="12.919195"/>
    <n v="77.650255999999999"/>
    <x v="0"/>
    <x v="4"/>
    <n v="3414"/>
    <n v="420"/>
    <x v="2"/>
    <n v="0.61"/>
    <n v="19"/>
    <x v="1"/>
    <n v="64866"/>
    <n v="115"/>
    <n v="4.4000000000000004"/>
    <x v="0"/>
    <s v="Good"/>
  </r>
  <r>
    <x v="281"/>
    <x v="281"/>
    <s v="Brigade Road"/>
    <n v="12.983342"/>
    <n v="77.610607999999999"/>
    <x v="0"/>
    <x v="3"/>
    <n v="4741"/>
    <n v="412"/>
    <x v="1"/>
    <n v="0.6"/>
    <n v="19"/>
    <x v="0"/>
    <n v="90079"/>
    <n v="330"/>
    <n v="4.4000000000000004"/>
    <x v="5"/>
    <s v="Good"/>
  </r>
  <r>
    <x v="282"/>
    <x v="282"/>
    <s v="Jayanagar"/>
    <n v="13.00652"/>
    <n v="77.744054000000006"/>
    <x v="0"/>
    <x v="0"/>
    <n v="3474"/>
    <n v="299"/>
    <x v="1"/>
    <n v="0.52"/>
    <n v="16"/>
    <x v="0"/>
    <n v="55584"/>
    <n v="36"/>
    <n v="4.7"/>
    <x v="0"/>
    <s v="Excellent"/>
  </r>
  <r>
    <x v="283"/>
    <x v="283"/>
    <s v="Koramangala"/>
    <n v="13.092803999999999"/>
    <n v="77.467743999999996"/>
    <x v="0"/>
    <x v="2"/>
    <n v="4626"/>
    <n v="366"/>
    <x v="0"/>
    <n v="0.54"/>
    <n v="17"/>
    <x v="4"/>
    <n v="78642"/>
    <n v="196"/>
    <n v="3.7"/>
    <x v="0"/>
    <s v="Good"/>
  </r>
  <r>
    <x v="284"/>
    <x v="284"/>
    <s v="Jayanagar"/>
    <n v="13.098936999999999"/>
    <n v="77.725999999999999"/>
    <x v="1"/>
    <x v="3"/>
    <n v="6416"/>
    <n v="342"/>
    <x v="3"/>
    <n v="0.51"/>
    <n v="16"/>
    <x v="3"/>
    <n v="102656"/>
    <n v="342"/>
    <n v="5"/>
    <x v="0"/>
    <s v="Excellent"/>
  </r>
  <r>
    <x v="285"/>
    <x v="285"/>
    <s v="Basavanagudi"/>
    <n v="12.899046"/>
    <n v="77.685907999999998"/>
    <x v="0"/>
    <x v="0"/>
    <n v="3566"/>
    <n v="389"/>
    <x v="0"/>
    <n v="0.61"/>
    <n v="19"/>
    <x v="1"/>
    <n v="67754"/>
    <n v="45"/>
    <n v="4.8"/>
    <x v="0"/>
    <s v="Excellent"/>
  </r>
  <r>
    <x v="286"/>
    <x v="286"/>
    <s v="Indiranagar"/>
    <n v="13.061757999999999"/>
    <n v="77.647878000000006"/>
    <x v="1"/>
    <x v="1"/>
    <n v="3014"/>
    <n v="350"/>
    <x v="3"/>
    <n v="0.5"/>
    <n v="16"/>
    <x v="3"/>
    <n v="48224"/>
    <n v="190"/>
    <n v="4.5"/>
    <x v="6"/>
    <s v="Excellent"/>
  </r>
  <r>
    <x v="287"/>
    <x v="287"/>
    <s v="Malleshwaram"/>
    <n v="12.813923000000001"/>
    <n v="77.535932000000003"/>
    <x v="1"/>
    <x v="1"/>
    <n v="5623"/>
    <n v="481"/>
    <x v="0"/>
    <n v="0.65"/>
    <n v="20"/>
    <x v="1"/>
    <n v="112460"/>
    <n v="103"/>
    <n v="4.2"/>
    <x v="2"/>
    <s v="Good"/>
  </r>
  <r>
    <x v="288"/>
    <x v="288"/>
    <s v="MG Road"/>
    <n v="12.790094"/>
    <n v="77.638164000000003"/>
    <x v="0"/>
    <x v="4"/>
    <n v="3953"/>
    <n v="380"/>
    <x v="3"/>
    <n v="0.6"/>
    <n v="19"/>
    <x v="4"/>
    <n v="75107"/>
    <n v="125"/>
    <n v="5"/>
    <x v="0"/>
    <s v="Excellent"/>
  </r>
  <r>
    <x v="289"/>
    <x v="289"/>
    <s v="Marathahalli"/>
    <n v="12.945043"/>
    <n v="77.553544000000002"/>
    <x v="2"/>
    <x v="4"/>
    <n v="5358"/>
    <n v="56"/>
    <x v="2"/>
    <n v="0.72"/>
    <n v="22"/>
    <x v="1"/>
    <n v="117876"/>
    <n v="184"/>
    <n v="4.5"/>
    <x v="0"/>
    <s v="Excellent"/>
  </r>
  <r>
    <x v="290"/>
    <x v="290"/>
    <s v="Residency Road"/>
    <n v="13.044975000000001"/>
    <n v="77.687623000000002"/>
    <x v="0"/>
    <x v="1"/>
    <n v="3280"/>
    <n v="422"/>
    <x v="3"/>
    <n v="0.46"/>
    <n v="14"/>
    <x v="1"/>
    <n v="45920"/>
    <n v="55"/>
    <n v="3.8"/>
    <x v="0"/>
    <s v="Good"/>
  </r>
  <r>
    <x v="291"/>
    <x v="291"/>
    <s v="Indiranagar"/>
    <n v="12.703467"/>
    <n v="77.708674999999999"/>
    <x v="0"/>
    <x v="0"/>
    <n v="2525"/>
    <n v="327"/>
    <x v="1"/>
    <n v="0.56999999999999995"/>
    <n v="18"/>
    <x v="1"/>
    <n v="45450"/>
    <n v="77"/>
    <n v="4.5999999999999996"/>
    <x v="2"/>
    <s v="Excellent"/>
  </r>
  <r>
    <x v="292"/>
    <x v="292"/>
    <s v="Electronic City"/>
    <n v="12.933956"/>
    <n v="77.504549999999995"/>
    <x v="1"/>
    <x v="4"/>
    <n v="4454"/>
    <n v="98"/>
    <x v="1"/>
    <n v="0.42"/>
    <n v="13"/>
    <x v="2"/>
    <n v="57902"/>
    <n v="189"/>
    <n v="4.3"/>
    <x v="0"/>
    <s v="Good"/>
  </r>
  <r>
    <x v="293"/>
    <x v="293"/>
    <s v="Electronic City"/>
    <n v="12.963763999999999"/>
    <n v="77.549875999999998"/>
    <x v="0"/>
    <x v="3"/>
    <n v="2728"/>
    <n v="251"/>
    <x v="0"/>
    <n v="0.68"/>
    <n v="21"/>
    <x v="1"/>
    <n v="57288"/>
    <n v="102"/>
    <n v="4.5999999999999996"/>
    <x v="6"/>
    <s v="Excellent"/>
  </r>
  <r>
    <x v="294"/>
    <x v="294"/>
    <s v="Richmond Town"/>
    <n v="12.728153000000001"/>
    <n v="77.624825999999999"/>
    <x v="2"/>
    <x v="4"/>
    <n v="6002"/>
    <n v="287"/>
    <x v="0"/>
    <n v="0.62"/>
    <n v="19"/>
    <x v="0"/>
    <n v="114038"/>
    <n v="28"/>
    <n v="4.7"/>
    <x v="7"/>
    <s v="Excellent"/>
  </r>
  <r>
    <x v="295"/>
    <x v="295"/>
    <s v="Yeshwanthpur"/>
    <n v="13.002514"/>
    <n v="77.518315000000001"/>
    <x v="0"/>
    <x v="3"/>
    <n v="6486"/>
    <n v="261"/>
    <x v="3"/>
    <n v="0.54"/>
    <n v="17"/>
    <x v="0"/>
    <n v="110262"/>
    <n v="146"/>
    <n v="4.2"/>
    <x v="0"/>
    <s v="Good"/>
  </r>
  <r>
    <x v="296"/>
    <x v="296"/>
    <s v="Hebbal"/>
    <n v="12.791245"/>
    <n v="77.501165999999998"/>
    <x v="0"/>
    <x v="4"/>
    <n v="3431"/>
    <n v="95"/>
    <x v="3"/>
    <n v="0.81"/>
    <n v="25"/>
    <x v="1"/>
    <n v="85775"/>
    <n v="206"/>
    <n v="4.8"/>
    <x v="0"/>
    <s v="Excellent"/>
  </r>
  <r>
    <x v="297"/>
    <x v="297"/>
    <s v="Whitefield"/>
    <n v="12.726762000000001"/>
    <n v="77.546985000000006"/>
    <x v="0"/>
    <x v="1"/>
    <n v="5089"/>
    <n v="437"/>
    <x v="2"/>
    <n v="0.66"/>
    <n v="20"/>
    <x v="0"/>
    <n v="101780"/>
    <n v="253"/>
    <n v="4.2"/>
    <x v="4"/>
    <s v="Good"/>
  </r>
  <r>
    <x v="298"/>
    <x v="298"/>
    <s v="Ulsoor"/>
    <n v="13.088454"/>
    <n v="77.518677999999994"/>
    <x v="0"/>
    <x v="2"/>
    <n v="3037"/>
    <n v="314"/>
    <x v="3"/>
    <n v="0.64"/>
    <n v="20"/>
    <x v="0"/>
    <n v="60740"/>
    <n v="9"/>
    <n v="4.3"/>
    <x v="0"/>
    <s v="Good"/>
  </r>
  <r>
    <x v="299"/>
    <x v="299"/>
    <s v="Hebbal"/>
    <n v="12.909401000000001"/>
    <n v="77.601239000000007"/>
    <x v="0"/>
    <x v="4"/>
    <n v="4009"/>
    <n v="192"/>
    <x v="0"/>
    <n v="0.35"/>
    <n v="11"/>
    <x v="1"/>
    <n v="44099"/>
    <n v="104"/>
    <n v="4.7"/>
    <x v="0"/>
    <s v="Excellent"/>
  </r>
  <r>
    <x v="300"/>
    <x v="300"/>
    <s v="Koramangala"/>
    <n v="13.053304000000001"/>
    <n v="77.466757999999999"/>
    <x v="1"/>
    <x v="2"/>
    <n v="4928"/>
    <n v="302"/>
    <x v="0"/>
    <n v="0.48"/>
    <n v="15"/>
    <x v="3"/>
    <n v="73920"/>
    <n v="71"/>
    <n v="4.3"/>
    <x v="0"/>
    <s v="Good"/>
  </r>
  <r>
    <x v="301"/>
    <x v="301"/>
    <s v="Malleshwaram"/>
    <n v="12.707701999999999"/>
    <n v="77.679660999999996"/>
    <x v="0"/>
    <x v="4"/>
    <n v="5876"/>
    <n v="316"/>
    <x v="0"/>
    <n v="0.34"/>
    <n v="11"/>
    <x v="4"/>
    <n v="64636"/>
    <n v="301"/>
    <n v="4.5"/>
    <x v="0"/>
    <s v="Excellent"/>
  </r>
  <r>
    <x v="302"/>
    <x v="302"/>
    <s v="Hebbal"/>
    <n v="13.003904"/>
    <n v="77.670710999999997"/>
    <x v="0"/>
    <x v="2"/>
    <n v="4252"/>
    <n v="529"/>
    <x v="1"/>
    <n v="0.63"/>
    <n v="20"/>
    <x v="1"/>
    <n v="85040"/>
    <n v="331"/>
    <n v="4.8"/>
    <x v="0"/>
    <s v="Excellent"/>
  </r>
  <r>
    <x v="303"/>
    <x v="303"/>
    <s v="Hebbal"/>
    <n v="12.958309"/>
    <n v="77.741281999999998"/>
    <x v="1"/>
    <x v="1"/>
    <n v="6224"/>
    <n v="470"/>
    <x v="1"/>
    <n v="0.59"/>
    <n v="18"/>
    <x v="1"/>
    <n v="112032"/>
    <n v="11"/>
    <n v="4.7"/>
    <x v="0"/>
    <s v="Excellent"/>
  </r>
  <r>
    <x v="304"/>
    <x v="304"/>
    <s v="Basavanagudi"/>
    <n v="12.987548"/>
    <n v="77.510810000000006"/>
    <x v="0"/>
    <x v="1"/>
    <n v="5687"/>
    <n v="125"/>
    <x v="2"/>
    <n v="0.77"/>
    <n v="24"/>
    <x v="0"/>
    <n v="136488"/>
    <n v="0"/>
    <n v="4.5"/>
    <x v="5"/>
    <s v="Excellent"/>
  </r>
  <r>
    <x v="305"/>
    <x v="305"/>
    <s v="Yeshwanthpur"/>
    <n v="13.069888000000001"/>
    <n v="77.643638999999993"/>
    <x v="0"/>
    <x v="3"/>
    <n v="8434"/>
    <n v="571"/>
    <x v="0"/>
    <n v="0.51"/>
    <n v="16"/>
    <x v="1"/>
    <n v="134944"/>
    <n v="320"/>
    <n v="5"/>
    <x v="0"/>
    <s v="Excellent"/>
  </r>
  <r>
    <x v="306"/>
    <x v="306"/>
    <s v="Indiranagar"/>
    <n v="13.057273"/>
    <n v="77.740784000000005"/>
    <x v="1"/>
    <x v="4"/>
    <n v="5619"/>
    <n v="219"/>
    <x v="0"/>
    <n v="0.35"/>
    <n v="11"/>
    <x v="0"/>
    <n v="61809"/>
    <n v="156"/>
    <n v="3.9"/>
    <x v="0"/>
    <s v="Good"/>
  </r>
  <r>
    <x v="307"/>
    <x v="307"/>
    <s v="Residency Road"/>
    <n v="13.007915000000001"/>
    <n v="77.576811000000006"/>
    <x v="0"/>
    <x v="1"/>
    <n v="4994"/>
    <n v="412"/>
    <x v="0"/>
    <n v="0.65"/>
    <n v="20"/>
    <x v="1"/>
    <n v="99880"/>
    <n v="249"/>
    <n v="5"/>
    <x v="1"/>
    <s v="Excellent"/>
  </r>
  <r>
    <x v="308"/>
    <x v="308"/>
    <s v="Basavanagudi"/>
    <n v="13.041422000000001"/>
    <n v="77.461945"/>
    <x v="0"/>
    <x v="4"/>
    <n v="4385"/>
    <n v="282"/>
    <x v="2"/>
    <n v="0.66"/>
    <n v="20"/>
    <x v="2"/>
    <n v="87700"/>
    <n v="39"/>
    <n v="4.7"/>
    <x v="0"/>
    <s v="Excellent"/>
  </r>
  <r>
    <x v="309"/>
    <x v="309"/>
    <s v="Marathahalli"/>
    <n v="12.860531"/>
    <n v="77.725781999999995"/>
    <x v="1"/>
    <x v="2"/>
    <n v="3888"/>
    <n v="208"/>
    <x v="0"/>
    <n v="0.52"/>
    <n v="16"/>
    <x v="1"/>
    <n v="62208"/>
    <n v="292"/>
    <n v="4"/>
    <x v="0"/>
    <s v="Good"/>
  </r>
  <r>
    <x v="310"/>
    <x v="310"/>
    <s v="Jayanagar"/>
    <n v="12.966832999999999"/>
    <n v="77.707353999999995"/>
    <x v="0"/>
    <x v="0"/>
    <n v="4446"/>
    <n v="399"/>
    <x v="0"/>
    <n v="0.33"/>
    <n v="10"/>
    <x v="0"/>
    <n v="44460"/>
    <n v="126"/>
    <n v="4.8"/>
    <x v="0"/>
    <s v="Excellent"/>
  </r>
  <r>
    <x v="311"/>
    <x v="311"/>
    <s v="Malleshwaram"/>
    <n v="12.812333000000001"/>
    <n v="77.645049999999998"/>
    <x v="2"/>
    <x v="1"/>
    <n v="3940"/>
    <n v="454"/>
    <x v="1"/>
    <n v="0.53"/>
    <n v="16"/>
    <x v="3"/>
    <n v="63040"/>
    <n v="240"/>
    <n v="4.7"/>
    <x v="0"/>
    <s v="Excellent"/>
  </r>
  <r>
    <x v="312"/>
    <x v="312"/>
    <s v="Jayanagar"/>
    <n v="13.020898000000001"/>
    <n v="77.656499999999994"/>
    <x v="0"/>
    <x v="1"/>
    <n v="3727"/>
    <n v="262"/>
    <x v="1"/>
    <n v="0.57999999999999996"/>
    <n v="18"/>
    <x v="1"/>
    <n v="67086"/>
    <n v="236"/>
    <n v="3.8"/>
    <x v="0"/>
    <s v="Good"/>
  </r>
  <r>
    <x v="313"/>
    <x v="313"/>
    <s v="Marathahalli"/>
    <n v="12.938109000000001"/>
    <n v="77.592910000000003"/>
    <x v="0"/>
    <x v="0"/>
    <n v="3700"/>
    <n v="436"/>
    <x v="2"/>
    <n v="0.62"/>
    <n v="19"/>
    <x v="1"/>
    <n v="70300"/>
    <n v="27"/>
    <n v="4.8"/>
    <x v="0"/>
    <s v="Excellent"/>
  </r>
  <r>
    <x v="314"/>
    <x v="314"/>
    <s v="Marathahalli"/>
    <n v="12.749825"/>
    <n v="77.523858000000004"/>
    <x v="0"/>
    <x v="2"/>
    <n v="4575"/>
    <n v="82"/>
    <x v="2"/>
    <n v="0.46"/>
    <n v="14"/>
    <x v="3"/>
    <n v="64050"/>
    <n v="112"/>
    <n v="4.2"/>
    <x v="0"/>
    <s v="Good"/>
  </r>
  <r>
    <x v="315"/>
    <x v="315"/>
    <s v="Yeshwanthpur"/>
    <n v="12.841305999999999"/>
    <n v="77.532242999999994"/>
    <x v="1"/>
    <x v="2"/>
    <n v="3700"/>
    <n v="238"/>
    <x v="3"/>
    <n v="0.68"/>
    <n v="21"/>
    <x v="2"/>
    <n v="77700"/>
    <n v="288"/>
    <n v="4.2"/>
    <x v="0"/>
    <s v="Good"/>
  </r>
  <r>
    <x v="316"/>
    <x v="316"/>
    <s v="HSR Layout"/>
    <n v="12.791634999999999"/>
    <n v="77.543480000000002"/>
    <x v="0"/>
    <x v="2"/>
    <n v="5560"/>
    <n v="349"/>
    <x v="0"/>
    <n v="0.46"/>
    <n v="14"/>
    <x v="0"/>
    <n v="77840"/>
    <n v="90"/>
    <n v="4.9000000000000004"/>
    <x v="0"/>
    <s v="Excellent"/>
  </r>
  <r>
    <x v="317"/>
    <x v="317"/>
    <s v="Electronic City"/>
    <n v="12.770058000000001"/>
    <n v="77.482962999999998"/>
    <x v="0"/>
    <x v="3"/>
    <n v="3325"/>
    <n v="533"/>
    <x v="0"/>
    <n v="0.68"/>
    <n v="21"/>
    <x v="2"/>
    <n v="69825"/>
    <n v="69"/>
    <n v="5"/>
    <x v="0"/>
    <s v="Excellent"/>
  </r>
  <r>
    <x v="318"/>
    <x v="318"/>
    <s v="Electronic City"/>
    <n v="13.046079000000001"/>
    <n v="77.687156999999999"/>
    <x v="1"/>
    <x v="1"/>
    <n v="4981"/>
    <n v="254"/>
    <x v="2"/>
    <n v="0.51"/>
    <n v="16"/>
    <x v="1"/>
    <n v="79696"/>
    <n v="116"/>
    <n v="4.4000000000000004"/>
    <x v="6"/>
    <s v="Good"/>
  </r>
  <r>
    <x v="319"/>
    <x v="319"/>
    <s v="Rajajinagar"/>
    <n v="12.709656000000001"/>
    <n v="77.571023999999994"/>
    <x v="1"/>
    <x v="4"/>
    <n v="3798"/>
    <n v="405"/>
    <x v="1"/>
    <n v="0.55000000000000004"/>
    <n v="17"/>
    <x v="1"/>
    <n v="64566"/>
    <n v="26"/>
    <n v="5"/>
    <x v="4"/>
    <s v="Excellent"/>
  </r>
  <r>
    <x v="320"/>
    <x v="320"/>
    <s v="Indiranagar"/>
    <n v="13.096411"/>
    <n v="77.499016999999995"/>
    <x v="0"/>
    <x v="4"/>
    <n v="3167"/>
    <n v="302"/>
    <x v="2"/>
    <n v="0.85"/>
    <n v="26"/>
    <x v="1"/>
    <n v="82342"/>
    <n v="84"/>
    <n v="4"/>
    <x v="6"/>
    <s v="Good"/>
  </r>
  <r>
    <x v="321"/>
    <x v="321"/>
    <s v="Frazer Town"/>
    <n v="13.052298"/>
    <n v="77.524620999999996"/>
    <x v="1"/>
    <x v="0"/>
    <n v="8027"/>
    <n v="185"/>
    <x v="1"/>
    <n v="0.54"/>
    <n v="17"/>
    <x v="1"/>
    <n v="136459"/>
    <n v="204"/>
    <n v="4.0999999999999996"/>
    <x v="0"/>
    <s v="Good"/>
  </r>
  <r>
    <x v="322"/>
    <x v="322"/>
    <s v="Jayanagar"/>
    <n v="13.096735000000001"/>
    <n v="77.450626"/>
    <x v="0"/>
    <x v="2"/>
    <n v="4622"/>
    <n v="454"/>
    <x v="1"/>
    <n v="0.57999999999999996"/>
    <n v="18"/>
    <x v="0"/>
    <n v="83196"/>
    <n v="182"/>
    <n v="4.5999999999999996"/>
    <x v="0"/>
    <s v="Excellent"/>
  </r>
  <r>
    <x v="323"/>
    <x v="323"/>
    <s v="Brigade Road"/>
    <n v="12.822559999999999"/>
    <n v="77.646046999999996"/>
    <x v="1"/>
    <x v="4"/>
    <n v="3039"/>
    <n v="103"/>
    <x v="1"/>
    <n v="0.68"/>
    <n v="21"/>
    <x v="0"/>
    <n v="63819"/>
    <n v="107"/>
    <n v="5"/>
    <x v="0"/>
    <s v="Excellent"/>
  </r>
  <r>
    <x v="324"/>
    <x v="324"/>
    <s v="Electronic City"/>
    <n v="12.753161"/>
    <n v="77.548072000000005"/>
    <x v="2"/>
    <x v="4"/>
    <n v="2929"/>
    <n v="250"/>
    <x v="2"/>
    <n v="0.56999999999999995"/>
    <n v="18"/>
    <x v="4"/>
    <n v="52722"/>
    <n v="84"/>
    <n v="4.9000000000000004"/>
    <x v="2"/>
    <s v="Excellent"/>
  </r>
  <r>
    <x v="325"/>
    <x v="325"/>
    <s v="Electronic City"/>
    <n v="13.085656999999999"/>
    <n v="77.627292999999995"/>
    <x v="0"/>
    <x v="4"/>
    <n v="3800"/>
    <n v="285"/>
    <x v="1"/>
    <n v="0.93"/>
    <n v="29"/>
    <x v="1"/>
    <n v="110200"/>
    <n v="208"/>
    <n v="5"/>
    <x v="0"/>
    <s v="Excellent"/>
  </r>
  <r>
    <x v="326"/>
    <x v="326"/>
    <s v="Koramangala"/>
    <n v="12.898654000000001"/>
    <n v="77.624053000000004"/>
    <x v="0"/>
    <x v="3"/>
    <n v="3253"/>
    <n v="312"/>
    <x v="0"/>
    <n v="0.54"/>
    <n v="17"/>
    <x v="3"/>
    <n v="55301"/>
    <n v="199"/>
    <n v="5"/>
    <x v="0"/>
    <s v="Excellent"/>
  </r>
  <r>
    <x v="327"/>
    <x v="327"/>
    <s v="Yeshwanthpur"/>
    <n v="12.748576"/>
    <n v="77.6798"/>
    <x v="1"/>
    <x v="4"/>
    <n v="4703"/>
    <n v="256"/>
    <x v="0"/>
    <n v="0.62"/>
    <n v="19"/>
    <x v="1"/>
    <n v="89357"/>
    <n v="314"/>
    <n v="5"/>
    <x v="0"/>
    <s v="Excellent"/>
  </r>
  <r>
    <x v="328"/>
    <x v="328"/>
    <s v="Marathahalli"/>
    <n v="12.922983"/>
    <n v="77.587356"/>
    <x v="0"/>
    <x v="1"/>
    <n v="3209"/>
    <n v="153"/>
    <x v="0"/>
    <n v="0.76"/>
    <n v="24"/>
    <x v="4"/>
    <n v="77016"/>
    <n v="96"/>
    <n v="4.5"/>
    <x v="0"/>
    <s v="Excellent"/>
  </r>
  <r>
    <x v="329"/>
    <x v="329"/>
    <s v="Yeshwanthpur"/>
    <n v="13.039895"/>
    <n v="77.744393000000002"/>
    <x v="2"/>
    <x v="1"/>
    <n v="3022"/>
    <n v="191"/>
    <x v="3"/>
    <n v="0.52"/>
    <n v="16"/>
    <x v="1"/>
    <n v="48352"/>
    <n v="153"/>
    <n v="4.2"/>
    <x v="0"/>
    <s v="Good"/>
  </r>
  <r>
    <x v="330"/>
    <x v="330"/>
    <s v="Yeshwanthpur"/>
    <n v="12.807619000000001"/>
    <n v="77.465615999999997"/>
    <x v="0"/>
    <x v="3"/>
    <n v="2574"/>
    <n v="128"/>
    <x v="0"/>
    <n v="0.5"/>
    <n v="16"/>
    <x v="3"/>
    <n v="41184"/>
    <n v="21"/>
    <n v="4.5"/>
    <x v="0"/>
    <s v="Excellent"/>
  </r>
  <r>
    <x v="331"/>
    <x v="331"/>
    <s v="Kalyan Nagar"/>
    <n v="13.064298000000001"/>
    <n v="77.536299"/>
    <x v="0"/>
    <x v="0"/>
    <n v="6968"/>
    <n v="384"/>
    <x v="1"/>
    <n v="0.55000000000000004"/>
    <n v="17"/>
    <x v="0"/>
    <n v="118456"/>
    <n v="254"/>
    <n v="4.3"/>
    <x v="0"/>
    <s v="Good"/>
  </r>
  <r>
    <x v="332"/>
    <x v="332"/>
    <s v="Hebbal"/>
    <n v="13.043101999999999"/>
    <n v="77.493774999999999"/>
    <x v="0"/>
    <x v="2"/>
    <n v="4883"/>
    <n v="542"/>
    <x v="3"/>
    <n v="0.61"/>
    <n v="19"/>
    <x v="1"/>
    <n v="92777"/>
    <n v="140"/>
    <n v="4.7"/>
    <x v="0"/>
    <s v="Excellent"/>
  </r>
  <r>
    <x v="333"/>
    <x v="333"/>
    <s v="Jayanagar"/>
    <n v="12.743930000000001"/>
    <n v="77.666372999999993"/>
    <x v="0"/>
    <x v="0"/>
    <n v="3709"/>
    <n v="304"/>
    <x v="1"/>
    <n v="0.71"/>
    <n v="22"/>
    <x v="0"/>
    <n v="81598"/>
    <n v="10"/>
    <n v="5"/>
    <x v="0"/>
    <s v="Excellent"/>
  </r>
  <r>
    <x v="334"/>
    <x v="334"/>
    <s v="Yeshwanthpur"/>
    <n v="12.718321"/>
    <n v="77.550843999999998"/>
    <x v="0"/>
    <x v="2"/>
    <n v="1446"/>
    <n v="385"/>
    <x v="1"/>
    <n v="0.86"/>
    <n v="27"/>
    <x v="1"/>
    <n v="39042"/>
    <n v="220"/>
    <n v="4.3"/>
    <x v="2"/>
    <s v="Good"/>
  </r>
  <r>
    <x v="335"/>
    <x v="335"/>
    <s v="HSR Layout"/>
    <n v="12.962918999999999"/>
    <n v="77.658760999999998"/>
    <x v="0"/>
    <x v="4"/>
    <n v="4267"/>
    <n v="317"/>
    <x v="3"/>
    <n v="0.63"/>
    <n v="20"/>
    <x v="3"/>
    <n v="85340"/>
    <n v="51"/>
    <n v="4.8"/>
    <x v="0"/>
    <s v="Excellent"/>
  </r>
  <r>
    <x v="336"/>
    <x v="336"/>
    <s v="HSR Layout"/>
    <n v="12.889492000000001"/>
    <n v="77.452286999999998"/>
    <x v="0"/>
    <x v="3"/>
    <n v="3981"/>
    <n v="251"/>
    <x v="3"/>
    <n v="0.56000000000000005"/>
    <n v="17"/>
    <x v="1"/>
    <n v="67677"/>
    <n v="80"/>
    <n v="5"/>
    <x v="0"/>
    <s v="Excellent"/>
  </r>
  <r>
    <x v="337"/>
    <x v="337"/>
    <s v="Whitefield"/>
    <n v="13.018641000000001"/>
    <n v="77.488033999999999"/>
    <x v="0"/>
    <x v="3"/>
    <n v="7972"/>
    <n v="305"/>
    <x v="3"/>
    <n v="0.38"/>
    <n v="12"/>
    <x v="1"/>
    <n v="95664"/>
    <n v="332"/>
    <n v="3.9"/>
    <x v="0"/>
    <s v="Good"/>
  </r>
  <r>
    <x v="338"/>
    <x v="338"/>
    <s v="Indiranagar"/>
    <n v="12.713241999999999"/>
    <n v="77.453458999999995"/>
    <x v="0"/>
    <x v="0"/>
    <n v="2860"/>
    <n v="325"/>
    <x v="0"/>
    <n v="0.56999999999999995"/>
    <n v="18"/>
    <x v="1"/>
    <n v="51480"/>
    <n v="326"/>
    <n v="4.5999999999999996"/>
    <x v="0"/>
    <s v="Excellent"/>
  </r>
  <r>
    <x v="339"/>
    <x v="339"/>
    <s v="Koramangala"/>
    <n v="12.939685000000001"/>
    <n v="77.450839000000002"/>
    <x v="0"/>
    <x v="2"/>
    <n v="2568"/>
    <n v="360"/>
    <x v="1"/>
    <n v="0.2"/>
    <n v="6"/>
    <x v="0"/>
    <n v="15408"/>
    <n v="45"/>
    <n v="4.7"/>
    <x v="0"/>
    <s v="Excellent"/>
  </r>
  <r>
    <x v="340"/>
    <x v="340"/>
    <s v="Bellandur"/>
    <n v="13.033958999999999"/>
    <n v="77.487279000000001"/>
    <x v="0"/>
    <x v="3"/>
    <n v="6134"/>
    <n v="109"/>
    <x v="1"/>
    <n v="0.74"/>
    <n v="23"/>
    <x v="0"/>
    <n v="141082"/>
    <n v="132"/>
    <n v="4.0999999999999996"/>
    <x v="2"/>
    <s v="Good"/>
  </r>
  <r>
    <x v="341"/>
    <x v="341"/>
    <s v="Basavanagudi"/>
    <n v="13.078181000000001"/>
    <n v="77.639489999999995"/>
    <x v="0"/>
    <x v="1"/>
    <n v="4565"/>
    <n v="220"/>
    <x v="0"/>
    <n v="0.39"/>
    <n v="12"/>
    <x v="1"/>
    <n v="54780"/>
    <n v="117"/>
    <n v="4.5"/>
    <x v="7"/>
    <s v="Excellent"/>
  </r>
  <r>
    <x v="342"/>
    <x v="342"/>
    <s v="Hebbal"/>
    <n v="12.783575000000001"/>
    <n v="77.679513999999998"/>
    <x v="0"/>
    <x v="3"/>
    <n v="7850"/>
    <n v="428"/>
    <x v="1"/>
    <n v="0.42"/>
    <n v="13"/>
    <x v="3"/>
    <n v="102050"/>
    <n v="62"/>
    <n v="4.8"/>
    <x v="0"/>
    <s v="Excellent"/>
  </r>
  <r>
    <x v="343"/>
    <x v="343"/>
    <s v="Indiranagar"/>
    <n v="12.704269"/>
    <n v="77.505448999999999"/>
    <x v="1"/>
    <x v="0"/>
    <n v="5423"/>
    <n v="369"/>
    <x v="1"/>
    <n v="0.5"/>
    <n v="16"/>
    <x v="0"/>
    <n v="86768"/>
    <n v="57"/>
    <n v="4.7"/>
    <x v="0"/>
    <s v="Excellent"/>
  </r>
  <r>
    <x v="344"/>
    <x v="344"/>
    <s v="HSR Layout"/>
    <n v="13.076639999999999"/>
    <n v="77.631970999999993"/>
    <x v="0"/>
    <x v="0"/>
    <n v="6455"/>
    <n v="349"/>
    <x v="3"/>
    <n v="0.5"/>
    <n v="16"/>
    <x v="1"/>
    <n v="103280"/>
    <n v="172"/>
    <n v="5"/>
    <x v="0"/>
    <s v="Excellent"/>
  </r>
  <r>
    <x v="345"/>
    <x v="345"/>
    <s v="HSR Layout"/>
    <n v="13.007038"/>
    <n v="77.526207999999997"/>
    <x v="0"/>
    <x v="0"/>
    <n v="3664"/>
    <n v="231"/>
    <x v="2"/>
    <n v="0.56999999999999995"/>
    <n v="18"/>
    <x v="1"/>
    <n v="65952"/>
    <n v="55"/>
    <n v="4.0999999999999996"/>
    <x v="0"/>
    <s v="Good"/>
  </r>
  <r>
    <x v="346"/>
    <x v="346"/>
    <s v="Ulsoor"/>
    <n v="12.932337"/>
    <n v="77.469452000000004"/>
    <x v="0"/>
    <x v="3"/>
    <n v="3287"/>
    <n v="476"/>
    <x v="0"/>
    <n v="0.54"/>
    <n v="17"/>
    <x v="0"/>
    <n v="55879"/>
    <n v="231"/>
    <n v="4.2"/>
    <x v="5"/>
    <s v="Good"/>
  </r>
  <r>
    <x v="347"/>
    <x v="347"/>
    <s v="HSR Layout"/>
    <n v="13.035674999999999"/>
    <n v="77.692122999999995"/>
    <x v="0"/>
    <x v="2"/>
    <n v="5964"/>
    <n v="814"/>
    <x v="3"/>
    <n v="0.33"/>
    <n v="10"/>
    <x v="0"/>
    <n v="59640"/>
    <n v="28"/>
    <n v="4.3"/>
    <x v="0"/>
    <s v="Good"/>
  </r>
  <r>
    <x v="348"/>
    <x v="348"/>
    <s v="Richmond Town"/>
    <n v="12.873659"/>
    <n v="77.458982000000006"/>
    <x v="1"/>
    <x v="2"/>
    <n v="4124"/>
    <n v="325"/>
    <x v="1"/>
    <n v="0.7"/>
    <n v="22"/>
    <x v="0"/>
    <n v="90728"/>
    <n v="75"/>
    <n v="4.4000000000000004"/>
    <x v="0"/>
    <s v="Good"/>
  </r>
  <r>
    <x v="349"/>
    <x v="349"/>
    <s v="Brigade Road"/>
    <n v="12.873699"/>
    <n v="77.567201999999995"/>
    <x v="1"/>
    <x v="0"/>
    <n v="4502"/>
    <n v="310"/>
    <x v="0"/>
    <n v="0.7"/>
    <n v="22"/>
    <x v="3"/>
    <n v="99044"/>
    <n v="198"/>
    <n v="3.8"/>
    <x v="0"/>
    <s v="Good"/>
  </r>
  <r>
    <x v="350"/>
    <x v="350"/>
    <s v="Malleshwaram"/>
    <n v="13.005186999999999"/>
    <n v="77.573493999999997"/>
    <x v="0"/>
    <x v="2"/>
    <n v="2793"/>
    <n v="226"/>
    <x v="0"/>
    <n v="0.42"/>
    <n v="13"/>
    <x v="0"/>
    <n v="36309"/>
    <n v="47"/>
    <n v="4.3"/>
    <x v="7"/>
    <s v="Good"/>
  </r>
  <r>
    <x v="351"/>
    <x v="351"/>
    <s v="Indiranagar"/>
    <n v="12.851932"/>
    <n v="77.515660999999994"/>
    <x v="0"/>
    <x v="3"/>
    <n v="4006"/>
    <n v="227"/>
    <x v="2"/>
    <n v="0.68"/>
    <n v="21"/>
    <x v="1"/>
    <n v="84126"/>
    <n v="279"/>
    <n v="4.8"/>
    <x v="0"/>
    <s v="Excellent"/>
  </r>
  <r>
    <x v="352"/>
    <x v="352"/>
    <s v="MG Road"/>
    <n v="13.051273"/>
    <n v="77.718279999999993"/>
    <x v="0"/>
    <x v="2"/>
    <n v="3776"/>
    <n v="446"/>
    <x v="2"/>
    <n v="0.41"/>
    <n v="13"/>
    <x v="1"/>
    <n v="49088"/>
    <n v="214"/>
    <n v="4.5999999999999996"/>
    <x v="0"/>
    <s v="Excellent"/>
  </r>
  <r>
    <x v="353"/>
    <x v="353"/>
    <s v="Indiranagar"/>
    <n v="12.846035000000001"/>
    <n v="77.450675000000004"/>
    <x v="0"/>
    <x v="0"/>
    <n v="2518"/>
    <n v="312"/>
    <x v="2"/>
    <n v="0.62"/>
    <n v="19"/>
    <x v="1"/>
    <n v="47842"/>
    <n v="178"/>
    <n v="4.2"/>
    <x v="0"/>
    <s v="Good"/>
  </r>
  <r>
    <x v="354"/>
    <x v="354"/>
    <s v="Frazer Town"/>
    <n v="12.964924999999999"/>
    <n v="77.612684999999999"/>
    <x v="2"/>
    <x v="3"/>
    <n v="3092"/>
    <n v="413"/>
    <x v="1"/>
    <n v="0.59"/>
    <n v="18"/>
    <x v="0"/>
    <n v="55656"/>
    <n v="152"/>
    <n v="4.5999999999999996"/>
    <x v="3"/>
    <s v="Excellent"/>
  </r>
  <r>
    <x v="355"/>
    <x v="355"/>
    <s v="Richmond Town"/>
    <n v="12.929836999999999"/>
    <n v="77.580939000000001"/>
    <x v="0"/>
    <x v="2"/>
    <n v="7173"/>
    <n v="384"/>
    <x v="1"/>
    <n v="0.66"/>
    <n v="20"/>
    <x v="0"/>
    <n v="143460"/>
    <n v="100"/>
    <n v="5"/>
    <x v="0"/>
    <s v="Excellent"/>
  </r>
  <r>
    <x v="356"/>
    <x v="356"/>
    <s v="Frazer Town"/>
    <n v="12.953580000000001"/>
    <n v="77.489929000000004"/>
    <x v="0"/>
    <x v="3"/>
    <n v="5153"/>
    <n v="170"/>
    <x v="3"/>
    <n v="0.28999999999999998"/>
    <n v="9"/>
    <x v="3"/>
    <n v="46377"/>
    <n v="113"/>
    <n v="4.4000000000000004"/>
    <x v="3"/>
    <s v="Good"/>
  </r>
  <r>
    <x v="357"/>
    <x v="357"/>
    <s v="Yeshwanthpur"/>
    <n v="12.706253"/>
    <n v="77.546132"/>
    <x v="0"/>
    <x v="1"/>
    <n v="5876"/>
    <n v="419"/>
    <x v="2"/>
    <n v="0.73"/>
    <n v="23"/>
    <x v="4"/>
    <n v="135148"/>
    <n v="156"/>
    <n v="4.3"/>
    <x v="0"/>
    <s v="Good"/>
  </r>
  <r>
    <x v="358"/>
    <x v="358"/>
    <s v="Bellandur"/>
    <n v="13.081092"/>
    <n v="77.494906"/>
    <x v="1"/>
    <x v="0"/>
    <n v="2361"/>
    <n v="104"/>
    <x v="0"/>
    <n v="0.51"/>
    <n v="16"/>
    <x v="4"/>
    <n v="37776"/>
    <n v="181"/>
    <n v="4.5"/>
    <x v="0"/>
    <s v="Excellent"/>
  </r>
  <r>
    <x v="359"/>
    <x v="359"/>
    <s v="Bellandur"/>
    <n v="12.916539999999999"/>
    <n v="77.551861000000002"/>
    <x v="0"/>
    <x v="1"/>
    <n v="1692"/>
    <n v="355"/>
    <x v="1"/>
    <n v="0.72"/>
    <n v="22"/>
    <x v="1"/>
    <n v="37224"/>
    <n v="65"/>
    <n v="4.8"/>
    <x v="0"/>
    <s v="Excellent"/>
  </r>
  <r>
    <x v="360"/>
    <x v="360"/>
    <s v="Richmond Town"/>
    <n v="12.853227"/>
    <n v="77.625929999999997"/>
    <x v="2"/>
    <x v="4"/>
    <n v="4623"/>
    <n v="70"/>
    <x v="3"/>
    <n v="0.43"/>
    <n v="13"/>
    <x v="2"/>
    <n v="60099"/>
    <n v="113"/>
    <n v="4.3"/>
    <x v="0"/>
    <s v="Good"/>
  </r>
  <r>
    <x v="361"/>
    <x v="361"/>
    <s v="Indiranagar"/>
    <n v="12.913005"/>
    <n v="77.680081000000001"/>
    <x v="0"/>
    <x v="0"/>
    <n v="7041"/>
    <n v="76"/>
    <x v="2"/>
    <n v="0.57999999999999996"/>
    <n v="18"/>
    <x v="0"/>
    <n v="126738"/>
    <n v="179"/>
    <n v="5"/>
    <x v="0"/>
    <s v="Excellent"/>
  </r>
  <r>
    <x v="362"/>
    <x v="362"/>
    <s v="HSR Layout"/>
    <n v="12.769018000000001"/>
    <n v="77.622994000000006"/>
    <x v="0"/>
    <x v="3"/>
    <n v="3092"/>
    <n v="368"/>
    <x v="3"/>
    <n v="0.64"/>
    <n v="20"/>
    <x v="3"/>
    <n v="61840"/>
    <n v="51"/>
    <n v="5"/>
    <x v="7"/>
    <s v="Excellent"/>
  </r>
  <r>
    <x v="363"/>
    <x v="363"/>
    <s v="Electronic City"/>
    <n v="12.941443"/>
    <n v="77.704383000000007"/>
    <x v="0"/>
    <x v="0"/>
    <n v="4169"/>
    <n v="454"/>
    <x v="2"/>
    <n v="0.85"/>
    <n v="26"/>
    <x v="1"/>
    <n v="108394"/>
    <n v="82"/>
    <n v="4.9000000000000004"/>
    <x v="0"/>
    <s v="Excellent"/>
  </r>
  <r>
    <x v="364"/>
    <x v="364"/>
    <s v="Brigade Road"/>
    <n v="12.842946"/>
    <n v="77.521039000000002"/>
    <x v="0"/>
    <x v="0"/>
    <n v="3273"/>
    <n v="328"/>
    <x v="2"/>
    <n v="0.54"/>
    <n v="17"/>
    <x v="4"/>
    <n v="55641"/>
    <n v="154"/>
    <n v="4.5999999999999996"/>
    <x v="0"/>
    <s v="Excellent"/>
  </r>
  <r>
    <x v="365"/>
    <x v="365"/>
    <s v="MG Road"/>
    <n v="12.943479"/>
    <n v="77.484550999999996"/>
    <x v="0"/>
    <x v="2"/>
    <n v="3189"/>
    <n v="498"/>
    <x v="0"/>
    <n v="0.78"/>
    <n v="24"/>
    <x v="1"/>
    <n v="76536"/>
    <n v="60"/>
    <n v="5"/>
    <x v="3"/>
    <s v="Excellent"/>
  </r>
  <r>
    <x v="366"/>
    <x v="366"/>
    <s v="Brigade Road"/>
    <n v="12.741452000000001"/>
    <n v="77.679308000000006"/>
    <x v="0"/>
    <x v="0"/>
    <n v="9849"/>
    <n v="404"/>
    <x v="1"/>
    <n v="0.66"/>
    <n v="20"/>
    <x v="4"/>
    <n v="196980"/>
    <n v="285"/>
    <n v="4.2"/>
    <x v="0"/>
    <s v="Good"/>
  </r>
  <r>
    <x v="367"/>
    <x v="367"/>
    <s v="Rajajinagar"/>
    <n v="12.854946999999999"/>
    <n v="77.678771999999995"/>
    <x v="0"/>
    <x v="0"/>
    <n v="5037"/>
    <n v="201"/>
    <x v="0"/>
    <n v="0.71"/>
    <n v="22"/>
    <x v="3"/>
    <n v="110814"/>
    <n v="79"/>
    <n v="4.0999999999999996"/>
    <x v="0"/>
    <s v="Good"/>
  </r>
  <r>
    <x v="368"/>
    <x v="368"/>
    <s v="Rajajinagar"/>
    <n v="13.063192000000001"/>
    <n v="77.571662000000003"/>
    <x v="0"/>
    <x v="4"/>
    <n v="2677"/>
    <n v="454"/>
    <x v="3"/>
    <n v="0.79"/>
    <n v="24"/>
    <x v="3"/>
    <n v="64248"/>
    <n v="157"/>
    <n v="4.4000000000000004"/>
    <x v="0"/>
    <s v="Good"/>
  </r>
  <r>
    <x v="369"/>
    <x v="369"/>
    <s v="Whitefield"/>
    <n v="13.08968"/>
    <n v="77.661291000000006"/>
    <x v="0"/>
    <x v="2"/>
    <n v="5826"/>
    <n v="191"/>
    <x v="0"/>
    <n v="0.45"/>
    <n v="14"/>
    <x v="1"/>
    <n v="81564"/>
    <n v="52"/>
    <n v="4.5"/>
    <x v="0"/>
    <s v="Excellent"/>
  </r>
  <r>
    <x v="370"/>
    <x v="370"/>
    <s v="Kalyan Nagar"/>
    <n v="13.029277"/>
    <n v="77.473680000000002"/>
    <x v="0"/>
    <x v="3"/>
    <n v="3824"/>
    <n v="334"/>
    <x v="2"/>
    <n v="0.45"/>
    <n v="14"/>
    <x v="0"/>
    <n v="53536"/>
    <n v="243"/>
    <n v="4.9000000000000004"/>
    <x v="0"/>
    <s v="Excellent"/>
  </r>
  <r>
    <x v="371"/>
    <x v="371"/>
    <s v="Richmond Town"/>
    <n v="13.028684999999999"/>
    <n v="77.728778000000005"/>
    <x v="0"/>
    <x v="3"/>
    <n v="4559"/>
    <n v="170"/>
    <x v="3"/>
    <n v="0.57999999999999996"/>
    <n v="18"/>
    <x v="0"/>
    <n v="82062"/>
    <n v="331"/>
    <n v="4.4000000000000004"/>
    <x v="0"/>
    <s v="Good"/>
  </r>
  <r>
    <x v="372"/>
    <x v="372"/>
    <s v="Jayanagar"/>
    <n v="12.710523"/>
    <n v="77.590181000000001"/>
    <x v="0"/>
    <x v="3"/>
    <n v="2290"/>
    <n v="169"/>
    <x v="0"/>
    <n v="0.26"/>
    <n v="8"/>
    <x v="4"/>
    <n v="18320"/>
    <n v="28"/>
    <n v="3.9"/>
    <x v="8"/>
    <s v="Good"/>
  </r>
  <r>
    <x v="373"/>
    <x v="373"/>
    <s v="Residency Road"/>
    <n v="12.755296"/>
    <n v="77.677350000000004"/>
    <x v="0"/>
    <x v="1"/>
    <n v="6261"/>
    <n v="277"/>
    <x v="2"/>
    <n v="0.5"/>
    <n v="16"/>
    <x v="0"/>
    <n v="100176"/>
    <n v="225"/>
    <n v="4.5"/>
    <x v="5"/>
    <s v="Excellent"/>
  </r>
  <r>
    <x v="374"/>
    <x v="374"/>
    <s v="Ulsoor"/>
    <n v="12.841856"/>
    <n v="77.664015000000006"/>
    <x v="0"/>
    <x v="0"/>
    <n v="7680"/>
    <n v="321"/>
    <x v="0"/>
    <n v="0.67"/>
    <n v="21"/>
    <x v="1"/>
    <n v="161280"/>
    <n v="22"/>
    <n v="5"/>
    <x v="0"/>
    <s v="Excellent"/>
  </r>
  <r>
    <x v="375"/>
    <x v="375"/>
    <s v="Jayanagar"/>
    <n v="12.763923"/>
    <n v="77.730024999999998"/>
    <x v="0"/>
    <x v="2"/>
    <n v="3807"/>
    <n v="491"/>
    <x v="1"/>
    <n v="0.45"/>
    <n v="14"/>
    <x v="0"/>
    <n v="53298"/>
    <n v="64"/>
    <n v="4.2"/>
    <x v="0"/>
    <s v="Good"/>
  </r>
  <r>
    <x v="376"/>
    <x v="376"/>
    <s v="Indiranagar"/>
    <n v="12.836691999999999"/>
    <n v="77.744304"/>
    <x v="0"/>
    <x v="1"/>
    <n v="4842"/>
    <n v="0"/>
    <x v="0"/>
    <n v="0.49"/>
    <n v="15"/>
    <x v="1"/>
    <n v="72630"/>
    <n v="11"/>
    <n v="4.5999999999999996"/>
    <x v="6"/>
    <s v="Excellent"/>
  </r>
  <r>
    <x v="377"/>
    <x v="377"/>
    <s v="Bellandur"/>
    <n v="12.86548"/>
    <n v="77.704336999999995"/>
    <x v="0"/>
    <x v="2"/>
    <n v="2348"/>
    <n v="479"/>
    <x v="2"/>
    <n v="0.53"/>
    <n v="16"/>
    <x v="3"/>
    <n v="37568"/>
    <n v="320"/>
    <n v="5"/>
    <x v="0"/>
    <s v="Excellent"/>
  </r>
  <r>
    <x v="378"/>
    <x v="378"/>
    <s v="Richmond Town"/>
    <n v="12.915127"/>
    <n v="77.681387999999998"/>
    <x v="1"/>
    <x v="2"/>
    <n v="5545"/>
    <n v="411"/>
    <x v="1"/>
    <n v="0.63"/>
    <n v="20"/>
    <x v="1"/>
    <n v="110900"/>
    <n v="331"/>
    <n v="4.5999999999999996"/>
    <x v="0"/>
    <s v="Excellent"/>
  </r>
  <r>
    <x v="379"/>
    <x v="379"/>
    <s v="Electronic City"/>
    <n v="13.013007"/>
    <n v="77.542556000000005"/>
    <x v="0"/>
    <x v="2"/>
    <n v="6482"/>
    <n v="386"/>
    <x v="0"/>
    <n v="0.78"/>
    <n v="24"/>
    <x v="1"/>
    <n v="155568"/>
    <n v="124"/>
    <n v="4.3"/>
    <x v="8"/>
    <s v="Good"/>
  </r>
  <r>
    <x v="380"/>
    <x v="380"/>
    <s v="MG Road"/>
    <n v="12.849004000000001"/>
    <n v="77.741724000000005"/>
    <x v="0"/>
    <x v="1"/>
    <n v="3145"/>
    <n v="413"/>
    <x v="3"/>
    <n v="0.41"/>
    <n v="13"/>
    <x v="2"/>
    <n v="40885"/>
    <n v="3"/>
    <n v="4"/>
    <x v="1"/>
    <s v="Good"/>
  </r>
  <r>
    <x v="381"/>
    <x v="381"/>
    <s v="Malleshwaram"/>
    <n v="13.046559"/>
    <n v="77.609686999999994"/>
    <x v="0"/>
    <x v="1"/>
    <n v="6065"/>
    <n v="230"/>
    <x v="1"/>
    <n v="0.67"/>
    <n v="21"/>
    <x v="2"/>
    <n v="127365"/>
    <n v="263"/>
    <n v="4.7"/>
    <x v="0"/>
    <s v="Excellent"/>
  </r>
  <r>
    <x v="382"/>
    <x v="382"/>
    <s v="Hebbal"/>
    <n v="12.797158"/>
    <n v="77.538041000000007"/>
    <x v="0"/>
    <x v="2"/>
    <n v="3276"/>
    <n v="98"/>
    <x v="2"/>
    <n v="0.71"/>
    <n v="22"/>
    <x v="4"/>
    <n v="72072"/>
    <n v="284"/>
    <n v="4.0999999999999996"/>
    <x v="0"/>
    <s v="Good"/>
  </r>
  <r>
    <x v="383"/>
    <x v="383"/>
    <s v="MG Road"/>
    <n v="13.037024000000001"/>
    <n v="77.553601999999998"/>
    <x v="0"/>
    <x v="1"/>
    <n v="5832"/>
    <n v="309"/>
    <x v="1"/>
    <n v="0.3"/>
    <n v="9"/>
    <x v="1"/>
    <n v="52488"/>
    <n v="218"/>
    <n v="4.5999999999999996"/>
    <x v="0"/>
    <s v="Excellent"/>
  </r>
  <r>
    <x v="384"/>
    <x v="384"/>
    <s v="Marathahalli"/>
    <n v="12.931509999999999"/>
    <n v="77.489852999999997"/>
    <x v="0"/>
    <x v="1"/>
    <n v="3282"/>
    <n v="121"/>
    <x v="2"/>
    <n v="0.51"/>
    <n v="16"/>
    <x v="1"/>
    <n v="52512"/>
    <n v="119"/>
    <n v="4.7"/>
    <x v="0"/>
    <s v="Excellent"/>
  </r>
  <r>
    <x v="385"/>
    <x v="385"/>
    <s v="HSR Layout"/>
    <n v="12.792007999999999"/>
    <n v="77.716689000000002"/>
    <x v="0"/>
    <x v="3"/>
    <n v="3800"/>
    <n v="165"/>
    <x v="3"/>
    <n v="0.43"/>
    <n v="13"/>
    <x v="1"/>
    <n v="49400"/>
    <n v="58"/>
    <n v="4.7"/>
    <x v="0"/>
    <s v="Excellent"/>
  </r>
  <r>
    <x v="386"/>
    <x v="386"/>
    <s v="Whitefield"/>
    <n v="12.713948"/>
    <n v="77.509567000000004"/>
    <x v="1"/>
    <x v="0"/>
    <n v="5336"/>
    <n v="503"/>
    <x v="3"/>
    <n v="0.56000000000000005"/>
    <n v="17"/>
    <x v="3"/>
    <n v="90712"/>
    <n v="1"/>
    <n v="4"/>
    <x v="0"/>
    <s v="Good"/>
  </r>
  <r>
    <x v="387"/>
    <x v="387"/>
    <s v="Hebbal"/>
    <n v="12.871959"/>
    <n v="77.614469999999997"/>
    <x v="0"/>
    <x v="2"/>
    <n v="5222"/>
    <n v="315"/>
    <x v="3"/>
    <n v="0.15"/>
    <n v="5"/>
    <x v="1"/>
    <n v="26110"/>
    <n v="310"/>
    <n v="4.5"/>
    <x v="0"/>
    <s v="Excellent"/>
  </r>
  <r>
    <x v="388"/>
    <x v="388"/>
    <s v="Ulsoor"/>
    <n v="12.847417999999999"/>
    <n v="77.491759999999999"/>
    <x v="0"/>
    <x v="4"/>
    <n v="4420"/>
    <n v="376"/>
    <x v="1"/>
    <n v="0.68"/>
    <n v="21"/>
    <x v="0"/>
    <n v="92820"/>
    <n v="60"/>
    <n v="4.5999999999999996"/>
    <x v="0"/>
    <s v="Excellent"/>
  </r>
  <r>
    <x v="389"/>
    <x v="389"/>
    <s v="Yeshwanthpur"/>
    <n v="12.874046999999999"/>
    <n v="77.601738999999995"/>
    <x v="0"/>
    <x v="3"/>
    <n v="2303"/>
    <n v="473"/>
    <x v="2"/>
    <n v="0.63"/>
    <n v="20"/>
    <x v="3"/>
    <n v="46060"/>
    <n v="187"/>
    <n v="5"/>
    <x v="0"/>
    <s v="Excellent"/>
  </r>
  <r>
    <x v="390"/>
    <x v="390"/>
    <s v="Indiranagar"/>
    <n v="12.892588"/>
    <n v="77.467675"/>
    <x v="0"/>
    <x v="3"/>
    <n v="2960"/>
    <n v="297"/>
    <x v="0"/>
    <n v="0.54"/>
    <n v="17"/>
    <x v="1"/>
    <n v="50320"/>
    <n v="190"/>
    <n v="4.4000000000000004"/>
    <x v="5"/>
    <s v="Good"/>
  </r>
  <r>
    <x v="391"/>
    <x v="391"/>
    <s v="Kalyan Nagar"/>
    <n v="12.837846000000001"/>
    <n v="77.628552999999997"/>
    <x v="0"/>
    <x v="4"/>
    <n v="5431"/>
    <n v="202"/>
    <x v="3"/>
    <n v="0.38"/>
    <n v="12"/>
    <x v="3"/>
    <n v="65172"/>
    <n v="45"/>
    <n v="4.3"/>
    <x v="2"/>
    <s v="Good"/>
  </r>
  <r>
    <x v="392"/>
    <x v="392"/>
    <s v="Basavanagudi"/>
    <n v="13.072380000000001"/>
    <n v="77.601014000000006"/>
    <x v="0"/>
    <x v="2"/>
    <n v="6072"/>
    <n v="222"/>
    <x v="2"/>
    <n v="0.56999999999999995"/>
    <n v="18"/>
    <x v="1"/>
    <n v="109296"/>
    <n v="322"/>
    <n v="4.2"/>
    <x v="2"/>
    <s v="Good"/>
  </r>
  <r>
    <x v="393"/>
    <x v="393"/>
    <s v="Richmond Town"/>
    <n v="13.094512"/>
    <n v="77.455729000000005"/>
    <x v="0"/>
    <x v="1"/>
    <n v="6526"/>
    <n v="256"/>
    <x v="3"/>
    <n v="0.48"/>
    <n v="15"/>
    <x v="4"/>
    <n v="97890"/>
    <n v="90"/>
    <n v="4.0999999999999996"/>
    <x v="0"/>
    <s v="Good"/>
  </r>
  <r>
    <x v="394"/>
    <x v="394"/>
    <s v="Yeshwanthpur"/>
    <n v="12.712796000000001"/>
    <n v="77.534756000000002"/>
    <x v="2"/>
    <x v="4"/>
    <n v="4062"/>
    <n v="533"/>
    <x v="3"/>
    <n v="0.73"/>
    <n v="23"/>
    <x v="0"/>
    <n v="93426"/>
    <n v="66"/>
    <n v="4.8"/>
    <x v="0"/>
    <s v="Excellent"/>
  </r>
  <r>
    <x v="395"/>
    <x v="395"/>
    <s v="Residency Road"/>
    <n v="12.843669999999999"/>
    <n v="77.677989999999994"/>
    <x v="0"/>
    <x v="1"/>
    <n v="5911"/>
    <n v="359"/>
    <x v="2"/>
    <n v="0.7"/>
    <n v="22"/>
    <x v="4"/>
    <n v="130042"/>
    <n v="198"/>
    <n v="4.0999999999999996"/>
    <x v="0"/>
    <s v="Good"/>
  </r>
  <r>
    <x v="396"/>
    <x v="396"/>
    <s v="Rajajinagar"/>
    <n v="13.031377000000001"/>
    <n v="77.471863999999997"/>
    <x v="0"/>
    <x v="4"/>
    <n v="919"/>
    <n v="409"/>
    <x v="1"/>
    <n v="0.22"/>
    <n v="7"/>
    <x v="1"/>
    <n v="6433"/>
    <n v="200"/>
    <n v="4.2"/>
    <x v="0"/>
    <s v="Good"/>
  </r>
  <r>
    <x v="397"/>
    <x v="397"/>
    <s v="Yeshwanthpur"/>
    <n v="13.083074999999999"/>
    <n v="77.727058999999997"/>
    <x v="0"/>
    <x v="3"/>
    <n v="4376"/>
    <n v="263"/>
    <x v="3"/>
    <n v="0.6"/>
    <n v="19"/>
    <x v="1"/>
    <n v="83144"/>
    <n v="289"/>
    <n v="4.4000000000000004"/>
    <x v="3"/>
    <s v="Good"/>
  </r>
  <r>
    <x v="398"/>
    <x v="398"/>
    <s v="HSR Layout"/>
    <n v="12.72701"/>
    <n v="77.722071"/>
    <x v="0"/>
    <x v="0"/>
    <n v="1110"/>
    <n v="613"/>
    <x v="3"/>
    <n v="0.41"/>
    <n v="13"/>
    <x v="0"/>
    <n v="14430"/>
    <n v="187"/>
    <n v="4.0999999999999996"/>
    <x v="0"/>
    <s v="Good"/>
  </r>
  <r>
    <x v="399"/>
    <x v="399"/>
    <s v="Whitefield"/>
    <n v="13.098172"/>
    <n v="77.491431000000006"/>
    <x v="1"/>
    <x v="4"/>
    <n v="5555"/>
    <n v="413"/>
    <x v="0"/>
    <n v="0.66"/>
    <n v="20"/>
    <x v="4"/>
    <n v="111100"/>
    <n v="282"/>
    <n v="4.7"/>
    <x v="0"/>
    <s v="Excellent"/>
  </r>
  <r>
    <x v="400"/>
    <x v="400"/>
    <s v="Frazer Town"/>
    <n v="12.849171999999999"/>
    <n v="77.508189000000002"/>
    <x v="1"/>
    <x v="2"/>
    <n v="3629"/>
    <n v="700"/>
    <x v="0"/>
    <n v="0.75"/>
    <n v="23"/>
    <x v="1"/>
    <n v="83467"/>
    <n v="24"/>
    <n v="4.7"/>
    <x v="0"/>
    <s v="Excellent"/>
  </r>
  <r>
    <x v="401"/>
    <x v="401"/>
    <s v="Malleshwaram"/>
    <n v="12.764881000000001"/>
    <n v="77.620247000000006"/>
    <x v="1"/>
    <x v="2"/>
    <n v="2440"/>
    <n v="0"/>
    <x v="3"/>
    <n v="0.56000000000000005"/>
    <n v="17"/>
    <x v="1"/>
    <n v="41480"/>
    <n v="256"/>
    <n v="4.5999999999999996"/>
    <x v="0"/>
    <s v="Excellent"/>
  </r>
  <r>
    <x v="402"/>
    <x v="402"/>
    <s v="HSR Layout"/>
    <n v="12.854136"/>
    <n v="77.580151999999998"/>
    <x v="1"/>
    <x v="0"/>
    <n v="3744"/>
    <n v="12"/>
    <x v="2"/>
    <n v="0.49"/>
    <n v="15"/>
    <x v="1"/>
    <n v="56160"/>
    <n v="210"/>
    <n v="4.3"/>
    <x v="0"/>
    <s v="Good"/>
  </r>
  <r>
    <x v="403"/>
    <x v="403"/>
    <s v="Rajajinagar"/>
    <n v="12.966684000000001"/>
    <n v="77.559400999999994"/>
    <x v="0"/>
    <x v="2"/>
    <n v="3742"/>
    <n v="267"/>
    <x v="2"/>
    <n v="0.48"/>
    <n v="15"/>
    <x v="3"/>
    <n v="56130"/>
    <n v="17"/>
    <n v="4.2"/>
    <x v="4"/>
    <s v="Good"/>
  </r>
  <r>
    <x v="404"/>
    <x v="404"/>
    <s v="Kalyan Nagar"/>
    <n v="12.783448999999999"/>
    <n v="77.534107000000006"/>
    <x v="0"/>
    <x v="1"/>
    <n v="3590"/>
    <n v="396"/>
    <x v="1"/>
    <n v="0.46"/>
    <n v="14"/>
    <x v="4"/>
    <n v="50260"/>
    <n v="4"/>
    <n v="4.5"/>
    <x v="0"/>
    <s v="Excellent"/>
  </r>
  <r>
    <x v="405"/>
    <x v="405"/>
    <s v="Kalyan Nagar"/>
    <n v="13.026631"/>
    <n v="77.540299000000005"/>
    <x v="0"/>
    <x v="1"/>
    <n v="4011"/>
    <n v="478"/>
    <x v="0"/>
    <n v="0.6"/>
    <n v="19"/>
    <x v="1"/>
    <n v="76209"/>
    <n v="211"/>
    <n v="4.2"/>
    <x v="0"/>
    <s v="Good"/>
  </r>
  <r>
    <x v="406"/>
    <x v="406"/>
    <s v="Indiranagar"/>
    <n v="12.976599999999999"/>
    <n v="77.573277000000004"/>
    <x v="0"/>
    <x v="2"/>
    <n v="5565"/>
    <n v="208"/>
    <x v="3"/>
    <n v="0.47"/>
    <n v="15"/>
    <x v="1"/>
    <n v="83475"/>
    <n v="67"/>
    <n v="4.7"/>
    <x v="0"/>
    <s v="Excellent"/>
  </r>
  <r>
    <x v="407"/>
    <x v="407"/>
    <s v="Hebbal"/>
    <n v="13.005226"/>
    <n v="77.608726000000004"/>
    <x v="0"/>
    <x v="0"/>
    <n v="2830"/>
    <n v="289"/>
    <x v="2"/>
    <n v="0.48"/>
    <n v="15"/>
    <x v="3"/>
    <n v="42450"/>
    <n v="101"/>
    <n v="4.7"/>
    <x v="0"/>
    <s v="Excellent"/>
  </r>
  <r>
    <x v="408"/>
    <x v="408"/>
    <s v="Kalyan Nagar"/>
    <n v="12.870729000000001"/>
    <n v="77.602182999999997"/>
    <x v="2"/>
    <x v="4"/>
    <n v="4366"/>
    <n v="181"/>
    <x v="0"/>
    <n v="0.46"/>
    <n v="14"/>
    <x v="3"/>
    <n v="61124"/>
    <n v="282"/>
    <n v="4.4000000000000004"/>
    <x v="5"/>
    <s v="Good"/>
  </r>
  <r>
    <x v="409"/>
    <x v="409"/>
    <s v="Hebbal"/>
    <n v="13.091870999999999"/>
    <n v="77.739251999999993"/>
    <x v="2"/>
    <x v="2"/>
    <n v="4327"/>
    <n v="341"/>
    <x v="2"/>
    <n v="0.28999999999999998"/>
    <n v="9"/>
    <x v="3"/>
    <n v="38943"/>
    <n v="260"/>
    <n v="4"/>
    <x v="0"/>
    <s v="Good"/>
  </r>
  <r>
    <x v="410"/>
    <x v="410"/>
    <s v="Indiranagar"/>
    <n v="12.894227000000001"/>
    <n v="77.544577000000004"/>
    <x v="1"/>
    <x v="1"/>
    <n v="8325"/>
    <n v="246"/>
    <x v="1"/>
    <n v="0.49"/>
    <n v="15"/>
    <x v="1"/>
    <n v="124875"/>
    <n v="337"/>
    <n v="4.5"/>
    <x v="0"/>
    <s v="Excellent"/>
  </r>
  <r>
    <x v="411"/>
    <x v="411"/>
    <s v="Residency Road"/>
    <n v="12.89866"/>
    <n v="77.691456000000002"/>
    <x v="0"/>
    <x v="0"/>
    <n v="2277"/>
    <n v="212"/>
    <x v="0"/>
    <n v="0.45"/>
    <n v="14"/>
    <x v="1"/>
    <n v="31878"/>
    <n v="222"/>
    <n v="4.8"/>
    <x v="5"/>
    <s v="Excellent"/>
  </r>
  <r>
    <x v="412"/>
    <x v="412"/>
    <s v="Richmond Town"/>
    <n v="12.890062"/>
    <n v="77.613409000000004"/>
    <x v="0"/>
    <x v="2"/>
    <n v="3915"/>
    <n v="268"/>
    <x v="2"/>
    <n v="0.4"/>
    <n v="12"/>
    <x v="1"/>
    <n v="46980"/>
    <n v="46"/>
    <n v="5"/>
    <x v="0"/>
    <s v="Excellent"/>
  </r>
  <r>
    <x v="413"/>
    <x v="413"/>
    <s v="Kalyan Nagar"/>
    <n v="13.026486"/>
    <n v="77.565697"/>
    <x v="0"/>
    <x v="0"/>
    <n v="5626"/>
    <n v="304"/>
    <x v="1"/>
    <n v="0.75"/>
    <n v="23"/>
    <x v="4"/>
    <n v="129398"/>
    <n v="208"/>
    <n v="4.7"/>
    <x v="0"/>
    <s v="Excellent"/>
  </r>
  <r>
    <x v="414"/>
    <x v="414"/>
    <s v="Yeshwanthpur"/>
    <n v="12.94469"/>
    <n v="77.554603999999998"/>
    <x v="0"/>
    <x v="4"/>
    <n v="2327"/>
    <n v="267"/>
    <x v="1"/>
    <n v="0.65"/>
    <n v="20"/>
    <x v="2"/>
    <n v="46540"/>
    <n v="134"/>
    <n v="5"/>
    <x v="3"/>
    <s v="Excellent"/>
  </r>
  <r>
    <x v="415"/>
    <x v="415"/>
    <s v="Brigade Road"/>
    <n v="12.933055"/>
    <n v="77.730126999999996"/>
    <x v="0"/>
    <x v="2"/>
    <n v="5346"/>
    <n v="305"/>
    <x v="0"/>
    <n v="0.83"/>
    <n v="26"/>
    <x v="2"/>
    <n v="138996"/>
    <n v="292"/>
    <n v="4.3"/>
    <x v="0"/>
    <s v="Good"/>
  </r>
  <r>
    <x v="416"/>
    <x v="416"/>
    <s v="Rajajinagar"/>
    <n v="12.911505999999999"/>
    <n v="77.628472000000002"/>
    <x v="0"/>
    <x v="3"/>
    <n v="3659"/>
    <n v="535"/>
    <x v="3"/>
    <n v="0.83"/>
    <n v="26"/>
    <x v="2"/>
    <n v="95134"/>
    <n v="284"/>
    <n v="5"/>
    <x v="6"/>
    <s v="Excellent"/>
  </r>
  <r>
    <x v="417"/>
    <x v="417"/>
    <s v="Malleshwaram"/>
    <n v="13.012572"/>
    <n v="77.612082000000001"/>
    <x v="0"/>
    <x v="3"/>
    <n v="4031"/>
    <n v="369"/>
    <x v="2"/>
    <n v="0.52"/>
    <n v="16"/>
    <x v="0"/>
    <n v="64496"/>
    <n v="143"/>
    <n v="4.9000000000000004"/>
    <x v="0"/>
    <s v="Excellent"/>
  </r>
  <r>
    <x v="418"/>
    <x v="418"/>
    <s v="Indiranagar"/>
    <n v="12.753776999999999"/>
    <n v="77.570381999999995"/>
    <x v="2"/>
    <x v="2"/>
    <n v="6683"/>
    <n v="478"/>
    <x v="0"/>
    <n v="0.53"/>
    <n v="16"/>
    <x v="1"/>
    <n v="106928"/>
    <n v="112"/>
    <n v="4.0999999999999996"/>
    <x v="0"/>
    <s v="Good"/>
  </r>
  <r>
    <x v="419"/>
    <x v="419"/>
    <s v="MG Road"/>
    <n v="13.078619"/>
    <n v="77.689865999999995"/>
    <x v="1"/>
    <x v="0"/>
    <n v="1934"/>
    <n v="387"/>
    <x v="3"/>
    <n v="0.59"/>
    <n v="18"/>
    <x v="0"/>
    <n v="34812"/>
    <n v="83"/>
    <n v="4.3"/>
    <x v="0"/>
    <s v="Good"/>
  </r>
  <r>
    <x v="420"/>
    <x v="420"/>
    <s v="Yeshwanthpur"/>
    <n v="12.939519000000001"/>
    <n v="77.690798999999998"/>
    <x v="0"/>
    <x v="1"/>
    <n v="5531"/>
    <n v="384"/>
    <x v="3"/>
    <n v="0.56000000000000005"/>
    <n v="17"/>
    <x v="0"/>
    <n v="94027"/>
    <n v="144"/>
    <n v="4.0999999999999996"/>
    <x v="7"/>
    <s v="Good"/>
  </r>
  <r>
    <x v="421"/>
    <x v="421"/>
    <s v="Richmond Town"/>
    <n v="12.946899999999999"/>
    <n v="77.658332999999999"/>
    <x v="0"/>
    <x v="1"/>
    <n v="4946"/>
    <n v="307"/>
    <x v="3"/>
    <n v="0.51"/>
    <n v="16"/>
    <x v="1"/>
    <n v="79136"/>
    <n v="89"/>
    <n v="4.5999999999999996"/>
    <x v="0"/>
    <s v="Excellent"/>
  </r>
  <r>
    <x v="422"/>
    <x v="422"/>
    <s v="Indiranagar"/>
    <n v="13.044072999999999"/>
    <n v="77.634155000000007"/>
    <x v="0"/>
    <x v="3"/>
    <n v="4716"/>
    <n v="417"/>
    <x v="0"/>
    <n v="0.54"/>
    <n v="17"/>
    <x v="0"/>
    <n v="80172"/>
    <n v="160"/>
    <n v="4.5"/>
    <x v="0"/>
    <s v="Excellent"/>
  </r>
  <r>
    <x v="423"/>
    <x v="423"/>
    <s v="Hebbal"/>
    <n v="12.716817000000001"/>
    <n v="77.627424000000005"/>
    <x v="0"/>
    <x v="3"/>
    <n v="6487"/>
    <n v="283"/>
    <x v="2"/>
    <n v="0.74"/>
    <n v="23"/>
    <x v="1"/>
    <n v="149201"/>
    <n v="237"/>
    <n v="4.8"/>
    <x v="0"/>
    <s v="Excellent"/>
  </r>
  <r>
    <x v="424"/>
    <x v="424"/>
    <s v="Brigade Road"/>
    <n v="12.965099"/>
    <n v="77.715030999999996"/>
    <x v="1"/>
    <x v="3"/>
    <n v="4197"/>
    <n v="472"/>
    <x v="3"/>
    <n v="0.71"/>
    <n v="22"/>
    <x v="0"/>
    <n v="92334"/>
    <n v="274"/>
    <n v="5"/>
    <x v="0"/>
    <s v="Excellent"/>
  </r>
  <r>
    <x v="425"/>
    <x v="425"/>
    <s v="HSR Layout"/>
    <n v="12.744717"/>
    <n v="77.492272999999997"/>
    <x v="1"/>
    <x v="2"/>
    <n v="4460"/>
    <n v="410"/>
    <x v="0"/>
    <n v="0.3"/>
    <n v="9"/>
    <x v="1"/>
    <n v="40140"/>
    <n v="8"/>
    <n v="4"/>
    <x v="0"/>
    <s v="Good"/>
  </r>
  <r>
    <x v="426"/>
    <x v="426"/>
    <s v="Hebbal"/>
    <n v="12.999198"/>
    <n v="77.611772000000002"/>
    <x v="0"/>
    <x v="4"/>
    <n v="7001"/>
    <n v="296"/>
    <x v="0"/>
    <n v="0.61"/>
    <n v="19"/>
    <x v="4"/>
    <n v="133019"/>
    <n v="323"/>
    <n v="4"/>
    <x v="0"/>
    <s v="Good"/>
  </r>
  <r>
    <x v="427"/>
    <x v="427"/>
    <s v="Brigade Road"/>
    <n v="12.834489"/>
    <n v="77.484212999999997"/>
    <x v="0"/>
    <x v="3"/>
    <n v="5287"/>
    <n v="445"/>
    <x v="2"/>
    <n v="0.74"/>
    <n v="23"/>
    <x v="1"/>
    <n v="121601"/>
    <n v="53"/>
    <n v="4.4000000000000004"/>
    <x v="0"/>
    <s v="Good"/>
  </r>
  <r>
    <x v="428"/>
    <x v="428"/>
    <s v="Brigade Road"/>
    <n v="12.740180000000001"/>
    <n v="77.646257000000006"/>
    <x v="0"/>
    <x v="0"/>
    <n v="2926"/>
    <n v="252"/>
    <x v="3"/>
    <n v="0.56000000000000005"/>
    <n v="17"/>
    <x v="0"/>
    <n v="49742"/>
    <n v="209"/>
    <n v="4.2"/>
    <x v="0"/>
    <s v="Good"/>
  </r>
  <r>
    <x v="429"/>
    <x v="429"/>
    <s v="Electronic City"/>
    <n v="12.99527"/>
    <n v="77.715978000000007"/>
    <x v="0"/>
    <x v="3"/>
    <n v="4063"/>
    <n v="508"/>
    <x v="3"/>
    <n v="0.74"/>
    <n v="23"/>
    <x v="1"/>
    <n v="93449"/>
    <n v="243"/>
    <n v="4.2"/>
    <x v="0"/>
    <s v="Good"/>
  </r>
  <r>
    <x v="430"/>
    <x v="430"/>
    <s v="Basavanagudi"/>
    <n v="13.010562"/>
    <n v="77.610111000000003"/>
    <x v="0"/>
    <x v="1"/>
    <n v="2286"/>
    <n v="199"/>
    <x v="2"/>
    <n v="0.63"/>
    <n v="20"/>
    <x v="0"/>
    <n v="45720"/>
    <n v="263"/>
    <n v="4.0999999999999996"/>
    <x v="4"/>
    <s v="Good"/>
  </r>
  <r>
    <x v="431"/>
    <x v="431"/>
    <s v="Residency Road"/>
    <n v="12.839053"/>
    <n v="77.745273999999995"/>
    <x v="0"/>
    <x v="2"/>
    <n v="1222"/>
    <n v="269"/>
    <x v="1"/>
    <n v="0.53"/>
    <n v="16"/>
    <x v="3"/>
    <n v="19552"/>
    <n v="24"/>
    <n v="4.5"/>
    <x v="0"/>
    <s v="Excellent"/>
  </r>
  <r>
    <x v="432"/>
    <x v="432"/>
    <s v="Koramangala"/>
    <n v="12.79237"/>
    <n v="77.725679999999997"/>
    <x v="0"/>
    <x v="1"/>
    <n v="4294"/>
    <n v="362"/>
    <x v="0"/>
    <n v="0.37"/>
    <n v="11"/>
    <x v="1"/>
    <n v="47234"/>
    <n v="140"/>
    <n v="4.5"/>
    <x v="0"/>
    <s v="Excellent"/>
  </r>
  <r>
    <x v="433"/>
    <x v="433"/>
    <s v="Frazer Town"/>
    <n v="12.940313"/>
    <n v="77.547877"/>
    <x v="0"/>
    <x v="2"/>
    <n v="2908"/>
    <n v="238"/>
    <x v="2"/>
    <n v="0.51"/>
    <n v="16"/>
    <x v="1"/>
    <n v="46528"/>
    <n v="250"/>
    <n v="4.7"/>
    <x v="9"/>
    <s v="Excellent"/>
  </r>
  <r>
    <x v="434"/>
    <x v="434"/>
    <s v="Yeshwanthpur"/>
    <n v="12.740561"/>
    <n v="77.484696999999997"/>
    <x v="0"/>
    <x v="4"/>
    <n v="4638"/>
    <n v="492"/>
    <x v="0"/>
    <n v="0.87"/>
    <n v="27"/>
    <x v="1"/>
    <n v="125226"/>
    <n v="28"/>
    <n v="4"/>
    <x v="0"/>
    <s v="Good"/>
  </r>
  <r>
    <x v="435"/>
    <x v="435"/>
    <s v="Hebbal"/>
    <n v="12.795858000000001"/>
    <n v="77.643293"/>
    <x v="1"/>
    <x v="2"/>
    <n v="5408"/>
    <n v="553"/>
    <x v="0"/>
    <n v="0.59"/>
    <n v="18"/>
    <x v="0"/>
    <n v="97344"/>
    <n v="259"/>
    <n v="5"/>
    <x v="0"/>
    <s v="Excellent"/>
  </r>
  <r>
    <x v="436"/>
    <x v="436"/>
    <s v="Ulsoor"/>
    <n v="13.023629"/>
    <n v="77.626655"/>
    <x v="0"/>
    <x v="1"/>
    <n v="2784"/>
    <n v="387"/>
    <x v="2"/>
    <n v="0.33"/>
    <n v="10"/>
    <x v="3"/>
    <n v="27840"/>
    <n v="69"/>
    <n v="5"/>
    <x v="0"/>
    <s v="Excellent"/>
  </r>
  <r>
    <x v="437"/>
    <x v="437"/>
    <s v="Richmond Town"/>
    <n v="12.989679000000001"/>
    <n v="77.624852000000004"/>
    <x v="0"/>
    <x v="3"/>
    <n v="7066"/>
    <n v="434"/>
    <x v="3"/>
    <n v="0.45"/>
    <n v="14"/>
    <x v="1"/>
    <n v="98924"/>
    <n v="292"/>
    <n v="4.7"/>
    <x v="0"/>
    <s v="Excellent"/>
  </r>
  <r>
    <x v="438"/>
    <x v="438"/>
    <s v="Whitefield"/>
    <n v="12.7332"/>
    <n v="77.667835999999994"/>
    <x v="0"/>
    <x v="2"/>
    <n v="3349"/>
    <n v="90"/>
    <x v="1"/>
    <n v="0.39"/>
    <n v="12"/>
    <x v="0"/>
    <n v="40188"/>
    <n v="274"/>
    <n v="4.3"/>
    <x v="0"/>
    <s v="Good"/>
  </r>
  <r>
    <x v="439"/>
    <x v="439"/>
    <s v="Jayanagar"/>
    <n v="12.969334"/>
    <n v="77.455993000000007"/>
    <x v="1"/>
    <x v="0"/>
    <n v="3047"/>
    <n v="58"/>
    <x v="0"/>
    <n v="0.71"/>
    <n v="22"/>
    <x v="4"/>
    <n v="67034"/>
    <n v="272"/>
    <n v="4.8"/>
    <x v="0"/>
    <s v="Excellent"/>
  </r>
  <r>
    <x v="440"/>
    <x v="440"/>
    <s v="Koramangala"/>
    <n v="12.981726"/>
    <n v="77.637989000000005"/>
    <x v="0"/>
    <x v="4"/>
    <n v="5026"/>
    <n v="261"/>
    <x v="1"/>
    <n v="0.81"/>
    <n v="25"/>
    <x v="0"/>
    <n v="125650"/>
    <n v="149"/>
    <n v="4.4000000000000004"/>
    <x v="0"/>
    <s v="Good"/>
  </r>
  <r>
    <x v="441"/>
    <x v="441"/>
    <s v="MG Road"/>
    <n v="12.713984999999999"/>
    <n v="77.481453000000002"/>
    <x v="2"/>
    <x v="4"/>
    <n v="2403"/>
    <n v="225"/>
    <x v="2"/>
    <n v="0.4"/>
    <n v="12"/>
    <x v="1"/>
    <n v="28836"/>
    <n v="325"/>
    <n v="5"/>
    <x v="6"/>
    <s v="Excellent"/>
  </r>
  <r>
    <x v="442"/>
    <x v="442"/>
    <s v="Ulsoor"/>
    <n v="12.76948"/>
    <n v="77.601697000000001"/>
    <x v="1"/>
    <x v="1"/>
    <n v="5418"/>
    <n v="332"/>
    <x v="3"/>
    <n v="0.44"/>
    <n v="14"/>
    <x v="0"/>
    <n v="75852"/>
    <n v="163"/>
    <n v="4.5999999999999996"/>
    <x v="1"/>
    <s v="Excellent"/>
  </r>
  <r>
    <x v="443"/>
    <x v="443"/>
    <s v="Frazer Town"/>
    <n v="12.785780000000001"/>
    <n v="77.535189000000003"/>
    <x v="0"/>
    <x v="0"/>
    <n v="805"/>
    <n v="503"/>
    <x v="0"/>
    <n v="0.56000000000000005"/>
    <n v="17"/>
    <x v="1"/>
    <n v="13685"/>
    <n v="4"/>
    <n v="4"/>
    <x v="0"/>
    <s v="Good"/>
  </r>
  <r>
    <x v="444"/>
    <x v="444"/>
    <s v="MG Road"/>
    <n v="12.723799"/>
    <n v="77.594815999999994"/>
    <x v="0"/>
    <x v="0"/>
    <n v="2400"/>
    <n v="173"/>
    <x v="2"/>
    <n v="0.54"/>
    <n v="17"/>
    <x v="0"/>
    <n v="40800"/>
    <n v="278"/>
    <n v="4.5999999999999996"/>
    <x v="2"/>
    <s v="Excellent"/>
  </r>
  <r>
    <x v="445"/>
    <x v="445"/>
    <s v="Koramangala"/>
    <n v="12.712719"/>
    <n v="77.550566000000003"/>
    <x v="1"/>
    <x v="4"/>
    <n v="3813"/>
    <n v="307"/>
    <x v="2"/>
    <n v="0.56000000000000005"/>
    <n v="17"/>
    <x v="4"/>
    <n v="64821"/>
    <n v="184"/>
    <n v="4.5"/>
    <x v="0"/>
    <s v="Excellent"/>
  </r>
  <r>
    <x v="446"/>
    <x v="446"/>
    <s v="Kalyan Nagar"/>
    <n v="13.016939000000001"/>
    <n v="77.749638000000004"/>
    <x v="0"/>
    <x v="2"/>
    <n v="4704"/>
    <n v="395"/>
    <x v="0"/>
    <n v="0.32"/>
    <n v="10"/>
    <x v="1"/>
    <n v="47040"/>
    <n v="3"/>
    <n v="5"/>
    <x v="0"/>
    <s v="Excellent"/>
  </r>
  <r>
    <x v="447"/>
    <x v="447"/>
    <s v="Marathahalli"/>
    <n v="12.86359"/>
    <n v="77.645464000000004"/>
    <x v="0"/>
    <x v="1"/>
    <n v="3567"/>
    <n v="344"/>
    <x v="0"/>
    <n v="0.56999999999999995"/>
    <n v="18"/>
    <x v="2"/>
    <n v="64206"/>
    <n v="346"/>
    <n v="4.4000000000000004"/>
    <x v="0"/>
    <s v="Good"/>
  </r>
  <r>
    <x v="448"/>
    <x v="448"/>
    <s v="Frazer Town"/>
    <n v="12.875329000000001"/>
    <n v="77.647205"/>
    <x v="2"/>
    <x v="3"/>
    <n v="3338"/>
    <n v="143"/>
    <x v="0"/>
    <n v="0.75"/>
    <n v="23"/>
    <x v="1"/>
    <n v="76774"/>
    <n v="317"/>
    <n v="4.5"/>
    <x v="8"/>
    <s v="Excellent"/>
  </r>
  <r>
    <x v="449"/>
    <x v="449"/>
    <s v="Rajajinagar"/>
    <n v="13.061064999999999"/>
    <n v="77.450446999999997"/>
    <x v="0"/>
    <x v="2"/>
    <n v="4739"/>
    <n v="295"/>
    <x v="0"/>
    <n v="0.87"/>
    <n v="27"/>
    <x v="4"/>
    <n v="127953"/>
    <n v="280"/>
    <n v="5"/>
    <x v="0"/>
    <s v="Excellent"/>
  </r>
  <r>
    <x v="450"/>
    <x v="450"/>
    <s v="Basavanagudi"/>
    <n v="12.917331000000001"/>
    <n v="77.702793999999997"/>
    <x v="0"/>
    <x v="3"/>
    <n v="5212"/>
    <n v="551"/>
    <x v="3"/>
    <n v="0.92"/>
    <n v="29"/>
    <x v="2"/>
    <n v="151148"/>
    <n v="198"/>
    <n v="4.2"/>
    <x v="0"/>
    <s v="Good"/>
  </r>
  <r>
    <x v="451"/>
    <x v="451"/>
    <s v="Malleshwaram"/>
    <n v="13.07738"/>
    <n v="77.632163000000006"/>
    <x v="0"/>
    <x v="3"/>
    <n v="4237"/>
    <n v="0"/>
    <x v="3"/>
    <n v="0.48"/>
    <n v="15"/>
    <x v="1"/>
    <n v="63555"/>
    <n v="75"/>
    <n v="3.8"/>
    <x v="7"/>
    <s v="Good"/>
  </r>
  <r>
    <x v="452"/>
    <x v="452"/>
    <s v="Basavanagudi"/>
    <n v="12.734876"/>
    <n v="77.635925999999998"/>
    <x v="2"/>
    <x v="3"/>
    <n v="8140"/>
    <n v="478"/>
    <x v="1"/>
    <n v="0.67"/>
    <n v="21"/>
    <x v="1"/>
    <n v="170940"/>
    <n v="59"/>
    <n v="4.4000000000000004"/>
    <x v="0"/>
    <s v="Good"/>
  </r>
  <r>
    <x v="453"/>
    <x v="453"/>
    <s v="Marathahalli"/>
    <n v="12.994171"/>
    <n v="77.580568"/>
    <x v="0"/>
    <x v="1"/>
    <n v="5147"/>
    <n v="351"/>
    <x v="3"/>
    <n v="0.68"/>
    <n v="21"/>
    <x v="0"/>
    <n v="108087"/>
    <n v="156"/>
    <n v="4.0999999999999996"/>
    <x v="0"/>
    <s v="Good"/>
  </r>
  <r>
    <x v="454"/>
    <x v="454"/>
    <s v="Malleshwaram"/>
    <n v="13.038921999999999"/>
    <n v="77.661078000000003"/>
    <x v="0"/>
    <x v="1"/>
    <n v="7047"/>
    <n v="522"/>
    <x v="2"/>
    <n v="0.5"/>
    <n v="16"/>
    <x v="3"/>
    <n v="112752"/>
    <n v="141"/>
    <n v="4.4000000000000004"/>
    <x v="5"/>
    <s v="Good"/>
  </r>
  <r>
    <x v="455"/>
    <x v="455"/>
    <s v="Jayanagar"/>
    <n v="13.078989999999999"/>
    <n v="77.495244999999997"/>
    <x v="0"/>
    <x v="4"/>
    <n v="8396"/>
    <n v="581"/>
    <x v="1"/>
    <n v="0.45"/>
    <n v="14"/>
    <x v="1"/>
    <n v="117544"/>
    <n v="131"/>
    <n v="4.5"/>
    <x v="0"/>
    <s v="Excellent"/>
  </r>
  <r>
    <x v="456"/>
    <x v="456"/>
    <s v="Whitefield"/>
    <n v="13.026623000000001"/>
    <n v="77.747889000000001"/>
    <x v="0"/>
    <x v="2"/>
    <n v="3538"/>
    <n v="421"/>
    <x v="1"/>
    <n v="0.24"/>
    <n v="7"/>
    <x v="1"/>
    <n v="24766"/>
    <n v="142"/>
    <n v="4.3"/>
    <x v="0"/>
    <s v="Good"/>
  </r>
  <r>
    <x v="457"/>
    <x v="457"/>
    <s v="Whitefield"/>
    <n v="12.935878000000001"/>
    <n v="77.58999"/>
    <x v="0"/>
    <x v="4"/>
    <n v="3894"/>
    <n v="399"/>
    <x v="0"/>
    <n v="0.56999999999999995"/>
    <n v="18"/>
    <x v="3"/>
    <n v="70092"/>
    <n v="198"/>
    <n v="3.5"/>
    <x v="3"/>
    <s v="Good"/>
  </r>
  <r>
    <x v="458"/>
    <x v="458"/>
    <s v="Whitefield"/>
    <n v="13.078196999999999"/>
    <n v="77.481735"/>
    <x v="0"/>
    <x v="3"/>
    <n v="4334"/>
    <n v="7"/>
    <x v="3"/>
    <n v="0.74"/>
    <n v="23"/>
    <x v="2"/>
    <n v="99682"/>
    <n v="79"/>
    <n v="4.3"/>
    <x v="0"/>
    <s v="Good"/>
  </r>
  <r>
    <x v="459"/>
    <x v="459"/>
    <s v="Ulsoor"/>
    <n v="12.715221"/>
    <n v="77.747994000000006"/>
    <x v="0"/>
    <x v="4"/>
    <n v="5678"/>
    <n v="169"/>
    <x v="1"/>
    <n v="0.46"/>
    <n v="14"/>
    <x v="3"/>
    <n v="79492"/>
    <n v="132"/>
    <n v="5"/>
    <x v="0"/>
    <s v="Excellent"/>
  </r>
  <r>
    <x v="460"/>
    <x v="460"/>
    <s v="Jayanagar"/>
    <n v="12.815422999999999"/>
    <n v="77.706584000000007"/>
    <x v="0"/>
    <x v="2"/>
    <n v="5354"/>
    <n v="325"/>
    <x v="0"/>
    <n v="0.65"/>
    <n v="20"/>
    <x v="1"/>
    <n v="107080"/>
    <n v="54"/>
    <n v="4.2"/>
    <x v="7"/>
    <s v="Good"/>
  </r>
  <r>
    <x v="461"/>
    <x v="461"/>
    <s v="Whitefield"/>
    <n v="12.828023"/>
    <n v="77.524034999999998"/>
    <x v="0"/>
    <x v="0"/>
    <n v="5066"/>
    <n v="296"/>
    <x v="0"/>
    <n v="0.38"/>
    <n v="12"/>
    <x v="3"/>
    <n v="60792"/>
    <n v="252"/>
    <n v="5"/>
    <x v="0"/>
    <s v="Excellent"/>
  </r>
  <r>
    <x v="462"/>
    <x v="462"/>
    <s v="Frazer Town"/>
    <n v="12.892462"/>
    <n v="77.666798"/>
    <x v="0"/>
    <x v="4"/>
    <n v="879"/>
    <n v="61"/>
    <x v="1"/>
    <n v="0.52"/>
    <n v="16"/>
    <x v="2"/>
    <n v="14064"/>
    <n v="271"/>
    <n v="4"/>
    <x v="0"/>
    <s v="Good"/>
  </r>
  <r>
    <x v="463"/>
    <x v="463"/>
    <s v="Marathahalli"/>
    <n v="12.867027999999999"/>
    <n v="77.491508999999994"/>
    <x v="0"/>
    <x v="2"/>
    <n v="5427"/>
    <n v="172"/>
    <x v="3"/>
    <n v="0.63"/>
    <n v="20"/>
    <x v="0"/>
    <n v="108540"/>
    <n v="243"/>
    <n v="4.7"/>
    <x v="0"/>
    <s v="Excellent"/>
  </r>
  <r>
    <x v="464"/>
    <x v="464"/>
    <s v="Yeshwanthpur"/>
    <n v="12.837705"/>
    <n v="77.497636"/>
    <x v="1"/>
    <x v="3"/>
    <n v="2658"/>
    <n v="449"/>
    <x v="2"/>
    <n v="0.64"/>
    <n v="20"/>
    <x v="3"/>
    <n v="53160"/>
    <n v="269"/>
    <n v="5"/>
    <x v="0"/>
    <s v="Excellent"/>
  </r>
  <r>
    <x v="465"/>
    <x v="465"/>
    <s v="Indiranagar"/>
    <n v="12.782932000000001"/>
    <n v="77.706942999999995"/>
    <x v="0"/>
    <x v="0"/>
    <n v="4889"/>
    <n v="389"/>
    <x v="3"/>
    <n v="0.7"/>
    <n v="22"/>
    <x v="2"/>
    <n v="107558"/>
    <n v="291"/>
    <n v="5"/>
    <x v="4"/>
    <s v="Excellent"/>
  </r>
  <r>
    <x v="466"/>
    <x v="466"/>
    <s v="Kalyan Nagar"/>
    <n v="13.091555"/>
    <n v="77.724763999999993"/>
    <x v="0"/>
    <x v="2"/>
    <n v="7439"/>
    <n v="0"/>
    <x v="3"/>
    <n v="0.59"/>
    <n v="18"/>
    <x v="0"/>
    <n v="133902"/>
    <n v="166"/>
    <n v="4.5"/>
    <x v="0"/>
    <s v="Excellent"/>
  </r>
  <r>
    <x v="467"/>
    <x v="467"/>
    <s v="Marathahalli"/>
    <n v="12.805910000000001"/>
    <n v="77.674676000000005"/>
    <x v="0"/>
    <x v="0"/>
    <n v="3853"/>
    <n v="325"/>
    <x v="0"/>
    <n v="0.63"/>
    <n v="20"/>
    <x v="0"/>
    <n v="77060"/>
    <n v="279"/>
    <n v="4"/>
    <x v="0"/>
    <s v="Good"/>
  </r>
  <r>
    <x v="468"/>
    <x v="468"/>
    <s v="Yeshwanthpur"/>
    <n v="12.837621"/>
    <n v="77.742028000000005"/>
    <x v="0"/>
    <x v="2"/>
    <n v="2589"/>
    <n v="168"/>
    <x v="1"/>
    <n v="0.66"/>
    <n v="20"/>
    <x v="1"/>
    <n v="51780"/>
    <n v="349"/>
    <n v="4.3"/>
    <x v="6"/>
    <s v="Good"/>
  </r>
  <r>
    <x v="469"/>
    <x v="469"/>
    <s v="Whitefield"/>
    <n v="12.757057"/>
    <n v="77.740093999999999"/>
    <x v="0"/>
    <x v="0"/>
    <n v="3238"/>
    <n v="263"/>
    <x v="3"/>
    <n v="0.49"/>
    <n v="15"/>
    <x v="1"/>
    <n v="48570"/>
    <n v="190"/>
    <n v="4"/>
    <x v="0"/>
    <s v="Good"/>
  </r>
  <r>
    <x v="470"/>
    <x v="470"/>
    <s v="Indiranagar"/>
    <n v="12.701803999999999"/>
    <n v="77.627927"/>
    <x v="0"/>
    <x v="3"/>
    <n v="3205"/>
    <n v="254"/>
    <x v="1"/>
    <n v="0.54"/>
    <n v="17"/>
    <x v="3"/>
    <n v="54485"/>
    <n v="138"/>
    <n v="4.0999999999999996"/>
    <x v="0"/>
    <s v="Good"/>
  </r>
  <r>
    <x v="471"/>
    <x v="471"/>
    <s v="Basavanagudi"/>
    <n v="13.008664"/>
    <n v="77.594931000000003"/>
    <x v="0"/>
    <x v="4"/>
    <n v="6815"/>
    <n v="384"/>
    <x v="2"/>
    <n v="0.63"/>
    <n v="20"/>
    <x v="2"/>
    <n v="136300"/>
    <n v="120"/>
    <n v="4.8"/>
    <x v="1"/>
    <s v="Excellent"/>
  </r>
  <r>
    <x v="472"/>
    <x v="472"/>
    <s v="Yeshwanthpur"/>
    <n v="12.994846000000001"/>
    <n v="77.474046000000001"/>
    <x v="0"/>
    <x v="2"/>
    <n v="4554"/>
    <n v="319"/>
    <x v="2"/>
    <n v="0.38"/>
    <n v="12"/>
    <x v="1"/>
    <n v="54648"/>
    <n v="179"/>
    <n v="5"/>
    <x v="0"/>
    <s v="Excellent"/>
  </r>
  <r>
    <x v="473"/>
    <x v="473"/>
    <s v="Rajajinagar"/>
    <n v="12.872123"/>
    <n v="77.505533"/>
    <x v="0"/>
    <x v="1"/>
    <n v="6818"/>
    <n v="219"/>
    <x v="0"/>
    <n v="0.48"/>
    <n v="15"/>
    <x v="0"/>
    <n v="102270"/>
    <n v="314"/>
    <n v="4.2"/>
    <x v="0"/>
    <s v="Good"/>
  </r>
  <r>
    <x v="474"/>
    <x v="474"/>
    <s v="Electronic City"/>
    <n v="12.769386000000001"/>
    <n v="77.531413000000001"/>
    <x v="0"/>
    <x v="4"/>
    <n v="4913"/>
    <n v="289"/>
    <x v="2"/>
    <n v="0.66"/>
    <n v="20"/>
    <x v="0"/>
    <n v="98260"/>
    <n v="105"/>
    <n v="4.7"/>
    <x v="5"/>
    <s v="Excellent"/>
  </r>
  <r>
    <x v="475"/>
    <x v="475"/>
    <s v="Yeshwanthpur"/>
    <n v="13.043339"/>
    <n v="77.480025999999995"/>
    <x v="0"/>
    <x v="0"/>
    <n v="4580"/>
    <n v="337"/>
    <x v="3"/>
    <n v="0.46"/>
    <n v="14"/>
    <x v="0"/>
    <n v="64120"/>
    <n v="289"/>
    <n v="4.3"/>
    <x v="0"/>
    <s v="Good"/>
  </r>
  <r>
    <x v="476"/>
    <x v="476"/>
    <s v="Richmond Town"/>
    <n v="12.835561"/>
    <n v="77.600257999999997"/>
    <x v="0"/>
    <x v="1"/>
    <n v="3845"/>
    <n v="158"/>
    <x v="1"/>
    <n v="0.66"/>
    <n v="20"/>
    <x v="1"/>
    <n v="76900"/>
    <n v="200"/>
    <n v="4.3"/>
    <x v="7"/>
    <s v="Good"/>
  </r>
  <r>
    <x v="477"/>
    <x v="477"/>
    <s v="Malleshwaram"/>
    <n v="12.921381"/>
    <n v="77.692740999999998"/>
    <x v="2"/>
    <x v="0"/>
    <n v="2476"/>
    <n v="422"/>
    <x v="1"/>
    <n v="0.6"/>
    <n v="19"/>
    <x v="3"/>
    <n v="47044"/>
    <n v="44"/>
    <n v="5"/>
    <x v="0"/>
    <s v="Excellent"/>
  </r>
  <r>
    <x v="478"/>
    <x v="478"/>
    <s v="Marathahalli"/>
    <n v="12.980337"/>
    <n v="77.716299000000006"/>
    <x v="0"/>
    <x v="2"/>
    <n v="4596"/>
    <n v="456"/>
    <x v="2"/>
    <n v="0.38"/>
    <n v="12"/>
    <x v="1"/>
    <n v="55152"/>
    <n v="243"/>
    <n v="4.5"/>
    <x v="6"/>
    <s v="Excellent"/>
  </r>
  <r>
    <x v="479"/>
    <x v="479"/>
    <s v="Electronic City"/>
    <n v="12.723473"/>
    <n v="77.644373999999999"/>
    <x v="0"/>
    <x v="0"/>
    <n v="4652"/>
    <n v="195"/>
    <x v="3"/>
    <n v="0.49"/>
    <n v="15"/>
    <x v="0"/>
    <n v="69780"/>
    <n v="226"/>
    <n v="4.2"/>
    <x v="0"/>
    <s v="Good"/>
  </r>
  <r>
    <x v="480"/>
    <x v="480"/>
    <s v="Basavanagudi"/>
    <n v="12.763094000000001"/>
    <n v="77.511874000000006"/>
    <x v="0"/>
    <x v="3"/>
    <n v="2021"/>
    <n v="353"/>
    <x v="0"/>
    <n v="0.56999999999999995"/>
    <n v="18"/>
    <x v="0"/>
    <n v="36378"/>
    <n v="121"/>
    <n v="4.3"/>
    <x v="2"/>
    <s v="Good"/>
  </r>
  <r>
    <x v="481"/>
    <x v="481"/>
    <s v="Malleshwaram"/>
    <n v="12.953607"/>
    <n v="77.736153999999999"/>
    <x v="0"/>
    <x v="2"/>
    <n v="5755"/>
    <n v="647"/>
    <x v="1"/>
    <n v="0.35"/>
    <n v="11"/>
    <x v="3"/>
    <n v="63305"/>
    <n v="270"/>
    <n v="4.5999999999999996"/>
    <x v="0"/>
    <s v="Excellent"/>
  </r>
  <r>
    <x v="482"/>
    <x v="482"/>
    <s v="HSR Layout"/>
    <n v="12.960513000000001"/>
    <n v="77.681117999999998"/>
    <x v="1"/>
    <x v="3"/>
    <n v="2973"/>
    <n v="575"/>
    <x v="0"/>
    <n v="0.4"/>
    <n v="12"/>
    <x v="0"/>
    <n v="35676"/>
    <n v="9"/>
    <n v="4.5"/>
    <x v="0"/>
    <s v="Excellent"/>
  </r>
  <r>
    <x v="483"/>
    <x v="483"/>
    <s v="Malleshwaram"/>
    <n v="12.952086"/>
    <n v="77.505163999999994"/>
    <x v="0"/>
    <x v="3"/>
    <n v="1814"/>
    <n v="288"/>
    <x v="0"/>
    <n v="0.66"/>
    <n v="20"/>
    <x v="4"/>
    <n v="36280"/>
    <n v="5"/>
    <n v="4.8"/>
    <x v="7"/>
    <s v="Excellent"/>
  </r>
  <r>
    <x v="484"/>
    <x v="484"/>
    <s v="Electronic City"/>
    <n v="13.015909000000001"/>
    <n v="77.683665000000005"/>
    <x v="0"/>
    <x v="0"/>
    <n v="4714"/>
    <n v="441"/>
    <x v="3"/>
    <n v="0.47"/>
    <n v="15"/>
    <x v="3"/>
    <n v="70710"/>
    <n v="139"/>
    <n v="4.3"/>
    <x v="8"/>
    <s v="Good"/>
  </r>
  <r>
    <x v="485"/>
    <x v="485"/>
    <s v="Malleshwaram"/>
    <n v="12.773808000000001"/>
    <n v="77.738373999999993"/>
    <x v="0"/>
    <x v="2"/>
    <n v="5232"/>
    <n v="323"/>
    <x v="3"/>
    <n v="0.38"/>
    <n v="12"/>
    <x v="1"/>
    <n v="62784"/>
    <n v="37"/>
    <n v="3.7"/>
    <x v="2"/>
    <s v="Good"/>
  </r>
  <r>
    <x v="486"/>
    <x v="486"/>
    <s v="Yeshwanthpur"/>
    <n v="12.780056999999999"/>
    <n v="77.608363999999995"/>
    <x v="0"/>
    <x v="3"/>
    <n v="4553"/>
    <n v="284"/>
    <x v="2"/>
    <n v="0.5"/>
    <n v="16"/>
    <x v="2"/>
    <n v="72848"/>
    <n v="206"/>
    <n v="4.7"/>
    <x v="0"/>
    <s v="Excellent"/>
  </r>
  <r>
    <x v="487"/>
    <x v="487"/>
    <s v="Jayanagar"/>
    <n v="12.818740999999999"/>
    <n v="77.453406999999999"/>
    <x v="0"/>
    <x v="2"/>
    <n v="4715"/>
    <n v="631"/>
    <x v="2"/>
    <n v="0.78"/>
    <n v="24"/>
    <x v="1"/>
    <n v="113160"/>
    <n v="118"/>
    <n v="4.2"/>
    <x v="0"/>
    <s v="Good"/>
  </r>
  <r>
    <x v="488"/>
    <x v="488"/>
    <s v="Basavanagudi"/>
    <n v="13.03983"/>
    <n v="77.452017999999995"/>
    <x v="0"/>
    <x v="1"/>
    <n v="3698"/>
    <n v="270"/>
    <x v="1"/>
    <n v="0.4"/>
    <n v="12"/>
    <x v="1"/>
    <n v="44376"/>
    <n v="83"/>
    <n v="5"/>
    <x v="0"/>
    <s v="Excellent"/>
  </r>
  <r>
    <x v="489"/>
    <x v="489"/>
    <s v="Bellandur"/>
    <n v="13.038651"/>
    <n v="77.535983000000002"/>
    <x v="0"/>
    <x v="1"/>
    <n v="6094"/>
    <n v="294"/>
    <x v="3"/>
    <n v="0.64"/>
    <n v="20"/>
    <x v="4"/>
    <n v="121880"/>
    <n v="273"/>
    <n v="4.4000000000000004"/>
    <x v="0"/>
    <s v="Good"/>
  </r>
  <r>
    <x v="490"/>
    <x v="490"/>
    <s v="Bellandur"/>
    <n v="12.987325"/>
    <n v="77.635745999999997"/>
    <x v="0"/>
    <x v="2"/>
    <n v="5273"/>
    <n v="252"/>
    <x v="3"/>
    <n v="0.31"/>
    <n v="10"/>
    <x v="4"/>
    <n v="52730"/>
    <n v="251"/>
    <n v="4.2"/>
    <x v="9"/>
    <s v="Good"/>
  </r>
  <r>
    <x v="491"/>
    <x v="491"/>
    <s v="Yeshwanthpur"/>
    <n v="12.736217"/>
    <n v="77.720388999999997"/>
    <x v="0"/>
    <x v="4"/>
    <n v="3727"/>
    <n v="424"/>
    <x v="2"/>
    <n v="0.4"/>
    <n v="12"/>
    <x v="0"/>
    <n v="44724"/>
    <n v="175"/>
    <n v="3.9"/>
    <x v="7"/>
    <s v="Good"/>
  </r>
  <r>
    <x v="492"/>
    <x v="492"/>
    <s v="Yeshwanthpur"/>
    <n v="12.914846000000001"/>
    <n v="77.616062999999997"/>
    <x v="0"/>
    <x v="1"/>
    <n v="2887"/>
    <n v="193"/>
    <x v="3"/>
    <n v="0.19"/>
    <n v="6"/>
    <x v="1"/>
    <n v="17322"/>
    <n v="336"/>
    <n v="5"/>
    <x v="0"/>
    <s v="Excellent"/>
  </r>
  <r>
    <x v="493"/>
    <x v="493"/>
    <s v="Malleshwaram"/>
    <n v="13.099121"/>
    <n v="77.489681000000004"/>
    <x v="0"/>
    <x v="2"/>
    <n v="3381"/>
    <n v="213"/>
    <x v="3"/>
    <n v="0.6"/>
    <n v="19"/>
    <x v="3"/>
    <n v="64239"/>
    <n v="186"/>
    <n v="4.2"/>
    <x v="0"/>
    <s v="Good"/>
  </r>
  <r>
    <x v="494"/>
    <x v="494"/>
    <s v="Indiranagar"/>
    <n v="12.757265"/>
    <n v="77.490577000000002"/>
    <x v="0"/>
    <x v="1"/>
    <n v="4875"/>
    <n v="329"/>
    <x v="2"/>
    <n v="0.54"/>
    <n v="17"/>
    <x v="0"/>
    <n v="82875"/>
    <n v="235"/>
    <n v="5"/>
    <x v="1"/>
    <s v="Excellent"/>
  </r>
  <r>
    <x v="495"/>
    <x v="495"/>
    <s v="Whitefield"/>
    <n v="12.987347"/>
    <n v="77.628573000000003"/>
    <x v="0"/>
    <x v="1"/>
    <n v="1707"/>
    <n v="262"/>
    <x v="2"/>
    <n v="0.99"/>
    <n v="31"/>
    <x v="1"/>
    <n v="52917"/>
    <n v="144"/>
    <n v="4"/>
    <x v="1"/>
    <s v="Good"/>
  </r>
  <r>
    <x v="496"/>
    <x v="496"/>
    <s v="MG Road"/>
    <n v="12.876488"/>
    <n v="77.653817000000004"/>
    <x v="0"/>
    <x v="0"/>
    <n v="5269"/>
    <n v="109"/>
    <x v="3"/>
    <n v="0.86"/>
    <n v="27"/>
    <x v="3"/>
    <n v="142263"/>
    <n v="161"/>
    <n v="4.5"/>
    <x v="0"/>
    <s v="Excellent"/>
  </r>
  <r>
    <x v="497"/>
    <x v="497"/>
    <s v="Kalyan Nagar"/>
    <n v="12.832039"/>
    <n v="77.715552000000002"/>
    <x v="0"/>
    <x v="2"/>
    <n v="4125"/>
    <n v="89"/>
    <x v="3"/>
    <n v="0.45"/>
    <n v="14"/>
    <x v="1"/>
    <n v="57750"/>
    <n v="343"/>
    <n v="4.3"/>
    <x v="0"/>
    <s v="Good"/>
  </r>
  <r>
    <x v="498"/>
    <x v="498"/>
    <s v="Malleshwaram"/>
    <n v="13.073909"/>
    <n v="77.718731000000005"/>
    <x v="0"/>
    <x v="3"/>
    <n v="4002"/>
    <n v="48"/>
    <x v="1"/>
    <n v="0.64"/>
    <n v="20"/>
    <x v="1"/>
    <n v="80040"/>
    <n v="242"/>
    <n v="4.8"/>
    <x v="6"/>
    <s v="Excellen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15B863-2C25-4E95-9E33-168C8795BC1D}"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42:K46" firstHeaderRow="1" firstDataRow="1" firstDataCol="1"/>
  <pivotFields count="18">
    <pivotField showAll="0">
      <items count="5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pivotField showAll="0"/>
    <pivotField showAll="0"/>
    <pivotField showAll="0"/>
    <pivotField axis="axisRow" showAll="0">
      <items count="4">
        <item x="0"/>
        <item x="1"/>
        <item x="2"/>
        <item t="default"/>
      </items>
    </pivotField>
    <pivotField showAll="0">
      <items count="6">
        <item x="0"/>
        <item h="1" x="2"/>
        <item h="1" x="4"/>
        <item h="1" x="3"/>
        <item h="1" x="1"/>
        <item t="default"/>
      </items>
    </pivotField>
    <pivotField numFmtId="165" showAll="0"/>
    <pivotField numFmtId="165" showAll="0"/>
    <pivotField showAll="0">
      <items count="5">
        <item x="0"/>
        <item x="2"/>
        <item x="1"/>
        <item x="3"/>
        <item t="default"/>
      </items>
    </pivotField>
    <pivotField numFmtId="9" showAll="0"/>
    <pivotField showAll="0"/>
    <pivotField showAll="0"/>
    <pivotField numFmtId="165" showAll="0"/>
    <pivotField showAll="0"/>
    <pivotField showAll="0"/>
    <pivotField showAll="0"/>
    <pivotField dataField="1" showAll="0"/>
  </pivotFields>
  <rowFields count="1">
    <field x="5"/>
  </rowFields>
  <rowItems count="4">
    <i>
      <x/>
    </i>
    <i>
      <x v="1"/>
    </i>
    <i>
      <x v="2"/>
    </i>
    <i t="grand">
      <x/>
    </i>
  </rowItems>
  <colItems count="1">
    <i/>
  </colItems>
  <dataFields count="1">
    <dataField name="Count of Feedback" fld="17"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5" count="1" selected="0">
            <x v="0"/>
          </reference>
        </references>
      </pivotArea>
    </chartFormat>
    <chartFormat chart="4" format="10">
      <pivotArea type="data" outline="0" fieldPosition="0">
        <references count="2">
          <reference field="4294967294" count="1" selected="0">
            <x v="0"/>
          </reference>
          <reference field="5" count="1" selected="0">
            <x v="1"/>
          </reference>
        </references>
      </pivotArea>
    </chartFormat>
    <chartFormat chart="4"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4CC62E-6683-4246-BAF5-FE817AFC7A4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4" firstHeaderRow="1" firstDataRow="1" firstDataCol="0"/>
  <pivotFields count="18">
    <pivotField showAll="0"/>
    <pivotField showAll="0"/>
    <pivotField showAll="0"/>
    <pivotField showAll="0"/>
    <pivotField showAll="0"/>
    <pivotField showAll="0">
      <items count="4">
        <item x="0"/>
        <item h="1" x="1"/>
        <item h="1" x="2"/>
        <item t="default"/>
      </items>
    </pivotField>
    <pivotField showAll="0">
      <items count="6">
        <item x="0"/>
        <item h="1" x="2"/>
        <item h="1" x="4"/>
        <item h="1" x="3"/>
        <item h="1" x="1"/>
        <item t="default"/>
      </items>
    </pivotField>
    <pivotField numFmtId="165" showAll="0"/>
    <pivotField numFmtId="165" showAll="0"/>
    <pivotField showAll="0"/>
    <pivotField numFmtId="9" showAll="0"/>
    <pivotField showAll="0"/>
    <pivotField showAll="0"/>
    <pivotField numFmtId="165" showAll="0"/>
    <pivotField dataField="1" showAll="0"/>
    <pivotField showAll="0"/>
    <pivotField showAll="0">
      <items count="11">
        <item h="1" x="8"/>
        <item h="1" x="2"/>
        <item h="1" x="9"/>
        <item h="1" x="4"/>
        <item x="0"/>
        <item h="1" x="5"/>
        <item h="1" x="3"/>
        <item h="1" x="6"/>
        <item h="1" x="1"/>
        <item h="1" x="7"/>
        <item t="default"/>
      </items>
    </pivotField>
    <pivotField showAll="0"/>
  </pivotFields>
  <rowItems count="1">
    <i/>
  </rowItems>
  <colItems count="1">
    <i/>
  </colItems>
  <dataFields count="1">
    <dataField name="Sum of review_count" fld="14" baseField="0" baseItem="0"/>
  </dataFields>
  <formats count="2">
    <format dxfId="5">
      <pivotArea outline="0" collapsedLevelsAreSubtotals="1"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99F942-60D7-4A7C-A116-C898C82AFFB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1" firstHeaderRow="1" firstDataRow="1" firstDataCol="0"/>
  <pivotFields count="18">
    <pivotField showAll="0"/>
    <pivotField showAll="0"/>
    <pivotField showAll="0"/>
    <pivotField showAll="0"/>
    <pivotField showAll="0"/>
    <pivotField showAll="0">
      <items count="4">
        <item x="0"/>
        <item h="1" x="1"/>
        <item h="1" x="2"/>
        <item t="default"/>
      </items>
    </pivotField>
    <pivotField showAll="0">
      <items count="6">
        <item x="0"/>
        <item h="1" x="2"/>
        <item h="1" x="4"/>
        <item h="1" x="3"/>
        <item h="1" x="1"/>
        <item t="default"/>
      </items>
    </pivotField>
    <pivotField dataField="1" numFmtId="165" showAll="0"/>
    <pivotField numFmtId="165" showAll="0"/>
    <pivotField showAll="0"/>
    <pivotField numFmtId="9" showAll="0"/>
    <pivotField showAll="0"/>
    <pivotField showAll="0"/>
    <pivotField numFmtId="165" showAll="0"/>
    <pivotField showAll="0"/>
    <pivotField showAll="0"/>
    <pivotField showAll="0">
      <items count="11">
        <item h="1" x="8"/>
        <item h="1" x="2"/>
        <item h="1" x="9"/>
        <item h="1" x="4"/>
        <item x="0"/>
        <item h="1" x="5"/>
        <item h="1" x="3"/>
        <item h="1" x="6"/>
        <item h="1" x="1"/>
        <item h="1" x="7"/>
        <item t="default"/>
      </items>
    </pivotField>
    <pivotField showAll="0"/>
  </pivotFields>
  <rowItems count="1">
    <i/>
  </rowItems>
  <colItems count="1">
    <i/>
  </colItems>
  <dataFields count="1">
    <dataField name="Sum of price_per_night_inr" fld="7" baseField="0" baseItem="0" numFmtId="165"/>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A038C4-85DF-472C-8978-F68827BAFA7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8">
    <pivotField showAll="0"/>
    <pivotField showAll="0"/>
    <pivotField showAll="0"/>
    <pivotField showAll="0"/>
    <pivotField showAll="0"/>
    <pivotField showAll="0">
      <items count="4">
        <item x="0"/>
        <item h="1" x="1"/>
        <item h="1" x="2"/>
        <item t="default"/>
      </items>
    </pivotField>
    <pivotField showAll="0">
      <items count="6">
        <item x="0"/>
        <item h="1" x="2"/>
        <item h="1" x="4"/>
        <item h="1" x="3"/>
        <item h="1" x="1"/>
        <item t="default"/>
      </items>
    </pivotField>
    <pivotField numFmtId="165" showAll="0"/>
    <pivotField numFmtId="165" showAll="0"/>
    <pivotField showAll="0"/>
    <pivotField numFmtId="9" showAll="0"/>
    <pivotField showAll="0"/>
    <pivotField showAll="0"/>
    <pivotField dataField="1" numFmtId="165" showAll="0"/>
    <pivotField showAll="0"/>
    <pivotField showAll="0"/>
    <pivotField showAll="0">
      <items count="11">
        <item h="1" x="8"/>
        <item h="1" x="2"/>
        <item h="1" x="9"/>
        <item h="1" x="4"/>
        <item x="0"/>
        <item h="1" x="5"/>
        <item h="1" x="3"/>
        <item h="1" x="6"/>
        <item h="1" x="1"/>
        <item h="1" x="7"/>
        <item t="default"/>
      </items>
    </pivotField>
    <pivotField showAll="0"/>
  </pivotFields>
  <rowItems count="1">
    <i/>
  </rowItems>
  <colItems count="1">
    <i/>
  </colItems>
  <dataFields count="1">
    <dataField name="Sum of revenue_estimated_inr" fld="13" baseField="0" baseItem="0" numFmtId="165"/>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274DD4-5EC3-4B6E-B57E-CEF5B1FA576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8">
    <pivotField showAll="0"/>
    <pivotField showAll="0"/>
    <pivotField showAll="0"/>
    <pivotField showAll="0"/>
    <pivotField showAll="0"/>
    <pivotField showAll="0">
      <items count="4">
        <item x="0"/>
        <item h="1" x="1"/>
        <item h="1" x="2"/>
        <item t="default"/>
      </items>
    </pivotField>
    <pivotField showAll="0">
      <items count="6">
        <item x="0"/>
        <item h="1" x="2"/>
        <item h="1" x="4"/>
        <item h="1" x="3"/>
        <item h="1" x="1"/>
        <item t="default"/>
      </items>
    </pivotField>
    <pivotField numFmtId="165" showAll="0"/>
    <pivotField numFmtId="165" showAll="0"/>
    <pivotField showAll="0"/>
    <pivotField numFmtId="9" showAll="0"/>
    <pivotField dataField="1" showAll="0"/>
    <pivotField showAll="0"/>
    <pivotField numFmtId="165" showAll="0"/>
    <pivotField showAll="0"/>
    <pivotField showAll="0"/>
    <pivotField showAll="0">
      <items count="11">
        <item h="1" x="8"/>
        <item h="1" x="2"/>
        <item h="1" x="9"/>
        <item h="1" x="4"/>
        <item x="0"/>
        <item h="1" x="5"/>
        <item h="1" x="3"/>
        <item h="1" x="6"/>
        <item h="1" x="1"/>
        <item h="1" x="7"/>
        <item t="default"/>
      </items>
    </pivotField>
    <pivotField showAll="0"/>
  </pivotFields>
  <rowItems count="1">
    <i/>
  </rowItems>
  <colItems count="1">
    <i/>
  </colItems>
  <dataFields count="1">
    <dataField name="Sum of number_of_bookings" fld="11" baseField="0" baseItem="0"/>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049FEF-D9F7-4AAA-ABD5-2B39B2411ADA}"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B50" firstHeaderRow="1" firstDataRow="1" firstDataCol="1"/>
  <pivotFields count="18">
    <pivotField showAll="0"/>
    <pivotField showAll="0"/>
    <pivotField showAll="0"/>
    <pivotField showAll="0"/>
    <pivotField showAll="0"/>
    <pivotField showAll="0">
      <items count="4">
        <item x="0"/>
        <item h="1" x="1"/>
        <item h="1" x="2"/>
        <item t="default"/>
      </items>
    </pivotField>
    <pivotField axis="axisRow" showAll="0">
      <items count="6">
        <item x="0"/>
        <item x="2"/>
        <item x="4"/>
        <item x="3"/>
        <item x="1"/>
        <item t="default"/>
      </items>
    </pivotField>
    <pivotField numFmtId="165" showAll="0"/>
    <pivotField numFmtId="165" showAll="0"/>
    <pivotField showAll="0"/>
    <pivotField numFmtId="9" showAll="0"/>
    <pivotField showAll="0"/>
    <pivotField showAll="0"/>
    <pivotField numFmtId="165" showAll="0"/>
    <pivotField showAll="0"/>
    <pivotField showAll="0"/>
    <pivotField dataField="1" showAll="0">
      <items count="11">
        <item h="1" x="8"/>
        <item h="1" x="2"/>
        <item h="1" x="9"/>
        <item h="1" x="4"/>
        <item x="0"/>
        <item h="1" x="5"/>
        <item h="1" x="3"/>
        <item h="1" x="6"/>
        <item h="1" x="1"/>
        <item h="1" x="7"/>
        <item t="default"/>
      </items>
    </pivotField>
    <pivotField showAll="0"/>
  </pivotFields>
  <rowFields count="1">
    <field x="6"/>
  </rowFields>
  <rowItems count="6">
    <i>
      <x/>
    </i>
    <i>
      <x v="1"/>
    </i>
    <i>
      <x v="2"/>
    </i>
    <i>
      <x v="3"/>
    </i>
    <i>
      <x v="4"/>
    </i>
    <i t="grand">
      <x/>
    </i>
  </rowItems>
  <colItems count="1">
    <i/>
  </colItems>
  <dataFields count="1">
    <dataField name="Count of guest_origin_country" fld="16"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C72B6A-C39A-4E6D-B6F3-4EEBC66F05C3}"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J27:K37" firstHeaderRow="1" firstDataRow="1" firstDataCol="1"/>
  <pivotFields count="18">
    <pivotField showAll="0"/>
    <pivotField showAll="0"/>
    <pivotField showAll="0"/>
    <pivotField showAll="0"/>
    <pivotField showAll="0"/>
    <pivotField showAll="0">
      <items count="4">
        <item x="0"/>
        <item h="1" x="1"/>
        <item h="1" x="2"/>
        <item t="default"/>
      </items>
    </pivotField>
    <pivotField showAll="0">
      <items count="6">
        <item x="0"/>
        <item h="1" x="2"/>
        <item h="1" x="4"/>
        <item h="1" x="3"/>
        <item h="1" x="1"/>
        <item t="default"/>
      </items>
    </pivotField>
    <pivotField numFmtId="165" showAll="0"/>
    <pivotField numFmtId="165" showAll="0"/>
    <pivotField dataField="1" showAll="0"/>
    <pivotField numFmtId="9" showAll="0"/>
    <pivotField showAll="0"/>
    <pivotField showAll="0"/>
    <pivotField numFmtId="165" showAll="0"/>
    <pivotField showAll="0"/>
    <pivotField showAll="0"/>
    <pivotField axis="axisRow" showAll="0">
      <items count="11">
        <item x="8"/>
        <item x="2"/>
        <item x="9"/>
        <item x="4"/>
        <item x="0"/>
        <item x="5"/>
        <item x="3"/>
        <item x="6"/>
        <item x="1"/>
        <item x="7"/>
        <item t="default"/>
      </items>
    </pivotField>
    <pivotField showAll="0"/>
  </pivotFields>
  <rowFields count="1">
    <field x="16"/>
  </rowFields>
  <rowItems count="10">
    <i>
      <x/>
    </i>
    <i>
      <x v="1"/>
    </i>
    <i>
      <x v="3"/>
    </i>
    <i>
      <x v="4"/>
    </i>
    <i>
      <x v="5"/>
    </i>
    <i>
      <x v="6"/>
    </i>
    <i>
      <x v="7"/>
    </i>
    <i>
      <x v="8"/>
    </i>
    <i>
      <x v="9"/>
    </i>
    <i t="grand">
      <x/>
    </i>
  </rowItems>
  <colItems count="1">
    <i/>
  </colItems>
  <dataFields count="1">
    <dataField name="Sum of minimum_nights" fld="9" baseField="0" baseItem="0"/>
  </dataFields>
  <chartFormats count="11">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6" count="1" selected="0">
            <x v="0"/>
          </reference>
        </references>
      </pivotArea>
    </chartFormat>
    <chartFormat chart="11" format="4">
      <pivotArea type="data" outline="0" fieldPosition="0">
        <references count="2">
          <reference field="4294967294" count="1" selected="0">
            <x v="0"/>
          </reference>
          <reference field="16" count="1" selected="0">
            <x v="4"/>
          </reference>
        </references>
      </pivotArea>
    </chartFormat>
    <chartFormat chart="11" format="5">
      <pivotArea type="data" outline="0" fieldPosition="0">
        <references count="2">
          <reference field="4294967294" count="1" selected="0">
            <x v="0"/>
          </reference>
          <reference field="16" count="1" selected="0">
            <x v="1"/>
          </reference>
        </references>
      </pivotArea>
    </chartFormat>
    <chartFormat chart="11" format="6">
      <pivotArea type="data" outline="0" fieldPosition="0">
        <references count="2">
          <reference field="4294967294" count="1" selected="0">
            <x v="0"/>
          </reference>
          <reference field="16" count="1" selected="0">
            <x v="2"/>
          </reference>
        </references>
      </pivotArea>
    </chartFormat>
    <chartFormat chart="11" format="7">
      <pivotArea type="data" outline="0" fieldPosition="0">
        <references count="2">
          <reference field="4294967294" count="1" selected="0">
            <x v="0"/>
          </reference>
          <reference field="16" count="1" selected="0">
            <x v="5"/>
          </reference>
        </references>
      </pivotArea>
    </chartFormat>
    <chartFormat chart="11" format="8">
      <pivotArea type="data" outline="0" fieldPosition="0">
        <references count="2">
          <reference field="4294967294" count="1" selected="0">
            <x v="0"/>
          </reference>
          <reference field="16" count="1" selected="0">
            <x v="6"/>
          </reference>
        </references>
      </pivotArea>
    </chartFormat>
    <chartFormat chart="11" format="9">
      <pivotArea type="data" outline="0" fieldPosition="0">
        <references count="2">
          <reference field="4294967294" count="1" selected="0">
            <x v="0"/>
          </reference>
          <reference field="16" count="1" selected="0">
            <x v="7"/>
          </reference>
        </references>
      </pivotArea>
    </chartFormat>
    <chartFormat chart="11" format="10">
      <pivotArea type="data" outline="0" fieldPosition="0">
        <references count="2">
          <reference field="4294967294" count="1" selected="0">
            <x v="0"/>
          </reference>
          <reference field="16"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C53090-E798-4751-8DC2-1CDC08941C25}"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8:B32" firstHeaderRow="1" firstDataRow="1" firstDataCol="1"/>
  <pivotFields count="18">
    <pivotField showAll="0"/>
    <pivotField showAll="0"/>
    <pivotField showAll="0"/>
    <pivotField showAll="0"/>
    <pivotField showAll="0"/>
    <pivotField axis="axisRow" showAll="0">
      <items count="4">
        <item x="0"/>
        <item x="1"/>
        <item x="2"/>
        <item t="default"/>
      </items>
    </pivotField>
    <pivotField showAll="0">
      <items count="6">
        <item x="0"/>
        <item h="1" x="2"/>
        <item h="1" x="4"/>
        <item h="1" x="3"/>
        <item h="1" x="1"/>
        <item t="default"/>
      </items>
    </pivotField>
    <pivotField numFmtId="165" showAll="0"/>
    <pivotField numFmtId="165" showAll="0"/>
    <pivotField showAll="0"/>
    <pivotField numFmtId="9" showAll="0"/>
    <pivotField showAll="0"/>
    <pivotField showAll="0"/>
    <pivotField dataField="1" numFmtId="165" showAll="0"/>
    <pivotField showAll="0"/>
    <pivotField showAll="0"/>
    <pivotField showAll="0"/>
    <pivotField showAll="0"/>
  </pivotFields>
  <rowFields count="1">
    <field x="5"/>
  </rowFields>
  <rowItems count="4">
    <i>
      <x/>
    </i>
    <i>
      <x v="1"/>
    </i>
    <i>
      <x v="2"/>
    </i>
    <i t="grand">
      <x/>
    </i>
  </rowItems>
  <colItems count="1">
    <i/>
  </colItems>
  <dataFields count="1">
    <dataField name="Sum of revenue_estimated_inr" fld="13" baseField="0" baseItem="0" numFmtId="165"/>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5" count="1" selected="0">
            <x v="0"/>
          </reference>
        </references>
      </pivotArea>
    </chartFormat>
    <chartFormat chart="9" format="6">
      <pivotArea type="data" outline="0" fieldPosition="0">
        <references count="2">
          <reference field="4294967294" count="1" selected="0">
            <x v="0"/>
          </reference>
          <reference field="5" count="1" selected="0">
            <x v="1"/>
          </reference>
        </references>
      </pivotArea>
    </chartFormat>
    <chartFormat chart="9" format="7">
      <pivotArea type="data" outline="0" fieldPosition="0">
        <references count="2">
          <reference field="4294967294" count="1" selected="0">
            <x v="0"/>
          </reference>
          <reference field="5"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5" count="1" selected="0">
            <x v="0"/>
          </reference>
        </references>
      </pivotArea>
    </chartFormat>
    <chartFormat chart="10" format="10">
      <pivotArea type="data" outline="0" fieldPosition="0">
        <references count="2">
          <reference field="4294967294" count="1" selected="0">
            <x v="0"/>
          </reference>
          <reference field="5" count="1" selected="0">
            <x v="1"/>
          </reference>
        </references>
      </pivotArea>
    </chartFormat>
    <chartFormat chart="10"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0D362A-1F44-4E32-8E31-8C62DC6D1B81}" autoFormatId="16" applyNumberFormats="0" applyBorderFormats="0" applyFontFormats="0" applyPatternFormats="0" applyAlignmentFormats="0" applyWidthHeightFormats="0">
  <queryTableRefresh nextId="19">
    <queryTableFields count="18">
      <queryTableField id="1" name="listing_id" tableColumnId="1"/>
      <queryTableField id="2" name="host_id" tableColumnId="2"/>
      <queryTableField id="3" name="neighbourhood" tableColumnId="3"/>
      <queryTableField id="4" name="latitude" tableColumnId="4"/>
      <queryTableField id="5" name="longitude" tableColumnId="5"/>
      <queryTableField id="6" name="room_type" tableColumnId="6"/>
      <queryTableField id="7" name="property_type" tableColumnId="7"/>
      <queryTableField id="8" name="price_per_night_inr" tableColumnId="8"/>
      <queryTableField id="9" name="cleaning_fee_inr" tableColumnId="9"/>
      <queryTableField id="10" name="minimum_nights" tableColumnId="10"/>
      <queryTableField id="11" name="occupancy_rate" tableColumnId="11"/>
      <queryTableField id="12" name="number_of_bookings" tableColumnId="12"/>
      <queryTableField id="13" name="average_stay_length" tableColumnId="13"/>
      <queryTableField id="14" name="revenue_estimated_inr" tableColumnId="14"/>
      <queryTableField id="15" name="review_count" tableColumnId="15"/>
      <queryTableField id="16" name="review_scores_rating" tableColumnId="16"/>
      <queryTableField id="17" name="guest_origin_country" tableColumnId="17"/>
      <queryTableField id="18" name="Feedback"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type1" xr10:uid="{C647E8A7-2FE6-4526-86A0-62CBD5D4DB51}" sourceName="room_type">
  <pivotTables>
    <pivotTable tabId="8" name="PivotTable1"/>
    <pivotTable tabId="8" name="PivotTable2"/>
    <pivotTable tabId="8" name="PivotTable3"/>
    <pivotTable tabId="8" name="PivotTable4"/>
  </pivotTables>
  <data>
    <tabular pivotCacheId="1436115426">
      <items count="3">
        <i x="0" s="1"/>
        <i x="1"/>
        <i x="2"/>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type1" xr10:uid="{26337ADB-262C-4DCC-990C-0CD8AA17E404}" sourceName="property_type">
  <pivotTables>
    <pivotTable tabId="8" name="PivotTable1"/>
    <pivotTable tabId="8" name="PivotTable2"/>
    <pivotTable tabId="8" name="PivotTable3"/>
    <pivotTable tabId="8" name="PivotTable4"/>
    <pivotTable tabId="8" name="PivotTable7"/>
    <pivotTable tabId="8" name="PivotTable8"/>
    <pivotTable tabId="8" name="PivotTable5"/>
  </pivotTables>
  <data>
    <tabular pivotCacheId="1436115426">
      <items count="5">
        <i x="0" s="1"/>
        <i x="2"/>
        <i x="4"/>
        <i x="3"/>
        <i x="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uest_origin_country1" xr10:uid="{6CB2817F-707B-4FCA-A4F7-169FC08FE2D2}" sourceName="guest_origin_country">
  <pivotTables>
    <pivotTable tabId="8" name="PivotTable1"/>
    <pivotTable tabId="8" name="PivotTable2"/>
    <pivotTable tabId="8" name="PivotTable3"/>
    <pivotTable tabId="8" name="PivotTable4"/>
    <pivotTable tabId="8" name="PivotTable6"/>
  </pivotTables>
  <data>
    <tabular pivotCacheId="1436115426">
      <items count="10">
        <i x="8"/>
        <i x="2"/>
        <i x="9"/>
        <i x="4"/>
        <i x="0" s="1"/>
        <i x="5"/>
        <i x="3"/>
        <i x="6"/>
        <i x="1"/>
        <i x="7"/>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om_type" xr10:uid="{BF092B1F-41B5-41B4-AEE2-9836B57F0EFE}" cache="Slicer_room_type1" caption="room_type" columnCount="3" showCaption="0" style="SlicerStyleLight2 2 2" rowHeight="540000"/>
  <slicer name="property_type" xr10:uid="{1C97FCEE-E719-4D4A-ABD0-5CF9D7A3D18B}" cache="Slicer_property_type1" caption="property_type" showCaption="0" style="SlicerStyleLight2 2 2" rowHeight="468000"/>
  <slicer name="guest_origin_country" xr10:uid="{DEF1DD0D-1C19-4A30-9A8C-162488BF73C6}" cache="Slicer_guest_origin_country1" caption="guest_origin_country" showCaption="0" style="SlicerStyleLight2 2 2" rowHeight="32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om_type 1" xr10:uid="{44DC0C03-C108-486F-912C-AA72440B67C6}" cache="Slicer_room_type1" caption="room_type" columnCount="3" showCaption="0" style="SlicerStyleLight2 2" rowHeight="1836000"/>
  <slicer name="property_type 1" xr10:uid="{8208210F-D1CD-4820-95E6-81BC57E84D82}" cache="Slicer_property_type1" caption="property_type" showCaption="0" style="SlicerStyleLight2 2" rowHeight="1548000"/>
  <slicer name="guest_origin_country 1" xr10:uid="{74063431-5787-480F-9961-FA5A78F9C11D}" cache="Slicer_guest_origin_country1" caption="guest_origin_country" showCaption="0" style="SlicerStyleLight2 2" rowHeight="147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B53CC7-20DE-4A8F-B9DA-348D8D85A456}" name="bangalore_airbnb_dataset" displayName="bangalore_airbnb_dataset" ref="A1:R501" tableType="queryTable" totalsRowCount="1">
  <autoFilter ref="A1:R500" xr:uid="{25B53CC7-20DE-4A8F-B9DA-348D8D85A456}"/>
  <tableColumns count="18">
    <tableColumn id="1" xr3:uid="{0F9DD432-12A4-4AFB-91E3-22151CBF91D3}" uniqueName="1" name="listing_id" queryTableFieldId="1"/>
    <tableColumn id="2" xr3:uid="{4DE74EB4-6EB0-48B5-8BAB-03BF65C11B00}" uniqueName="2" name="host_id" queryTableFieldId="2"/>
    <tableColumn id="3" xr3:uid="{FFBEC720-FF31-4564-98E2-7DFD41F81FA3}" uniqueName="3" name="neighbourhood" queryTableFieldId="3" dataDxfId="487" totalsRowDxfId="486"/>
    <tableColumn id="4" xr3:uid="{9E3CBE02-11A6-4E8A-932F-FCF44C8A4AEF}" uniqueName="4" name="latitude" queryTableFieldId="4"/>
    <tableColumn id="5" xr3:uid="{D4D2DABA-21DE-4193-9C2F-B7F9ABF24051}" uniqueName="5" name="longitude" queryTableFieldId="5"/>
    <tableColumn id="6" xr3:uid="{8F25CF89-6DD1-4488-B761-D86912F9AE51}" uniqueName="6" name="room_type" queryTableFieldId="6" dataDxfId="485" totalsRowDxfId="484"/>
    <tableColumn id="7" xr3:uid="{03E00872-9A87-4B1E-BD7B-660E4FAD7DFA}" uniqueName="7" name="property_type" queryTableFieldId="7" dataDxfId="483" totalsRowDxfId="482"/>
    <tableColumn id="8" xr3:uid="{BB398DEB-3AF6-4196-85C9-9BAB84529AB3}" uniqueName="8" name="price_per_night_inr" queryTableFieldId="8" dataDxfId="481" totalsRowDxfId="480"/>
    <tableColumn id="9" xr3:uid="{78D01761-289D-4D86-A480-E16F8AA73DE6}" uniqueName="9" name="cleaning_fee_inr" queryTableFieldId="9" dataDxfId="479" totalsRowDxfId="478"/>
    <tableColumn id="10" xr3:uid="{1CCF7E5A-262F-4B8D-A719-A59A49DAE427}" uniqueName="10" name="minimum_nights" queryTableFieldId="10"/>
    <tableColumn id="11" xr3:uid="{9476764F-F449-4B7A-A95B-6DC3E188926E}" uniqueName="11" name="occupancy_rate" queryTableFieldId="11" totalsRowDxfId="477" dataCellStyle="Percent" totalsRowCellStyle="Percent"/>
    <tableColumn id="12" xr3:uid="{6A2512D6-3AFC-4705-B480-5F9A778A8FDF}" uniqueName="12" name="number_of_bookings" queryTableFieldId="12"/>
    <tableColumn id="13" xr3:uid="{76023FF0-4383-4F84-B8FB-3ED9EC094637}" uniqueName="13" name="average_stay_length" queryTableFieldId="13"/>
    <tableColumn id="14" xr3:uid="{7A47055C-1DD5-4096-A075-AAE4811C7561}" uniqueName="14" name="revenue_estimated_inr" queryTableFieldId="14" dataDxfId="476" totalsRowDxfId="475"/>
    <tableColumn id="15" xr3:uid="{EAB23FE3-5504-4178-B23E-4765AA87DECC}" uniqueName="15" name="review_count" queryTableFieldId="15"/>
    <tableColumn id="16" xr3:uid="{5F9B4885-5A3F-4E14-AD2B-D3426BA9467B}" uniqueName="16" name="review_scores_rating" queryTableFieldId="16"/>
    <tableColumn id="17" xr3:uid="{A437BC5C-9796-4FD5-B01F-D1DC107E387D}" uniqueName="17" name="guest_origin_country" queryTableFieldId="17" dataDxfId="474" totalsRowDxfId="473"/>
    <tableColumn id="18" xr3:uid="{7D93B134-27B5-48DB-9410-7B162BED5826}" uniqueName="18" name="Feedback" queryTableFieldId="18" totalsRowDxfId="472" dataCellStyle="Normal"/>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B4163D3-B782-48EE-82E6-04B2C21083DA}" name="Table9" displayName="Table9" ref="V1:X7" totalsRowCount="1" totalsRowDxfId="471">
  <autoFilter ref="V1:X6" xr:uid="{8B4163D3-B782-48EE-82E6-04B2C21083DA}"/>
  <tableColumns count="3">
    <tableColumn id="1" xr3:uid="{ECFDF4F1-C522-46BA-AAD7-6319284BC115}" name="PROPERTY" totalsRowLabel="Total" totalsRowDxfId="470"/>
    <tableColumn id="2" xr3:uid="{5452B80E-DC70-4551-8D59-45229F9299A9}" name="TOTAL BOOKINGS" totalsRowFunction="custom" totalsRowDxfId="469">
      <totalsRowFormula>SUM(W2:W6)</totalsRowFormula>
    </tableColumn>
    <tableColumn id="3" xr3:uid="{B3AF155B-526D-43E0-A653-9E2FA510529F}" name="TOTAL REVENUE" totalsRowFunction="sum" dataDxfId="468" totalsRowDxfId="467"/>
  </tableColumns>
  <tableStyleInfo name="TableStyleMedium2"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AFBBF-9D67-4735-8668-3F5636DC5776}">
  <sheetPr codeName="Sheet1"/>
  <dimension ref="A1:Z501"/>
  <sheetViews>
    <sheetView topLeftCell="F1" zoomScale="79" workbookViewId="0">
      <selection activeCell="T22" sqref="T22"/>
    </sheetView>
  </sheetViews>
  <sheetFormatPr defaultRowHeight="15" x14ac:dyDescent="0.25"/>
  <cols>
    <col min="1" max="1" width="11.42578125" bestFit="1" customWidth="1"/>
    <col min="2" max="2" width="9.85546875" bestFit="1" customWidth="1"/>
    <col min="3" max="3" width="17.140625" bestFit="1" customWidth="1"/>
    <col min="4" max="4" width="10.28515625" bestFit="1" customWidth="1"/>
    <col min="5" max="5" width="11.85546875" bestFit="1" customWidth="1"/>
    <col min="6" max="6" width="15.7109375" bestFit="1" customWidth="1"/>
    <col min="7" max="7" width="18.85546875" bestFit="1" customWidth="1"/>
    <col min="8" max="8" width="21" bestFit="1" customWidth="1"/>
    <col min="9" max="9" width="18.28515625" bestFit="1" customWidth="1"/>
    <col min="10" max="10" width="18.42578125" bestFit="1" customWidth="1"/>
    <col min="11" max="11" width="17.140625" bestFit="1" customWidth="1"/>
    <col min="12" max="12" width="22.42578125" bestFit="1" customWidth="1"/>
    <col min="13" max="13" width="21.85546875" bestFit="1" customWidth="1"/>
    <col min="14" max="14" width="24.5703125" bestFit="1" customWidth="1"/>
    <col min="15" max="15" width="15.5703125" bestFit="1" customWidth="1"/>
    <col min="16" max="16" width="22.42578125" bestFit="1" customWidth="1"/>
    <col min="17" max="17" width="22.28515625" bestFit="1" customWidth="1"/>
    <col min="18" max="18" width="11.7109375" bestFit="1" customWidth="1"/>
    <col min="22" max="22" width="17.5703125" customWidth="1"/>
    <col min="23" max="23" width="19" bestFit="1" customWidth="1"/>
    <col min="24" max="24" width="16.28515625" customWidth="1"/>
    <col min="26" max="26" width="17.28515625" customWidth="1"/>
  </cols>
  <sheetData>
    <row r="1" spans="1:26" ht="15.75" thickBot="1" x14ac:dyDescent="0.3">
      <c r="A1" t="s">
        <v>0</v>
      </c>
      <c r="B1" t="s">
        <v>1</v>
      </c>
      <c r="C1" t="s">
        <v>2</v>
      </c>
      <c r="D1" t="s">
        <v>3</v>
      </c>
      <c r="E1" t="s">
        <v>4</v>
      </c>
      <c r="F1" t="s">
        <v>5</v>
      </c>
      <c r="G1" t="s">
        <v>6</v>
      </c>
      <c r="H1" s="3" t="s">
        <v>7</v>
      </c>
      <c r="I1" s="2" t="s">
        <v>8</v>
      </c>
      <c r="J1" t="s">
        <v>9</v>
      </c>
      <c r="K1" s="1" t="s">
        <v>10</v>
      </c>
      <c r="L1" t="s">
        <v>11</v>
      </c>
      <c r="M1" t="s">
        <v>12</v>
      </c>
      <c r="N1" s="3" t="s">
        <v>13</v>
      </c>
      <c r="O1" t="s">
        <v>14</v>
      </c>
      <c r="P1" t="s">
        <v>15</v>
      </c>
      <c r="Q1" t="s">
        <v>16</v>
      </c>
      <c r="R1" t="s">
        <v>17</v>
      </c>
      <c r="V1" t="s">
        <v>64</v>
      </c>
      <c r="W1" t="s">
        <v>65</v>
      </c>
      <c r="X1" t="s">
        <v>66</v>
      </c>
      <c r="Z1" s="12" t="s">
        <v>66</v>
      </c>
    </row>
    <row r="2" spans="1:26" ht="15.75" thickTop="1" x14ac:dyDescent="0.25">
      <c r="A2">
        <v>1</v>
      </c>
      <c r="B2">
        <v>93810</v>
      </c>
      <c r="C2" t="s">
        <v>18</v>
      </c>
      <c r="D2">
        <v>12.710004</v>
      </c>
      <c r="E2">
        <v>77.532509000000005</v>
      </c>
      <c r="F2" t="s">
        <v>19</v>
      </c>
      <c r="G2" t="s">
        <v>20</v>
      </c>
      <c r="H2" s="3">
        <v>5249</v>
      </c>
      <c r="I2" s="7">
        <v>279</v>
      </c>
      <c r="J2">
        <v>1</v>
      </c>
      <c r="K2" s="1">
        <v>0.79</v>
      </c>
      <c r="L2">
        <v>24</v>
      </c>
      <c r="M2">
        <v>3</v>
      </c>
      <c r="N2" s="3">
        <v>125976</v>
      </c>
      <c r="O2">
        <v>16</v>
      </c>
      <c r="P2">
        <v>4.4000000000000004</v>
      </c>
      <c r="Q2" t="s">
        <v>21</v>
      </c>
      <c r="R2" t="s">
        <v>22</v>
      </c>
      <c r="V2" t="s">
        <v>20</v>
      </c>
      <c r="W2">
        <f>SUMIF(bangalore_airbnb_dataset[property_type],bangalore_airbnb_dataset[[#This Row],[property_type]],bangalore_airbnb_dataset[number_of_bookings])</f>
        <v>1697</v>
      </c>
      <c r="X2" s="4">
        <f>SUMIF(bangalore_airbnb_dataset[property_type],bangalore_airbnb_dataset[[#This Row],[property_type]],bangalore_airbnb_dataset[revenue_estimated_inr])</f>
        <v>7493736</v>
      </c>
      <c r="Z2" s="9">
        <f>SUM(bangalore_airbnb_dataset[revenue_estimated_inr])</f>
        <v>37926585</v>
      </c>
    </row>
    <row r="3" spans="1:26" x14ac:dyDescent="0.25">
      <c r="A3">
        <v>2</v>
      </c>
      <c r="B3">
        <v>20458</v>
      </c>
      <c r="C3" t="s">
        <v>23</v>
      </c>
      <c r="D3">
        <v>13.046593</v>
      </c>
      <c r="E3">
        <v>77.564037999999996</v>
      </c>
      <c r="F3" t="s">
        <v>19</v>
      </c>
      <c r="G3" t="s">
        <v>24</v>
      </c>
      <c r="H3" s="3">
        <v>2529</v>
      </c>
      <c r="I3" s="7">
        <v>329</v>
      </c>
      <c r="J3">
        <v>3</v>
      </c>
      <c r="K3" s="1">
        <v>0.63</v>
      </c>
      <c r="L3">
        <v>20</v>
      </c>
      <c r="M3">
        <v>2</v>
      </c>
      <c r="N3" s="3">
        <v>50580</v>
      </c>
      <c r="O3">
        <v>343</v>
      </c>
      <c r="P3">
        <v>4.5</v>
      </c>
      <c r="Q3" t="s">
        <v>21</v>
      </c>
      <c r="R3" t="s">
        <v>25</v>
      </c>
      <c r="V3" t="s">
        <v>24</v>
      </c>
      <c r="W3">
        <f>SUMIF(bangalore_airbnb_dataset[property_type],bangalore_airbnb_dataset[[#This Row],[property_type]],bangalore_airbnb_dataset[number_of_bookings])</f>
        <v>1609</v>
      </c>
      <c r="X3" s="4">
        <f>SUMIF(bangalore_airbnb_dataset[property_type],bangalore_airbnb_dataset[[#This Row],[property_type]],bangalore_airbnb_dataset[revenue_estimated_inr])</f>
        <v>7250210</v>
      </c>
      <c r="Z3" s="10" t="s">
        <v>65</v>
      </c>
    </row>
    <row r="4" spans="1:26" x14ac:dyDescent="0.25">
      <c r="A4">
        <v>3</v>
      </c>
      <c r="B4">
        <v>38746</v>
      </c>
      <c r="C4" t="s">
        <v>26</v>
      </c>
      <c r="D4">
        <v>12.903810999999999</v>
      </c>
      <c r="E4">
        <v>77.477272999999997</v>
      </c>
      <c r="F4" t="s">
        <v>19</v>
      </c>
      <c r="G4" t="s">
        <v>20</v>
      </c>
      <c r="H4" s="3">
        <v>4523</v>
      </c>
      <c r="I4" s="7">
        <v>255</v>
      </c>
      <c r="J4">
        <v>2</v>
      </c>
      <c r="K4" s="1">
        <v>0.24</v>
      </c>
      <c r="L4">
        <v>7</v>
      </c>
      <c r="M4">
        <v>3</v>
      </c>
      <c r="N4" s="3">
        <v>31661</v>
      </c>
      <c r="O4">
        <v>216</v>
      </c>
      <c r="P4">
        <v>4.4000000000000004</v>
      </c>
      <c r="Q4" t="s">
        <v>21</v>
      </c>
      <c r="R4" t="s">
        <v>22</v>
      </c>
      <c r="V4" t="s">
        <v>30</v>
      </c>
      <c r="W4">
        <f>SUMIF(bangalore_airbnb_dataset[property_type],G6,bangalore_airbnb_dataset[number_of_bookings])</f>
        <v>1954</v>
      </c>
      <c r="X4" s="4">
        <f>SUMIF(bangalore_airbnb_dataset[property_type],G9,bangalore_airbnb_dataset[revenue_estimated_inr])</f>
        <v>7493736</v>
      </c>
      <c r="Z4">
        <f>SUM(bangalore_airbnb_dataset[number_of_bookings])</f>
        <v>8682</v>
      </c>
    </row>
    <row r="5" spans="1:26" x14ac:dyDescent="0.25">
      <c r="A5">
        <v>4</v>
      </c>
      <c r="B5">
        <v>50306</v>
      </c>
      <c r="C5" t="s">
        <v>23</v>
      </c>
      <c r="D5">
        <v>12.72317</v>
      </c>
      <c r="E5">
        <v>77.713403</v>
      </c>
      <c r="F5" t="s">
        <v>27</v>
      </c>
      <c r="G5" t="s">
        <v>20</v>
      </c>
      <c r="H5" s="3">
        <v>4080</v>
      </c>
      <c r="I5" s="7">
        <v>345</v>
      </c>
      <c r="J5">
        <v>1</v>
      </c>
      <c r="K5" s="1">
        <v>0.42</v>
      </c>
      <c r="L5">
        <v>13</v>
      </c>
      <c r="M5">
        <v>5</v>
      </c>
      <c r="N5" s="3">
        <v>53040</v>
      </c>
      <c r="O5">
        <v>272</v>
      </c>
      <c r="P5">
        <v>5</v>
      </c>
      <c r="Q5" t="s">
        <v>28</v>
      </c>
      <c r="R5" t="s">
        <v>25</v>
      </c>
      <c r="V5" t="s">
        <v>33</v>
      </c>
      <c r="W5">
        <f>SUMIF(bangalore_airbnb_dataset[property_type],G7,bangalore_airbnb_dataset[number_of_bookings])</f>
        <v>1904</v>
      </c>
      <c r="X5" s="4">
        <f>SUMIF(bangalore_airbnb_dataset[property_type],G8,bangalore_airbnb_dataset[revenue_estimated_inr])</f>
        <v>8085386</v>
      </c>
      <c r="Z5" s="11" t="s">
        <v>67</v>
      </c>
    </row>
    <row r="6" spans="1:26" x14ac:dyDescent="0.25">
      <c r="A6">
        <v>5</v>
      </c>
      <c r="B6">
        <v>84847</v>
      </c>
      <c r="C6" t="s">
        <v>29</v>
      </c>
      <c r="D6">
        <v>12.889068</v>
      </c>
      <c r="E6">
        <v>77.685385999999994</v>
      </c>
      <c r="F6" t="s">
        <v>27</v>
      </c>
      <c r="G6" t="s">
        <v>30</v>
      </c>
      <c r="H6" s="3">
        <v>3411</v>
      </c>
      <c r="I6" s="7">
        <v>334</v>
      </c>
      <c r="J6">
        <v>1</v>
      </c>
      <c r="K6" s="1">
        <v>0.44</v>
      </c>
      <c r="L6">
        <v>14</v>
      </c>
      <c r="M6">
        <v>3</v>
      </c>
      <c r="N6" s="3">
        <v>47754</v>
      </c>
      <c r="O6">
        <v>181</v>
      </c>
      <c r="P6">
        <v>5</v>
      </c>
      <c r="Q6" t="s">
        <v>21</v>
      </c>
      <c r="R6" t="s">
        <v>25</v>
      </c>
      <c r="V6" t="s">
        <v>38</v>
      </c>
      <c r="W6">
        <f>SUMIF(bangalore_airbnb_dataset[property_type],G20,bangalore_airbnb_dataset[number_of_bookings])</f>
        <v>1518</v>
      </c>
      <c r="X6" s="4">
        <f>SUMIF(bangalore_airbnb_dataset[property_type],G11,bangalore_airbnb_dataset[revenue_estimated_inr])</f>
        <v>6649098</v>
      </c>
      <c r="Z6" s="3">
        <f>SUM(bangalore_airbnb_dataset[price_per_night_inr])</f>
        <v>2186767</v>
      </c>
    </row>
    <row r="7" spans="1:26" x14ac:dyDescent="0.25">
      <c r="A7">
        <v>6</v>
      </c>
      <c r="B7">
        <v>69638</v>
      </c>
      <c r="C7" t="s">
        <v>31</v>
      </c>
      <c r="D7">
        <v>12.869203000000001</v>
      </c>
      <c r="E7">
        <v>77.737195</v>
      </c>
      <c r="F7" t="s">
        <v>32</v>
      </c>
      <c r="G7" t="s">
        <v>33</v>
      </c>
      <c r="H7" s="3">
        <v>3747</v>
      </c>
      <c r="I7" s="7">
        <v>428</v>
      </c>
      <c r="J7">
        <v>2</v>
      </c>
      <c r="K7" s="1">
        <v>0.38</v>
      </c>
      <c r="L7">
        <v>12</v>
      </c>
      <c r="M7">
        <v>2</v>
      </c>
      <c r="N7" s="3">
        <v>44964</v>
      </c>
      <c r="O7">
        <v>111</v>
      </c>
      <c r="P7">
        <v>4.5999999999999996</v>
      </c>
      <c r="Q7" t="s">
        <v>34</v>
      </c>
      <c r="R7" t="s">
        <v>25</v>
      </c>
      <c r="V7" s="5" t="s">
        <v>59</v>
      </c>
      <c r="W7" s="5">
        <f>SUM(W2:W6)</f>
        <v>8682</v>
      </c>
      <c r="X7" s="6">
        <f>SUBTOTAL(109,Table9[TOTAL REVENUE])</f>
        <v>36972166</v>
      </c>
      <c r="Z7" s="11" t="s">
        <v>68</v>
      </c>
    </row>
    <row r="8" spans="1:26" x14ac:dyDescent="0.25">
      <c r="A8">
        <v>7</v>
      </c>
      <c r="B8">
        <v>11220</v>
      </c>
      <c r="C8" t="s">
        <v>35</v>
      </c>
      <c r="D8">
        <v>12.948464</v>
      </c>
      <c r="E8">
        <v>77.618898000000002</v>
      </c>
      <c r="F8" t="s">
        <v>19</v>
      </c>
      <c r="G8" t="s">
        <v>33</v>
      </c>
      <c r="H8" s="3">
        <v>3155</v>
      </c>
      <c r="I8" s="7">
        <v>401</v>
      </c>
      <c r="J8">
        <v>3</v>
      </c>
      <c r="K8" s="1">
        <v>0.63</v>
      </c>
      <c r="L8">
        <v>20</v>
      </c>
      <c r="M8">
        <v>2</v>
      </c>
      <c r="N8" s="3">
        <v>63100</v>
      </c>
      <c r="O8">
        <v>178</v>
      </c>
      <c r="P8">
        <v>4.5</v>
      </c>
      <c r="Q8" t="s">
        <v>36</v>
      </c>
      <c r="R8" t="s">
        <v>25</v>
      </c>
      <c r="Z8">
        <f>SUM(bangalore_airbnb_dataset[review_count])</f>
        <v>84964</v>
      </c>
    </row>
    <row r="9" spans="1:26" x14ac:dyDescent="0.25">
      <c r="A9">
        <v>8</v>
      </c>
      <c r="B9">
        <v>44335</v>
      </c>
      <c r="C9" t="s">
        <v>37</v>
      </c>
      <c r="D9">
        <v>12.996492</v>
      </c>
      <c r="E9">
        <v>77.615504000000001</v>
      </c>
      <c r="F9" t="s">
        <v>19</v>
      </c>
      <c r="G9" t="s">
        <v>20</v>
      </c>
      <c r="H9" s="3">
        <v>6734</v>
      </c>
      <c r="I9" s="7">
        <v>85</v>
      </c>
      <c r="J9">
        <v>1</v>
      </c>
      <c r="K9" s="1">
        <v>0.55000000000000004</v>
      </c>
      <c r="L9">
        <v>17</v>
      </c>
      <c r="M9">
        <v>4</v>
      </c>
      <c r="N9" s="3">
        <v>114478</v>
      </c>
      <c r="O9">
        <v>76</v>
      </c>
      <c r="P9">
        <v>5</v>
      </c>
      <c r="Q9" t="s">
        <v>21</v>
      </c>
      <c r="R9" t="s">
        <v>25</v>
      </c>
    </row>
    <row r="10" spans="1:26" x14ac:dyDescent="0.25">
      <c r="A10">
        <v>9</v>
      </c>
      <c r="B10">
        <v>71694</v>
      </c>
      <c r="C10" t="s">
        <v>23</v>
      </c>
      <c r="D10">
        <v>12.779828999999999</v>
      </c>
      <c r="E10">
        <v>77.725536000000005</v>
      </c>
      <c r="F10" t="s">
        <v>19</v>
      </c>
      <c r="G10" t="s">
        <v>30</v>
      </c>
      <c r="H10" s="3">
        <v>4597</v>
      </c>
      <c r="I10" s="7">
        <v>317</v>
      </c>
      <c r="J10">
        <v>1</v>
      </c>
      <c r="K10" s="1">
        <v>0.51</v>
      </c>
      <c r="L10">
        <v>16</v>
      </c>
      <c r="M10">
        <v>3</v>
      </c>
      <c r="N10" s="3">
        <v>73552</v>
      </c>
      <c r="O10">
        <v>204</v>
      </c>
      <c r="P10">
        <v>4.7</v>
      </c>
      <c r="Q10" t="s">
        <v>21</v>
      </c>
      <c r="R10" t="s">
        <v>25</v>
      </c>
    </row>
    <row r="11" spans="1:26" x14ac:dyDescent="0.25">
      <c r="A11">
        <v>10</v>
      </c>
      <c r="B11">
        <v>96951</v>
      </c>
      <c r="C11" t="s">
        <v>18</v>
      </c>
      <c r="D11">
        <v>12.987902</v>
      </c>
      <c r="E11">
        <v>77.540097000000003</v>
      </c>
      <c r="F11" t="s">
        <v>19</v>
      </c>
      <c r="G11" t="s">
        <v>38</v>
      </c>
      <c r="H11" s="3">
        <v>4647</v>
      </c>
      <c r="I11" s="7">
        <v>223</v>
      </c>
      <c r="J11">
        <v>5</v>
      </c>
      <c r="K11" s="1">
        <v>0.59</v>
      </c>
      <c r="L11">
        <v>18</v>
      </c>
      <c r="M11">
        <v>3</v>
      </c>
      <c r="N11" s="3">
        <v>83646</v>
      </c>
      <c r="O11">
        <v>283</v>
      </c>
      <c r="P11">
        <v>3.9</v>
      </c>
      <c r="Q11" t="s">
        <v>21</v>
      </c>
      <c r="R11" t="s">
        <v>22</v>
      </c>
    </row>
    <row r="12" spans="1:26" x14ac:dyDescent="0.25">
      <c r="A12">
        <v>11</v>
      </c>
      <c r="B12">
        <v>64321</v>
      </c>
      <c r="C12" t="s">
        <v>29</v>
      </c>
      <c r="D12">
        <v>12.777774000000001</v>
      </c>
      <c r="E12">
        <v>77.658906000000002</v>
      </c>
      <c r="F12" t="s">
        <v>19</v>
      </c>
      <c r="G12" t="s">
        <v>30</v>
      </c>
      <c r="H12" s="3">
        <v>2691</v>
      </c>
      <c r="I12" s="7">
        <v>210</v>
      </c>
      <c r="J12">
        <v>1</v>
      </c>
      <c r="K12" s="1">
        <v>0.46</v>
      </c>
      <c r="L12">
        <v>14</v>
      </c>
      <c r="M12">
        <v>4</v>
      </c>
      <c r="N12" s="3">
        <v>37674</v>
      </c>
      <c r="O12">
        <v>54</v>
      </c>
      <c r="P12">
        <v>4.2</v>
      </c>
      <c r="Q12" t="s">
        <v>28</v>
      </c>
      <c r="R12" t="s">
        <v>22</v>
      </c>
    </row>
    <row r="13" spans="1:26" x14ac:dyDescent="0.25">
      <c r="A13">
        <v>12</v>
      </c>
      <c r="B13">
        <v>80798</v>
      </c>
      <c r="C13" t="s">
        <v>39</v>
      </c>
      <c r="D13">
        <v>12.75535</v>
      </c>
      <c r="E13">
        <v>77.519378000000003</v>
      </c>
      <c r="F13" t="s">
        <v>19</v>
      </c>
      <c r="G13" t="s">
        <v>30</v>
      </c>
      <c r="H13" s="3">
        <v>6555</v>
      </c>
      <c r="I13" s="7">
        <v>310</v>
      </c>
      <c r="J13">
        <v>5</v>
      </c>
      <c r="K13" s="1">
        <v>0.83</v>
      </c>
      <c r="L13">
        <v>26</v>
      </c>
      <c r="M13">
        <v>2</v>
      </c>
      <c r="N13" s="3">
        <v>170430</v>
      </c>
      <c r="O13">
        <v>277</v>
      </c>
      <c r="P13">
        <v>4.4000000000000004</v>
      </c>
      <c r="Q13" t="s">
        <v>21</v>
      </c>
      <c r="R13" t="s">
        <v>22</v>
      </c>
    </row>
    <row r="14" spans="1:26" x14ac:dyDescent="0.25">
      <c r="A14">
        <v>13</v>
      </c>
      <c r="B14">
        <v>66179</v>
      </c>
      <c r="C14" t="s">
        <v>26</v>
      </c>
      <c r="D14">
        <v>13.046741000000001</v>
      </c>
      <c r="E14">
        <v>77.504519000000002</v>
      </c>
      <c r="F14" t="s">
        <v>19</v>
      </c>
      <c r="G14" t="s">
        <v>24</v>
      </c>
      <c r="H14" s="3">
        <v>4103</v>
      </c>
      <c r="I14" s="7">
        <v>144</v>
      </c>
      <c r="J14">
        <v>5</v>
      </c>
      <c r="K14" s="1">
        <v>0.36</v>
      </c>
      <c r="L14">
        <v>11</v>
      </c>
      <c r="M14">
        <v>2</v>
      </c>
      <c r="N14" s="3">
        <v>45133</v>
      </c>
      <c r="O14">
        <v>194</v>
      </c>
      <c r="P14">
        <v>5</v>
      </c>
      <c r="Q14" t="s">
        <v>21</v>
      </c>
      <c r="R14" t="s">
        <v>25</v>
      </c>
    </row>
    <row r="15" spans="1:26" x14ac:dyDescent="0.25">
      <c r="A15">
        <v>14</v>
      </c>
      <c r="B15">
        <v>59192</v>
      </c>
      <c r="C15" t="s">
        <v>40</v>
      </c>
      <c r="D15">
        <v>13.076587999999999</v>
      </c>
      <c r="E15">
        <v>77.509499000000005</v>
      </c>
      <c r="F15" t="s">
        <v>19</v>
      </c>
      <c r="G15" t="s">
        <v>30</v>
      </c>
      <c r="H15" s="3">
        <v>6451</v>
      </c>
      <c r="I15" s="7">
        <v>380</v>
      </c>
      <c r="J15">
        <v>3</v>
      </c>
      <c r="K15" s="1">
        <v>0.5</v>
      </c>
      <c r="L15">
        <v>16</v>
      </c>
      <c r="M15">
        <v>4</v>
      </c>
      <c r="N15" s="3">
        <v>103216</v>
      </c>
      <c r="O15">
        <v>307</v>
      </c>
      <c r="P15">
        <v>4.0999999999999996</v>
      </c>
      <c r="Q15" t="s">
        <v>41</v>
      </c>
      <c r="R15" t="s">
        <v>22</v>
      </c>
    </row>
    <row r="16" spans="1:26" x14ac:dyDescent="0.25">
      <c r="A16">
        <v>15</v>
      </c>
      <c r="B16">
        <v>73904</v>
      </c>
      <c r="C16" t="s">
        <v>42</v>
      </c>
      <c r="D16">
        <v>12.84193</v>
      </c>
      <c r="E16">
        <v>77.527506000000002</v>
      </c>
      <c r="F16" t="s">
        <v>19</v>
      </c>
      <c r="G16" t="s">
        <v>33</v>
      </c>
      <c r="H16" s="3">
        <v>4145</v>
      </c>
      <c r="I16" s="7">
        <v>118</v>
      </c>
      <c r="J16">
        <v>1</v>
      </c>
      <c r="K16" s="1">
        <v>0.52</v>
      </c>
      <c r="L16">
        <v>16</v>
      </c>
      <c r="M16">
        <v>3</v>
      </c>
      <c r="N16" s="3">
        <v>66320</v>
      </c>
      <c r="O16">
        <v>97</v>
      </c>
      <c r="P16">
        <v>4.2</v>
      </c>
      <c r="Q16" t="s">
        <v>21</v>
      </c>
      <c r="R16" t="s">
        <v>22</v>
      </c>
    </row>
    <row r="17" spans="1:18" x14ac:dyDescent="0.25">
      <c r="A17">
        <v>16</v>
      </c>
      <c r="B17">
        <v>48829</v>
      </c>
      <c r="C17" t="s">
        <v>23</v>
      </c>
      <c r="D17">
        <v>12.844352000000001</v>
      </c>
      <c r="E17">
        <v>77.540679999999995</v>
      </c>
      <c r="F17" t="s">
        <v>27</v>
      </c>
      <c r="G17" t="s">
        <v>30</v>
      </c>
      <c r="H17" s="3">
        <v>4467</v>
      </c>
      <c r="I17" s="7">
        <v>551</v>
      </c>
      <c r="J17">
        <v>1</v>
      </c>
      <c r="K17" s="1">
        <v>0.56999999999999995</v>
      </c>
      <c r="L17">
        <v>18</v>
      </c>
      <c r="M17">
        <v>5</v>
      </c>
      <c r="N17" s="3">
        <v>80406</v>
      </c>
      <c r="O17">
        <v>283</v>
      </c>
      <c r="P17">
        <v>4.8</v>
      </c>
      <c r="Q17" t="s">
        <v>21</v>
      </c>
      <c r="R17" t="s">
        <v>25</v>
      </c>
    </row>
    <row r="18" spans="1:18" x14ac:dyDescent="0.25">
      <c r="A18">
        <v>17</v>
      </c>
      <c r="B18">
        <v>89905</v>
      </c>
      <c r="C18" t="s">
        <v>18</v>
      </c>
      <c r="D18">
        <v>13.079036</v>
      </c>
      <c r="E18">
        <v>77.512336000000005</v>
      </c>
      <c r="F18" t="s">
        <v>19</v>
      </c>
      <c r="G18" t="s">
        <v>20</v>
      </c>
      <c r="H18" s="3">
        <v>1836</v>
      </c>
      <c r="I18" s="7">
        <v>524</v>
      </c>
      <c r="J18">
        <v>2</v>
      </c>
      <c r="K18" s="1">
        <v>0.55000000000000004</v>
      </c>
      <c r="L18">
        <v>17</v>
      </c>
      <c r="M18">
        <v>2</v>
      </c>
      <c r="N18" s="3">
        <v>31212</v>
      </c>
      <c r="O18">
        <v>38</v>
      </c>
      <c r="P18">
        <v>4.5999999999999996</v>
      </c>
      <c r="Q18" t="s">
        <v>21</v>
      </c>
      <c r="R18" t="s">
        <v>25</v>
      </c>
    </row>
    <row r="19" spans="1:18" x14ac:dyDescent="0.25">
      <c r="A19">
        <v>18</v>
      </c>
      <c r="B19">
        <v>66626</v>
      </c>
      <c r="C19" t="s">
        <v>43</v>
      </c>
      <c r="D19">
        <v>12.941485</v>
      </c>
      <c r="E19">
        <v>77.457758999999996</v>
      </c>
      <c r="F19" t="s">
        <v>19</v>
      </c>
      <c r="G19" t="s">
        <v>33</v>
      </c>
      <c r="H19" s="3">
        <v>954</v>
      </c>
      <c r="I19" s="7">
        <v>291</v>
      </c>
      <c r="J19">
        <v>3</v>
      </c>
      <c r="K19" s="1">
        <v>0.66</v>
      </c>
      <c r="L19">
        <v>20</v>
      </c>
      <c r="M19">
        <v>3</v>
      </c>
      <c r="N19" s="3">
        <v>19080</v>
      </c>
      <c r="O19">
        <v>89</v>
      </c>
      <c r="P19">
        <v>5</v>
      </c>
      <c r="Q19" t="s">
        <v>21</v>
      </c>
      <c r="R19" t="s">
        <v>25</v>
      </c>
    </row>
    <row r="20" spans="1:18" x14ac:dyDescent="0.25">
      <c r="A20">
        <v>19</v>
      </c>
      <c r="B20">
        <v>36680</v>
      </c>
      <c r="C20" t="s">
        <v>44</v>
      </c>
      <c r="D20">
        <v>12.919688000000001</v>
      </c>
      <c r="E20">
        <v>77.728301999999999</v>
      </c>
      <c r="F20" t="s">
        <v>19</v>
      </c>
      <c r="G20" t="s">
        <v>38</v>
      </c>
      <c r="H20" s="3">
        <v>2493</v>
      </c>
      <c r="I20" s="7">
        <v>406</v>
      </c>
      <c r="J20">
        <v>1</v>
      </c>
      <c r="K20" s="1">
        <v>0.53</v>
      </c>
      <c r="L20">
        <v>16</v>
      </c>
      <c r="M20">
        <v>5</v>
      </c>
      <c r="N20" s="3">
        <v>39888</v>
      </c>
      <c r="O20">
        <v>311</v>
      </c>
      <c r="P20">
        <v>4.8</v>
      </c>
      <c r="Q20" t="s">
        <v>41</v>
      </c>
      <c r="R20" t="s">
        <v>25</v>
      </c>
    </row>
    <row r="21" spans="1:18" x14ac:dyDescent="0.25">
      <c r="A21">
        <v>20</v>
      </c>
      <c r="B21">
        <v>29476</v>
      </c>
      <c r="C21" t="s">
        <v>35</v>
      </c>
      <c r="D21">
        <v>12.915431999999999</v>
      </c>
      <c r="E21">
        <v>77.553537000000006</v>
      </c>
      <c r="F21" t="s">
        <v>19</v>
      </c>
      <c r="G21" t="s">
        <v>33</v>
      </c>
      <c r="H21" s="3">
        <v>2386</v>
      </c>
      <c r="I21" s="7">
        <v>411</v>
      </c>
      <c r="J21">
        <v>5</v>
      </c>
      <c r="K21" s="1">
        <v>0.56999999999999995</v>
      </c>
      <c r="L21">
        <v>18</v>
      </c>
      <c r="M21">
        <v>4</v>
      </c>
      <c r="N21" s="3">
        <v>42948</v>
      </c>
      <c r="O21">
        <v>96</v>
      </c>
      <c r="P21">
        <v>4.5</v>
      </c>
      <c r="Q21" t="s">
        <v>45</v>
      </c>
      <c r="R21" t="s">
        <v>25</v>
      </c>
    </row>
    <row r="22" spans="1:18" x14ac:dyDescent="0.25">
      <c r="A22">
        <v>21</v>
      </c>
      <c r="B22">
        <v>73956</v>
      </c>
      <c r="C22" t="s">
        <v>46</v>
      </c>
      <c r="D22">
        <v>12.714359999999999</v>
      </c>
      <c r="E22">
        <v>77.470526000000007</v>
      </c>
      <c r="F22" t="s">
        <v>19</v>
      </c>
      <c r="G22" t="s">
        <v>24</v>
      </c>
      <c r="H22" s="3">
        <v>4023</v>
      </c>
      <c r="I22" s="7">
        <v>318</v>
      </c>
      <c r="J22">
        <v>1</v>
      </c>
      <c r="K22" s="1">
        <v>0.54</v>
      </c>
      <c r="L22">
        <v>17</v>
      </c>
      <c r="M22">
        <v>2</v>
      </c>
      <c r="N22" s="3">
        <v>68391</v>
      </c>
      <c r="O22">
        <v>50</v>
      </c>
      <c r="P22">
        <v>5</v>
      </c>
      <c r="Q22" t="s">
        <v>28</v>
      </c>
      <c r="R22" t="s">
        <v>25</v>
      </c>
    </row>
    <row r="23" spans="1:18" x14ac:dyDescent="0.25">
      <c r="A23">
        <v>22</v>
      </c>
      <c r="B23">
        <v>42780</v>
      </c>
      <c r="C23" t="s">
        <v>35</v>
      </c>
      <c r="D23">
        <v>13.038122</v>
      </c>
      <c r="E23">
        <v>77.509765000000002</v>
      </c>
      <c r="F23" t="s">
        <v>19</v>
      </c>
      <c r="G23" t="s">
        <v>38</v>
      </c>
      <c r="H23" s="3">
        <v>4603</v>
      </c>
      <c r="I23" s="7">
        <v>304</v>
      </c>
      <c r="J23">
        <v>2</v>
      </c>
      <c r="K23" s="1">
        <v>0.52</v>
      </c>
      <c r="L23">
        <v>16</v>
      </c>
      <c r="M23">
        <v>2</v>
      </c>
      <c r="N23" s="3">
        <v>73648</v>
      </c>
      <c r="O23">
        <v>183</v>
      </c>
      <c r="P23">
        <v>4.5</v>
      </c>
      <c r="Q23" t="s">
        <v>21</v>
      </c>
      <c r="R23" t="s">
        <v>25</v>
      </c>
    </row>
    <row r="24" spans="1:18" x14ac:dyDescent="0.25">
      <c r="A24">
        <v>23</v>
      </c>
      <c r="B24">
        <v>75771</v>
      </c>
      <c r="C24" t="s">
        <v>44</v>
      </c>
      <c r="D24">
        <v>13.032189000000001</v>
      </c>
      <c r="E24">
        <v>77.527090999999999</v>
      </c>
      <c r="F24" t="s">
        <v>27</v>
      </c>
      <c r="G24" t="s">
        <v>38</v>
      </c>
      <c r="H24" s="3">
        <v>6896</v>
      </c>
      <c r="I24" s="7">
        <v>150</v>
      </c>
      <c r="J24">
        <v>3</v>
      </c>
      <c r="K24" s="1">
        <v>0.55000000000000004</v>
      </c>
      <c r="L24">
        <v>17</v>
      </c>
      <c r="M24">
        <v>4</v>
      </c>
      <c r="N24" s="3">
        <v>117232</v>
      </c>
      <c r="O24">
        <v>239</v>
      </c>
      <c r="P24">
        <v>4.5</v>
      </c>
      <c r="Q24" t="s">
        <v>34</v>
      </c>
      <c r="R24" t="s">
        <v>25</v>
      </c>
    </row>
    <row r="25" spans="1:18" x14ac:dyDescent="0.25">
      <c r="A25">
        <v>24</v>
      </c>
      <c r="B25">
        <v>22739</v>
      </c>
      <c r="C25" t="s">
        <v>23</v>
      </c>
      <c r="D25">
        <v>13.054904000000001</v>
      </c>
      <c r="E25">
        <v>77.490699000000006</v>
      </c>
      <c r="F25" t="s">
        <v>19</v>
      </c>
      <c r="G25" t="s">
        <v>33</v>
      </c>
      <c r="H25" s="3">
        <v>4222</v>
      </c>
      <c r="I25" s="7">
        <v>569</v>
      </c>
      <c r="J25">
        <v>2</v>
      </c>
      <c r="K25" s="1">
        <v>0.63</v>
      </c>
      <c r="L25">
        <v>20</v>
      </c>
      <c r="M25">
        <v>4</v>
      </c>
      <c r="N25" s="3">
        <v>84440</v>
      </c>
      <c r="O25">
        <v>335</v>
      </c>
      <c r="P25">
        <v>4.5</v>
      </c>
      <c r="Q25" t="s">
        <v>21</v>
      </c>
      <c r="R25" t="s">
        <v>25</v>
      </c>
    </row>
    <row r="26" spans="1:18" x14ac:dyDescent="0.25">
      <c r="A26">
        <v>25</v>
      </c>
      <c r="B26">
        <v>53064</v>
      </c>
      <c r="C26" t="s">
        <v>26</v>
      </c>
      <c r="D26">
        <v>13.015458000000001</v>
      </c>
      <c r="E26">
        <v>77.628793999999999</v>
      </c>
      <c r="F26" t="s">
        <v>19</v>
      </c>
      <c r="G26" t="s">
        <v>30</v>
      </c>
      <c r="H26" s="3">
        <v>4729</v>
      </c>
      <c r="I26" s="7">
        <v>536</v>
      </c>
      <c r="J26">
        <v>3</v>
      </c>
      <c r="K26" s="1">
        <v>0.57999999999999996</v>
      </c>
      <c r="L26">
        <v>18</v>
      </c>
      <c r="M26">
        <v>3</v>
      </c>
      <c r="N26" s="3">
        <v>85122</v>
      </c>
      <c r="O26">
        <v>56</v>
      </c>
      <c r="P26">
        <v>4.7</v>
      </c>
      <c r="Q26" t="s">
        <v>21</v>
      </c>
      <c r="R26" t="s">
        <v>25</v>
      </c>
    </row>
    <row r="27" spans="1:18" x14ac:dyDescent="0.25">
      <c r="A27">
        <v>26</v>
      </c>
      <c r="B27">
        <v>91830</v>
      </c>
      <c r="C27" t="s">
        <v>29</v>
      </c>
      <c r="D27">
        <v>12.919343</v>
      </c>
      <c r="E27">
        <v>77.547556</v>
      </c>
      <c r="F27" t="s">
        <v>32</v>
      </c>
      <c r="G27" t="s">
        <v>33</v>
      </c>
      <c r="H27" s="3">
        <v>3762</v>
      </c>
      <c r="I27" s="7">
        <v>352</v>
      </c>
      <c r="J27">
        <v>5</v>
      </c>
      <c r="K27" s="1">
        <v>0.76</v>
      </c>
      <c r="L27">
        <v>24</v>
      </c>
      <c r="M27">
        <v>3</v>
      </c>
      <c r="N27" s="3">
        <v>90288</v>
      </c>
      <c r="O27">
        <v>220</v>
      </c>
      <c r="P27">
        <v>4.5</v>
      </c>
      <c r="Q27" t="s">
        <v>21</v>
      </c>
      <c r="R27" t="s">
        <v>25</v>
      </c>
    </row>
    <row r="28" spans="1:18" x14ac:dyDescent="0.25">
      <c r="A28">
        <v>27</v>
      </c>
      <c r="B28">
        <v>16743</v>
      </c>
      <c r="C28" t="s">
        <v>31</v>
      </c>
      <c r="D28">
        <v>12.940163999999999</v>
      </c>
      <c r="E28">
        <v>77.555493999999996</v>
      </c>
      <c r="F28" t="s">
        <v>19</v>
      </c>
      <c r="G28" t="s">
        <v>30</v>
      </c>
      <c r="H28" s="3">
        <v>4083</v>
      </c>
      <c r="I28" s="7">
        <v>304</v>
      </c>
      <c r="J28">
        <v>5</v>
      </c>
      <c r="K28" s="1">
        <v>0.27</v>
      </c>
      <c r="L28">
        <v>8</v>
      </c>
      <c r="M28">
        <v>2</v>
      </c>
      <c r="N28" s="3">
        <v>32664</v>
      </c>
      <c r="O28">
        <v>55</v>
      </c>
      <c r="P28">
        <v>4.4000000000000004</v>
      </c>
      <c r="Q28" t="s">
        <v>21</v>
      </c>
      <c r="R28" t="s">
        <v>22</v>
      </c>
    </row>
    <row r="29" spans="1:18" x14ac:dyDescent="0.25">
      <c r="A29">
        <v>28</v>
      </c>
      <c r="B29">
        <v>21135</v>
      </c>
      <c r="C29" t="s">
        <v>47</v>
      </c>
      <c r="D29">
        <v>12.762231999999999</v>
      </c>
      <c r="E29">
        <v>77.676331000000005</v>
      </c>
      <c r="F29" t="s">
        <v>19</v>
      </c>
      <c r="G29" t="s">
        <v>20</v>
      </c>
      <c r="H29" s="3">
        <v>4553</v>
      </c>
      <c r="I29" s="7">
        <v>318</v>
      </c>
      <c r="J29">
        <v>5</v>
      </c>
      <c r="K29" s="1">
        <v>0.43</v>
      </c>
      <c r="L29">
        <v>13</v>
      </c>
      <c r="M29">
        <v>3</v>
      </c>
      <c r="N29" s="3">
        <v>59189</v>
      </c>
      <c r="O29">
        <v>248</v>
      </c>
      <c r="P29">
        <v>4.4000000000000004</v>
      </c>
      <c r="Q29" t="s">
        <v>21</v>
      </c>
      <c r="R29" t="s">
        <v>22</v>
      </c>
    </row>
    <row r="30" spans="1:18" x14ac:dyDescent="0.25">
      <c r="A30">
        <v>29</v>
      </c>
      <c r="B30">
        <v>51033</v>
      </c>
      <c r="C30" t="s">
        <v>29</v>
      </c>
      <c r="D30">
        <v>12.871714000000001</v>
      </c>
      <c r="E30">
        <v>77.571326999999997</v>
      </c>
      <c r="F30" t="s">
        <v>19</v>
      </c>
      <c r="G30" t="s">
        <v>24</v>
      </c>
      <c r="H30" s="3">
        <v>3573</v>
      </c>
      <c r="I30" s="7">
        <v>132</v>
      </c>
      <c r="J30">
        <v>5</v>
      </c>
      <c r="K30" s="1">
        <v>0.72</v>
      </c>
      <c r="L30">
        <v>22</v>
      </c>
      <c r="M30">
        <v>1</v>
      </c>
      <c r="N30" s="3">
        <v>78606</v>
      </c>
      <c r="O30">
        <v>166</v>
      </c>
      <c r="P30">
        <v>4.3</v>
      </c>
      <c r="Q30" t="s">
        <v>21</v>
      </c>
      <c r="R30" t="s">
        <v>22</v>
      </c>
    </row>
    <row r="31" spans="1:18" x14ac:dyDescent="0.25">
      <c r="A31">
        <v>30</v>
      </c>
      <c r="B31">
        <v>85952</v>
      </c>
      <c r="C31" t="s">
        <v>35</v>
      </c>
      <c r="D31">
        <v>12.972453</v>
      </c>
      <c r="E31">
        <v>77.714613999999997</v>
      </c>
      <c r="F31" t="s">
        <v>19</v>
      </c>
      <c r="G31" t="s">
        <v>33</v>
      </c>
      <c r="H31" s="3">
        <v>7728</v>
      </c>
      <c r="I31" s="7">
        <v>279</v>
      </c>
      <c r="J31">
        <v>3</v>
      </c>
      <c r="K31" s="1">
        <v>0.44</v>
      </c>
      <c r="L31">
        <v>14</v>
      </c>
      <c r="M31">
        <v>2</v>
      </c>
      <c r="N31" s="3">
        <v>108192</v>
      </c>
      <c r="O31">
        <v>34</v>
      </c>
      <c r="P31">
        <v>4.7</v>
      </c>
      <c r="Q31" t="s">
        <v>21</v>
      </c>
      <c r="R31" t="s">
        <v>25</v>
      </c>
    </row>
    <row r="32" spans="1:18" x14ac:dyDescent="0.25">
      <c r="A32">
        <v>31</v>
      </c>
      <c r="B32">
        <v>78690</v>
      </c>
      <c r="C32" t="s">
        <v>48</v>
      </c>
      <c r="D32">
        <v>12.943922000000001</v>
      </c>
      <c r="E32">
        <v>77.559168999999997</v>
      </c>
      <c r="F32" t="s">
        <v>27</v>
      </c>
      <c r="G32" t="s">
        <v>38</v>
      </c>
      <c r="H32" s="3">
        <v>3897</v>
      </c>
      <c r="I32" s="7">
        <v>506</v>
      </c>
      <c r="J32">
        <v>3</v>
      </c>
      <c r="K32" s="1">
        <v>0.59</v>
      </c>
      <c r="L32">
        <v>18</v>
      </c>
      <c r="M32">
        <v>3</v>
      </c>
      <c r="N32" s="3">
        <v>70146</v>
      </c>
      <c r="O32">
        <v>26</v>
      </c>
      <c r="P32">
        <v>4.4000000000000004</v>
      </c>
      <c r="Q32" t="s">
        <v>28</v>
      </c>
      <c r="R32" t="s">
        <v>22</v>
      </c>
    </row>
    <row r="33" spans="1:18" x14ac:dyDescent="0.25">
      <c r="A33">
        <v>32</v>
      </c>
      <c r="B33">
        <v>73736</v>
      </c>
      <c r="C33" t="s">
        <v>42</v>
      </c>
      <c r="D33">
        <v>12.790616999999999</v>
      </c>
      <c r="E33">
        <v>77.49127</v>
      </c>
      <c r="F33" t="s">
        <v>19</v>
      </c>
      <c r="G33" t="s">
        <v>20</v>
      </c>
      <c r="H33" s="3">
        <v>2926</v>
      </c>
      <c r="I33" s="7">
        <v>134</v>
      </c>
      <c r="J33">
        <v>1</v>
      </c>
      <c r="K33" s="1">
        <v>0.72</v>
      </c>
      <c r="L33">
        <v>22</v>
      </c>
      <c r="M33">
        <v>3</v>
      </c>
      <c r="N33" s="3">
        <v>64372</v>
      </c>
      <c r="O33">
        <v>316</v>
      </c>
      <c r="P33">
        <v>4.9000000000000004</v>
      </c>
      <c r="Q33" t="s">
        <v>21</v>
      </c>
      <c r="R33" t="s">
        <v>25</v>
      </c>
    </row>
    <row r="34" spans="1:18" x14ac:dyDescent="0.25">
      <c r="A34">
        <v>33</v>
      </c>
      <c r="B34">
        <v>26341</v>
      </c>
      <c r="C34" t="s">
        <v>31</v>
      </c>
      <c r="D34">
        <v>12.733549999999999</v>
      </c>
      <c r="E34">
        <v>77.498093999999995</v>
      </c>
      <c r="F34" t="s">
        <v>19</v>
      </c>
      <c r="G34" t="s">
        <v>33</v>
      </c>
      <c r="H34" s="3">
        <v>3196</v>
      </c>
      <c r="I34" s="7">
        <v>341</v>
      </c>
      <c r="J34">
        <v>5</v>
      </c>
      <c r="K34" s="1">
        <v>0.89</v>
      </c>
      <c r="L34">
        <v>28</v>
      </c>
      <c r="M34">
        <v>1</v>
      </c>
      <c r="N34" s="3">
        <v>89488</v>
      </c>
      <c r="O34">
        <v>113</v>
      </c>
      <c r="P34">
        <v>4</v>
      </c>
      <c r="Q34" t="s">
        <v>41</v>
      </c>
      <c r="R34" t="s">
        <v>22</v>
      </c>
    </row>
    <row r="35" spans="1:18" x14ac:dyDescent="0.25">
      <c r="A35">
        <v>34</v>
      </c>
      <c r="B35">
        <v>24530</v>
      </c>
      <c r="C35" t="s">
        <v>49</v>
      </c>
      <c r="D35">
        <v>12.938696</v>
      </c>
      <c r="E35">
        <v>77.454931000000002</v>
      </c>
      <c r="F35" t="s">
        <v>19</v>
      </c>
      <c r="G35" t="s">
        <v>30</v>
      </c>
      <c r="H35" s="3">
        <v>6550</v>
      </c>
      <c r="I35" s="7">
        <v>118</v>
      </c>
      <c r="J35">
        <v>3</v>
      </c>
      <c r="K35" s="1">
        <v>0.65</v>
      </c>
      <c r="L35">
        <v>20</v>
      </c>
      <c r="M35">
        <v>2</v>
      </c>
      <c r="N35" s="3">
        <v>131000</v>
      </c>
      <c r="O35">
        <v>314</v>
      </c>
      <c r="P35">
        <v>4.2</v>
      </c>
      <c r="Q35" t="s">
        <v>21</v>
      </c>
      <c r="R35" t="s">
        <v>22</v>
      </c>
    </row>
    <row r="36" spans="1:18" x14ac:dyDescent="0.25">
      <c r="A36">
        <v>35</v>
      </c>
      <c r="B36">
        <v>69988</v>
      </c>
      <c r="C36" t="s">
        <v>47</v>
      </c>
      <c r="D36">
        <v>12.817377</v>
      </c>
      <c r="E36">
        <v>77.463142000000005</v>
      </c>
      <c r="F36" t="s">
        <v>19</v>
      </c>
      <c r="G36" t="s">
        <v>20</v>
      </c>
      <c r="H36" s="3">
        <v>4381</v>
      </c>
      <c r="I36" s="7">
        <v>425</v>
      </c>
      <c r="J36">
        <v>3</v>
      </c>
      <c r="K36" s="1">
        <v>0.56999999999999995</v>
      </c>
      <c r="L36">
        <v>18</v>
      </c>
      <c r="M36">
        <v>3</v>
      </c>
      <c r="N36" s="3">
        <v>78858</v>
      </c>
      <c r="O36">
        <v>278</v>
      </c>
      <c r="P36">
        <v>4.9000000000000004</v>
      </c>
      <c r="Q36" t="s">
        <v>21</v>
      </c>
      <c r="R36" t="s">
        <v>25</v>
      </c>
    </row>
    <row r="37" spans="1:18" x14ac:dyDescent="0.25">
      <c r="A37">
        <v>36</v>
      </c>
      <c r="B37">
        <v>56210</v>
      </c>
      <c r="C37" t="s">
        <v>50</v>
      </c>
      <c r="D37">
        <v>13.099259999999999</v>
      </c>
      <c r="E37">
        <v>77.532366999999994</v>
      </c>
      <c r="F37" t="s">
        <v>32</v>
      </c>
      <c r="G37" t="s">
        <v>20</v>
      </c>
      <c r="H37" s="3">
        <v>6628</v>
      </c>
      <c r="I37" s="7">
        <v>482</v>
      </c>
      <c r="J37">
        <v>5</v>
      </c>
      <c r="K37" s="1">
        <v>0.75</v>
      </c>
      <c r="L37">
        <v>23</v>
      </c>
      <c r="M37">
        <v>2</v>
      </c>
      <c r="N37" s="3">
        <v>152444</v>
      </c>
      <c r="O37">
        <v>347</v>
      </c>
      <c r="P37">
        <v>4.5999999999999996</v>
      </c>
      <c r="Q37" t="s">
        <v>21</v>
      </c>
      <c r="R37" t="s">
        <v>25</v>
      </c>
    </row>
    <row r="38" spans="1:18" x14ac:dyDescent="0.25">
      <c r="A38">
        <v>37</v>
      </c>
      <c r="B38">
        <v>74382</v>
      </c>
      <c r="C38" t="s">
        <v>42</v>
      </c>
      <c r="D38">
        <v>12.749055</v>
      </c>
      <c r="E38">
        <v>77.705848000000003</v>
      </c>
      <c r="F38" t="s">
        <v>19</v>
      </c>
      <c r="G38" t="s">
        <v>38</v>
      </c>
      <c r="H38" s="3">
        <v>3676</v>
      </c>
      <c r="I38" s="7">
        <v>167</v>
      </c>
      <c r="J38">
        <v>3</v>
      </c>
      <c r="K38" s="1">
        <v>0.77</v>
      </c>
      <c r="L38">
        <v>24</v>
      </c>
      <c r="M38">
        <v>3</v>
      </c>
      <c r="N38" s="3">
        <v>88224</v>
      </c>
      <c r="O38">
        <v>33</v>
      </c>
      <c r="P38">
        <v>4</v>
      </c>
      <c r="Q38" t="s">
        <v>21</v>
      </c>
      <c r="R38" t="s">
        <v>22</v>
      </c>
    </row>
    <row r="39" spans="1:18" x14ac:dyDescent="0.25">
      <c r="A39">
        <v>38</v>
      </c>
      <c r="B39">
        <v>93859</v>
      </c>
      <c r="C39" t="s">
        <v>29</v>
      </c>
      <c r="D39">
        <v>12.772785000000001</v>
      </c>
      <c r="E39">
        <v>77.739879000000002</v>
      </c>
      <c r="F39" t="s">
        <v>19</v>
      </c>
      <c r="G39" t="s">
        <v>20</v>
      </c>
      <c r="H39" s="3">
        <v>2177</v>
      </c>
      <c r="I39" s="7">
        <v>525</v>
      </c>
      <c r="J39">
        <v>2</v>
      </c>
      <c r="K39" s="1">
        <v>0.51</v>
      </c>
      <c r="L39">
        <v>16</v>
      </c>
      <c r="M39">
        <v>2</v>
      </c>
      <c r="N39" s="3">
        <v>34832</v>
      </c>
      <c r="O39">
        <v>82</v>
      </c>
      <c r="P39">
        <v>5</v>
      </c>
      <c r="Q39" t="s">
        <v>21</v>
      </c>
      <c r="R39" t="s">
        <v>25</v>
      </c>
    </row>
    <row r="40" spans="1:18" x14ac:dyDescent="0.25">
      <c r="A40">
        <v>39</v>
      </c>
      <c r="B40">
        <v>49596</v>
      </c>
      <c r="C40" t="s">
        <v>49</v>
      </c>
      <c r="D40">
        <v>12.797950999999999</v>
      </c>
      <c r="E40">
        <v>77.692205000000001</v>
      </c>
      <c r="F40" t="s">
        <v>19</v>
      </c>
      <c r="G40" t="s">
        <v>38</v>
      </c>
      <c r="H40" s="3">
        <v>4868</v>
      </c>
      <c r="I40" s="7">
        <v>202</v>
      </c>
      <c r="J40">
        <v>1</v>
      </c>
      <c r="K40" s="1">
        <v>0.67</v>
      </c>
      <c r="L40">
        <v>21</v>
      </c>
      <c r="M40">
        <v>2</v>
      </c>
      <c r="N40" s="3">
        <v>102228</v>
      </c>
      <c r="O40">
        <v>212</v>
      </c>
      <c r="P40">
        <v>5</v>
      </c>
      <c r="Q40" t="s">
        <v>21</v>
      </c>
      <c r="R40" t="s">
        <v>25</v>
      </c>
    </row>
    <row r="41" spans="1:18" x14ac:dyDescent="0.25">
      <c r="A41">
        <v>40</v>
      </c>
      <c r="B41">
        <v>16624</v>
      </c>
      <c r="C41" t="s">
        <v>31</v>
      </c>
      <c r="D41">
        <v>12.897957999999999</v>
      </c>
      <c r="E41">
        <v>77.714702000000003</v>
      </c>
      <c r="F41" t="s">
        <v>19</v>
      </c>
      <c r="G41" t="s">
        <v>38</v>
      </c>
      <c r="H41" s="3">
        <v>7009</v>
      </c>
      <c r="I41" s="7">
        <v>240</v>
      </c>
      <c r="J41">
        <v>1</v>
      </c>
      <c r="K41" s="1">
        <v>0.71</v>
      </c>
      <c r="L41">
        <v>22</v>
      </c>
      <c r="M41">
        <v>4</v>
      </c>
      <c r="N41" s="3">
        <v>154198</v>
      </c>
      <c r="O41">
        <v>220</v>
      </c>
      <c r="P41">
        <v>3.9</v>
      </c>
      <c r="Q41" t="s">
        <v>21</v>
      </c>
      <c r="R41" t="s">
        <v>22</v>
      </c>
    </row>
    <row r="42" spans="1:18" x14ac:dyDescent="0.25">
      <c r="A42">
        <v>41</v>
      </c>
      <c r="B42">
        <v>51750</v>
      </c>
      <c r="C42" t="s">
        <v>37</v>
      </c>
      <c r="D42">
        <v>12.857182</v>
      </c>
      <c r="E42">
        <v>77.634950000000003</v>
      </c>
      <c r="F42" t="s">
        <v>27</v>
      </c>
      <c r="G42" t="s">
        <v>33</v>
      </c>
      <c r="H42" s="3">
        <v>6161</v>
      </c>
      <c r="I42" s="7">
        <v>387</v>
      </c>
      <c r="J42">
        <v>5</v>
      </c>
      <c r="K42" s="1">
        <v>0.38</v>
      </c>
      <c r="L42">
        <v>12</v>
      </c>
      <c r="M42">
        <v>3</v>
      </c>
      <c r="N42" s="3">
        <v>73932</v>
      </c>
      <c r="O42">
        <v>153</v>
      </c>
      <c r="P42">
        <v>4.4000000000000004</v>
      </c>
      <c r="Q42" t="s">
        <v>21</v>
      </c>
      <c r="R42" t="s">
        <v>22</v>
      </c>
    </row>
    <row r="43" spans="1:18" x14ac:dyDescent="0.25">
      <c r="A43">
        <v>42</v>
      </c>
      <c r="B43">
        <v>83516</v>
      </c>
      <c r="C43" t="s">
        <v>43</v>
      </c>
      <c r="D43">
        <v>13.099249</v>
      </c>
      <c r="E43">
        <v>77.593511000000007</v>
      </c>
      <c r="F43" t="s">
        <v>19</v>
      </c>
      <c r="G43" t="s">
        <v>30</v>
      </c>
      <c r="H43" s="3">
        <v>6609</v>
      </c>
      <c r="I43" s="7">
        <v>259</v>
      </c>
      <c r="J43">
        <v>3</v>
      </c>
      <c r="K43" s="1">
        <v>0.45</v>
      </c>
      <c r="L43">
        <v>14</v>
      </c>
      <c r="M43">
        <v>3</v>
      </c>
      <c r="N43" s="3">
        <v>92526</v>
      </c>
      <c r="O43">
        <v>346</v>
      </c>
      <c r="P43">
        <v>3.5</v>
      </c>
      <c r="Q43" t="s">
        <v>28</v>
      </c>
      <c r="R43" t="s">
        <v>22</v>
      </c>
    </row>
    <row r="44" spans="1:18" x14ac:dyDescent="0.25">
      <c r="A44">
        <v>43</v>
      </c>
      <c r="B44">
        <v>27992</v>
      </c>
      <c r="C44" t="s">
        <v>18</v>
      </c>
      <c r="D44">
        <v>12.946270999999999</v>
      </c>
      <c r="E44">
        <v>77.626048999999995</v>
      </c>
      <c r="F44" t="s">
        <v>19</v>
      </c>
      <c r="G44" t="s">
        <v>33</v>
      </c>
      <c r="H44" s="3">
        <v>5306</v>
      </c>
      <c r="I44" s="7">
        <v>608</v>
      </c>
      <c r="J44">
        <v>2</v>
      </c>
      <c r="K44" s="1">
        <v>0.45</v>
      </c>
      <c r="L44">
        <v>14</v>
      </c>
      <c r="M44">
        <v>1</v>
      </c>
      <c r="N44" s="3">
        <v>74284</v>
      </c>
      <c r="O44">
        <v>211</v>
      </c>
      <c r="P44">
        <v>4.4000000000000004</v>
      </c>
      <c r="Q44" t="s">
        <v>21</v>
      </c>
      <c r="R44" t="s">
        <v>22</v>
      </c>
    </row>
    <row r="45" spans="1:18" x14ac:dyDescent="0.25">
      <c r="A45">
        <v>44</v>
      </c>
      <c r="B45">
        <v>74738</v>
      </c>
      <c r="C45" t="s">
        <v>26</v>
      </c>
      <c r="D45">
        <v>13.040424</v>
      </c>
      <c r="E45">
        <v>77.590406000000002</v>
      </c>
      <c r="F45" t="s">
        <v>19</v>
      </c>
      <c r="G45" t="s">
        <v>20</v>
      </c>
      <c r="H45" s="3">
        <v>3681</v>
      </c>
      <c r="I45" s="7">
        <v>239</v>
      </c>
      <c r="J45">
        <v>2</v>
      </c>
      <c r="K45" s="1">
        <v>0.61</v>
      </c>
      <c r="L45">
        <v>19</v>
      </c>
      <c r="M45">
        <v>3</v>
      </c>
      <c r="N45" s="3">
        <v>69939</v>
      </c>
      <c r="O45">
        <v>331</v>
      </c>
      <c r="P45">
        <v>5</v>
      </c>
      <c r="Q45" t="s">
        <v>21</v>
      </c>
      <c r="R45" t="s">
        <v>25</v>
      </c>
    </row>
    <row r="46" spans="1:18" x14ac:dyDescent="0.25">
      <c r="A46">
        <v>45</v>
      </c>
      <c r="B46">
        <v>48671</v>
      </c>
      <c r="C46" t="s">
        <v>51</v>
      </c>
      <c r="D46">
        <v>12.94585</v>
      </c>
      <c r="E46">
        <v>77.515738999999996</v>
      </c>
      <c r="F46" t="s">
        <v>19</v>
      </c>
      <c r="G46" t="s">
        <v>30</v>
      </c>
      <c r="H46" s="3">
        <v>4109</v>
      </c>
      <c r="I46" s="7">
        <v>161</v>
      </c>
      <c r="J46">
        <v>3</v>
      </c>
      <c r="K46" s="1">
        <v>0.49</v>
      </c>
      <c r="L46">
        <v>15</v>
      </c>
      <c r="M46">
        <v>2</v>
      </c>
      <c r="N46" s="3">
        <v>61635</v>
      </c>
      <c r="O46">
        <v>281</v>
      </c>
      <c r="P46">
        <v>5</v>
      </c>
      <c r="Q46" t="s">
        <v>52</v>
      </c>
      <c r="R46" t="s">
        <v>25</v>
      </c>
    </row>
    <row r="47" spans="1:18" x14ac:dyDescent="0.25">
      <c r="A47">
        <v>46</v>
      </c>
      <c r="B47">
        <v>10395</v>
      </c>
      <c r="C47" t="s">
        <v>42</v>
      </c>
      <c r="D47">
        <v>12.931324999999999</v>
      </c>
      <c r="E47">
        <v>77.463587000000004</v>
      </c>
      <c r="F47" t="s">
        <v>19</v>
      </c>
      <c r="G47" t="s">
        <v>20</v>
      </c>
      <c r="H47" s="3">
        <v>5601</v>
      </c>
      <c r="I47" s="7">
        <v>281</v>
      </c>
      <c r="J47">
        <v>1</v>
      </c>
      <c r="K47" s="1">
        <v>0.64</v>
      </c>
      <c r="L47">
        <v>20</v>
      </c>
      <c r="M47">
        <v>4</v>
      </c>
      <c r="N47" s="3">
        <v>112020</v>
      </c>
      <c r="O47">
        <v>35</v>
      </c>
      <c r="P47">
        <v>4.3</v>
      </c>
      <c r="Q47" t="s">
        <v>45</v>
      </c>
      <c r="R47" t="s">
        <v>22</v>
      </c>
    </row>
    <row r="48" spans="1:18" x14ac:dyDescent="0.25">
      <c r="A48">
        <v>47</v>
      </c>
      <c r="B48">
        <v>24790</v>
      </c>
      <c r="C48" t="s">
        <v>47</v>
      </c>
      <c r="D48">
        <v>13.023790999999999</v>
      </c>
      <c r="E48">
        <v>77.575772000000001</v>
      </c>
      <c r="F48" t="s">
        <v>27</v>
      </c>
      <c r="G48" t="s">
        <v>20</v>
      </c>
      <c r="H48" s="3">
        <v>4118</v>
      </c>
      <c r="I48" s="7">
        <v>450</v>
      </c>
      <c r="J48">
        <v>2</v>
      </c>
      <c r="K48" s="1">
        <v>0.69</v>
      </c>
      <c r="L48">
        <v>21</v>
      </c>
      <c r="M48">
        <v>1</v>
      </c>
      <c r="N48" s="3">
        <v>86478</v>
      </c>
      <c r="O48">
        <v>304</v>
      </c>
      <c r="P48">
        <v>4.2</v>
      </c>
      <c r="Q48" t="s">
        <v>21</v>
      </c>
      <c r="R48" t="s">
        <v>22</v>
      </c>
    </row>
    <row r="49" spans="1:18" x14ac:dyDescent="0.25">
      <c r="A49">
        <v>48</v>
      </c>
      <c r="B49">
        <v>29558</v>
      </c>
      <c r="C49" t="s">
        <v>31</v>
      </c>
      <c r="D49">
        <v>12.850584</v>
      </c>
      <c r="E49">
        <v>77.676325000000006</v>
      </c>
      <c r="F49" t="s">
        <v>19</v>
      </c>
      <c r="G49" t="s">
        <v>30</v>
      </c>
      <c r="H49" s="3">
        <v>3973</v>
      </c>
      <c r="I49" s="7">
        <v>187</v>
      </c>
      <c r="J49">
        <v>2</v>
      </c>
      <c r="K49" s="1">
        <v>0.77</v>
      </c>
      <c r="L49">
        <v>24</v>
      </c>
      <c r="M49">
        <v>4</v>
      </c>
      <c r="N49" s="3">
        <v>95352</v>
      </c>
      <c r="O49">
        <v>29</v>
      </c>
      <c r="P49">
        <v>3.7</v>
      </c>
      <c r="Q49" t="s">
        <v>21</v>
      </c>
      <c r="R49" t="s">
        <v>22</v>
      </c>
    </row>
    <row r="50" spans="1:18" x14ac:dyDescent="0.25">
      <c r="A50">
        <v>49</v>
      </c>
      <c r="B50">
        <v>52154</v>
      </c>
      <c r="C50" t="s">
        <v>31</v>
      </c>
      <c r="D50">
        <v>12.852264999999999</v>
      </c>
      <c r="E50">
        <v>77.610095000000001</v>
      </c>
      <c r="F50" t="s">
        <v>19</v>
      </c>
      <c r="G50" t="s">
        <v>24</v>
      </c>
      <c r="H50" s="3">
        <v>4409</v>
      </c>
      <c r="I50" s="7">
        <v>366</v>
      </c>
      <c r="J50">
        <v>5</v>
      </c>
      <c r="K50" s="1">
        <v>0.78</v>
      </c>
      <c r="L50">
        <v>24</v>
      </c>
      <c r="M50">
        <v>2</v>
      </c>
      <c r="N50" s="3">
        <v>105816</v>
      </c>
      <c r="O50">
        <v>240</v>
      </c>
      <c r="P50">
        <v>4.5</v>
      </c>
      <c r="Q50" t="s">
        <v>28</v>
      </c>
      <c r="R50" t="s">
        <v>25</v>
      </c>
    </row>
    <row r="51" spans="1:18" x14ac:dyDescent="0.25">
      <c r="A51">
        <v>50</v>
      </c>
      <c r="B51">
        <v>97584</v>
      </c>
      <c r="C51" t="s">
        <v>47</v>
      </c>
      <c r="D51">
        <v>13.005736000000001</v>
      </c>
      <c r="E51">
        <v>77.573718</v>
      </c>
      <c r="F51" t="s">
        <v>27</v>
      </c>
      <c r="G51" t="s">
        <v>30</v>
      </c>
      <c r="H51" s="3">
        <v>5825</v>
      </c>
      <c r="I51" s="7">
        <v>37</v>
      </c>
      <c r="J51">
        <v>2</v>
      </c>
      <c r="K51" s="1">
        <v>0.34</v>
      </c>
      <c r="L51">
        <v>11</v>
      </c>
      <c r="M51">
        <v>1</v>
      </c>
      <c r="N51" s="3">
        <v>64075</v>
      </c>
      <c r="O51">
        <v>258</v>
      </c>
      <c r="P51">
        <v>4.9000000000000004</v>
      </c>
      <c r="Q51" t="s">
        <v>21</v>
      </c>
      <c r="R51" t="s">
        <v>25</v>
      </c>
    </row>
    <row r="52" spans="1:18" x14ac:dyDescent="0.25">
      <c r="A52">
        <v>51</v>
      </c>
      <c r="B52">
        <v>95182</v>
      </c>
      <c r="C52" t="s">
        <v>47</v>
      </c>
      <c r="D52">
        <v>12.737399999999999</v>
      </c>
      <c r="E52">
        <v>77.563778999999997</v>
      </c>
      <c r="F52" t="s">
        <v>19</v>
      </c>
      <c r="G52" t="s">
        <v>20</v>
      </c>
      <c r="H52" s="3">
        <v>5654</v>
      </c>
      <c r="I52" s="7">
        <v>249</v>
      </c>
      <c r="J52">
        <v>2</v>
      </c>
      <c r="K52" s="1">
        <v>0.64</v>
      </c>
      <c r="L52">
        <v>20</v>
      </c>
      <c r="M52">
        <v>1</v>
      </c>
      <c r="N52" s="3">
        <v>113080</v>
      </c>
      <c r="O52">
        <v>222</v>
      </c>
      <c r="P52">
        <v>4.5</v>
      </c>
      <c r="Q52" t="s">
        <v>21</v>
      </c>
      <c r="R52" t="s">
        <v>25</v>
      </c>
    </row>
    <row r="53" spans="1:18" x14ac:dyDescent="0.25">
      <c r="A53">
        <v>52</v>
      </c>
      <c r="B53">
        <v>20279</v>
      </c>
      <c r="C53" t="s">
        <v>48</v>
      </c>
      <c r="D53">
        <v>12.998182999999999</v>
      </c>
      <c r="E53">
        <v>77.553758000000002</v>
      </c>
      <c r="F53" t="s">
        <v>19</v>
      </c>
      <c r="G53" t="s">
        <v>30</v>
      </c>
      <c r="H53" s="3">
        <v>6063</v>
      </c>
      <c r="I53" s="7">
        <v>314</v>
      </c>
      <c r="J53">
        <v>3</v>
      </c>
      <c r="K53" s="1">
        <v>0.51</v>
      </c>
      <c r="L53">
        <v>16</v>
      </c>
      <c r="M53">
        <v>3</v>
      </c>
      <c r="N53" s="3">
        <v>97008</v>
      </c>
      <c r="O53">
        <v>314</v>
      </c>
      <c r="P53">
        <v>4.5999999999999996</v>
      </c>
      <c r="Q53" t="s">
        <v>34</v>
      </c>
      <c r="R53" t="s">
        <v>25</v>
      </c>
    </row>
    <row r="54" spans="1:18" x14ac:dyDescent="0.25">
      <c r="A54">
        <v>53</v>
      </c>
      <c r="B54">
        <v>21746</v>
      </c>
      <c r="C54" t="s">
        <v>51</v>
      </c>
      <c r="D54">
        <v>12.921688</v>
      </c>
      <c r="E54">
        <v>77.629076999999995</v>
      </c>
      <c r="F54" t="s">
        <v>27</v>
      </c>
      <c r="G54" t="s">
        <v>38</v>
      </c>
      <c r="H54" s="3">
        <v>5906</v>
      </c>
      <c r="I54" s="7">
        <v>442</v>
      </c>
      <c r="J54">
        <v>3</v>
      </c>
      <c r="K54" s="1">
        <v>0.6</v>
      </c>
      <c r="L54">
        <v>19</v>
      </c>
      <c r="M54">
        <v>2</v>
      </c>
      <c r="N54" s="3">
        <v>112214</v>
      </c>
      <c r="O54">
        <v>43</v>
      </c>
      <c r="P54">
        <v>4.0999999999999996</v>
      </c>
      <c r="Q54" t="s">
        <v>53</v>
      </c>
      <c r="R54" t="s">
        <v>22</v>
      </c>
    </row>
    <row r="55" spans="1:18" x14ac:dyDescent="0.25">
      <c r="A55">
        <v>54</v>
      </c>
      <c r="B55">
        <v>72784</v>
      </c>
      <c r="C55" t="s">
        <v>43</v>
      </c>
      <c r="D55">
        <v>12.771055</v>
      </c>
      <c r="E55">
        <v>77.569472000000005</v>
      </c>
      <c r="F55" t="s">
        <v>19</v>
      </c>
      <c r="G55" t="s">
        <v>38</v>
      </c>
      <c r="H55" s="3">
        <v>5566</v>
      </c>
      <c r="I55" s="7">
        <v>270</v>
      </c>
      <c r="J55">
        <v>3</v>
      </c>
      <c r="K55" s="1">
        <v>0.26</v>
      </c>
      <c r="L55">
        <v>8</v>
      </c>
      <c r="M55">
        <v>2</v>
      </c>
      <c r="N55" s="3">
        <v>44528</v>
      </c>
      <c r="O55">
        <v>201</v>
      </c>
      <c r="P55">
        <v>4.8</v>
      </c>
      <c r="Q55" t="s">
        <v>21</v>
      </c>
      <c r="R55" t="s">
        <v>25</v>
      </c>
    </row>
    <row r="56" spans="1:18" x14ac:dyDescent="0.25">
      <c r="A56">
        <v>55</v>
      </c>
      <c r="B56">
        <v>24335</v>
      </c>
      <c r="C56" t="s">
        <v>23</v>
      </c>
      <c r="D56">
        <v>12.963041</v>
      </c>
      <c r="E56">
        <v>77.556503000000006</v>
      </c>
      <c r="F56" t="s">
        <v>19</v>
      </c>
      <c r="G56" t="s">
        <v>20</v>
      </c>
      <c r="H56" s="3">
        <v>3118</v>
      </c>
      <c r="I56" s="7">
        <v>254</v>
      </c>
      <c r="J56">
        <v>3</v>
      </c>
      <c r="K56" s="1">
        <v>0.48</v>
      </c>
      <c r="L56">
        <v>15</v>
      </c>
      <c r="M56">
        <v>5</v>
      </c>
      <c r="N56" s="3">
        <v>46770</v>
      </c>
      <c r="O56">
        <v>220</v>
      </c>
      <c r="P56">
        <v>4.3</v>
      </c>
      <c r="Q56" t="s">
        <v>21</v>
      </c>
      <c r="R56" t="s">
        <v>22</v>
      </c>
    </row>
    <row r="57" spans="1:18" x14ac:dyDescent="0.25">
      <c r="A57">
        <v>56</v>
      </c>
      <c r="B57">
        <v>98754</v>
      </c>
      <c r="C57" t="s">
        <v>37</v>
      </c>
      <c r="D57">
        <v>13.071968999999999</v>
      </c>
      <c r="E57">
        <v>77.672146999999995</v>
      </c>
      <c r="F57" t="s">
        <v>19</v>
      </c>
      <c r="G57" t="s">
        <v>33</v>
      </c>
      <c r="H57" s="3">
        <v>4989</v>
      </c>
      <c r="I57" s="7">
        <v>345</v>
      </c>
      <c r="J57">
        <v>3</v>
      </c>
      <c r="K57" s="1">
        <v>0.36</v>
      </c>
      <c r="L57">
        <v>11</v>
      </c>
      <c r="M57">
        <v>3</v>
      </c>
      <c r="N57" s="3">
        <v>54879</v>
      </c>
      <c r="O57">
        <v>236</v>
      </c>
      <c r="P57">
        <v>4.9000000000000004</v>
      </c>
      <c r="Q57" t="s">
        <v>21</v>
      </c>
      <c r="R57" t="s">
        <v>25</v>
      </c>
    </row>
    <row r="58" spans="1:18" x14ac:dyDescent="0.25">
      <c r="A58">
        <v>57</v>
      </c>
      <c r="B58">
        <v>90541</v>
      </c>
      <c r="C58" t="s">
        <v>29</v>
      </c>
      <c r="D58">
        <v>12.733900999999999</v>
      </c>
      <c r="E58">
        <v>77.490183999999999</v>
      </c>
      <c r="F58" t="s">
        <v>19</v>
      </c>
      <c r="G58" t="s">
        <v>24</v>
      </c>
      <c r="H58" s="3">
        <v>5534</v>
      </c>
      <c r="I58" s="7">
        <v>407</v>
      </c>
      <c r="J58">
        <v>2</v>
      </c>
      <c r="K58" s="1">
        <v>0.55000000000000004</v>
      </c>
      <c r="L58">
        <v>17</v>
      </c>
      <c r="M58">
        <v>2</v>
      </c>
      <c r="N58" s="3">
        <v>94078</v>
      </c>
      <c r="O58">
        <v>72</v>
      </c>
      <c r="P58">
        <v>4.8</v>
      </c>
      <c r="Q58" t="s">
        <v>21</v>
      </c>
      <c r="R58" t="s">
        <v>25</v>
      </c>
    </row>
    <row r="59" spans="1:18" x14ac:dyDescent="0.25">
      <c r="A59">
        <v>58</v>
      </c>
      <c r="B59">
        <v>84140</v>
      </c>
      <c r="C59" t="s">
        <v>49</v>
      </c>
      <c r="D59">
        <v>12.919890000000001</v>
      </c>
      <c r="E59">
        <v>77.483963000000003</v>
      </c>
      <c r="F59" t="s">
        <v>19</v>
      </c>
      <c r="G59" t="s">
        <v>33</v>
      </c>
      <c r="H59" s="3">
        <v>3111</v>
      </c>
      <c r="I59" s="7">
        <v>111</v>
      </c>
      <c r="J59">
        <v>1</v>
      </c>
      <c r="K59" s="1">
        <v>0.66</v>
      </c>
      <c r="L59">
        <v>20</v>
      </c>
      <c r="M59">
        <v>3</v>
      </c>
      <c r="N59" s="3">
        <v>62220</v>
      </c>
      <c r="O59">
        <v>225</v>
      </c>
      <c r="P59">
        <v>4.9000000000000004</v>
      </c>
      <c r="Q59" t="s">
        <v>21</v>
      </c>
      <c r="R59" t="s">
        <v>25</v>
      </c>
    </row>
    <row r="60" spans="1:18" x14ac:dyDescent="0.25">
      <c r="A60">
        <v>59</v>
      </c>
      <c r="B60">
        <v>63948</v>
      </c>
      <c r="C60" t="s">
        <v>47</v>
      </c>
      <c r="D60">
        <v>13.096994</v>
      </c>
      <c r="E60">
        <v>77.710114000000004</v>
      </c>
      <c r="F60" t="s">
        <v>19</v>
      </c>
      <c r="G60" t="s">
        <v>30</v>
      </c>
      <c r="H60" s="3">
        <v>3236</v>
      </c>
      <c r="I60" s="7">
        <v>370</v>
      </c>
      <c r="J60">
        <v>2</v>
      </c>
      <c r="K60" s="1">
        <v>0.64</v>
      </c>
      <c r="L60">
        <v>20</v>
      </c>
      <c r="M60">
        <v>3</v>
      </c>
      <c r="N60" s="3">
        <v>64720</v>
      </c>
      <c r="O60">
        <v>126</v>
      </c>
      <c r="P60">
        <v>4.4000000000000004</v>
      </c>
      <c r="Q60" t="s">
        <v>28</v>
      </c>
      <c r="R60" t="s">
        <v>22</v>
      </c>
    </row>
    <row r="61" spans="1:18" x14ac:dyDescent="0.25">
      <c r="A61">
        <v>60</v>
      </c>
      <c r="B61">
        <v>16345</v>
      </c>
      <c r="C61" t="s">
        <v>47</v>
      </c>
      <c r="D61">
        <v>12.73983</v>
      </c>
      <c r="E61">
        <v>77.685167000000007</v>
      </c>
      <c r="F61" t="s">
        <v>19</v>
      </c>
      <c r="G61" t="s">
        <v>20</v>
      </c>
      <c r="H61" s="3">
        <v>7661</v>
      </c>
      <c r="I61" s="7">
        <v>65</v>
      </c>
      <c r="J61">
        <v>5</v>
      </c>
      <c r="K61" s="1">
        <v>0.6</v>
      </c>
      <c r="L61">
        <v>19</v>
      </c>
      <c r="M61">
        <v>2</v>
      </c>
      <c r="N61" s="3">
        <v>145559</v>
      </c>
      <c r="O61">
        <v>219</v>
      </c>
      <c r="P61">
        <v>4.0999999999999996</v>
      </c>
      <c r="Q61" t="s">
        <v>21</v>
      </c>
      <c r="R61" t="s">
        <v>22</v>
      </c>
    </row>
    <row r="62" spans="1:18" x14ac:dyDescent="0.25">
      <c r="A62">
        <v>61</v>
      </c>
      <c r="B62">
        <v>49223</v>
      </c>
      <c r="C62" t="s">
        <v>26</v>
      </c>
      <c r="D62">
        <v>12.853088</v>
      </c>
      <c r="E62">
        <v>77.694010000000006</v>
      </c>
      <c r="F62" t="s">
        <v>27</v>
      </c>
      <c r="G62" t="s">
        <v>30</v>
      </c>
      <c r="H62" s="3">
        <v>2024</v>
      </c>
      <c r="I62" s="7">
        <v>198</v>
      </c>
      <c r="J62">
        <v>1</v>
      </c>
      <c r="K62" s="1">
        <v>0.4</v>
      </c>
      <c r="L62">
        <v>12</v>
      </c>
      <c r="M62">
        <v>3</v>
      </c>
      <c r="N62" s="3">
        <v>24288</v>
      </c>
      <c r="O62">
        <v>84</v>
      </c>
      <c r="P62">
        <v>4.3</v>
      </c>
      <c r="Q62" t="s">
        <v>21</v>
      </c>
      <c r="R62" t="s">
        <v>22</v>
      </c>
    </row>
    <row r="63" spans="1:18" x14ac:dyDescent="0.25">
      <c r="A63">
        <v>62</v>
      </c>
      <c r="B63">
        <v>75481</v>
      </c>
      <c r="C63" t="s">
        <v>50</v>
      </c>
      <c r="D63">
        <v>12.728405</v>
      </c>
      <c r="E63">
        <v>77.716616999999999</v>
      </c>
      <c r="F63" t="s">
        <v>19</v>
      </c>
      <c r="G63" t="s">
        <v>24</v>
      </c>
      <c r="H63" s="3">
        <v>3624</v>
      </c>
      <c r="I63" s="7">
        <v>134</v>
      </c>
      <c r="J63">
        <v>2</v>
      </c>
      <c r="K63" s="1">
        <v>0.65</v>
      </c>
      <c r="L63">
        <v>20</v>
      </c>
      <c r="M63">
        <v>2</v>
      </c>
      <c r="N63" s="3">
        <v>72480</v>
      </c>
      <c r="O63">
        <v>291</v>
      </c>
      <c r="P63">
        <v>4.7</v>
      </c>
      <c r="Q63" t="s">
        <v>21</v>
      </c>
      <c r="R63" t="s">
        <v>25</v>
      </c>
    </row>
    <row r="64" spans="1:18" x14ac:dyDescent="0.25">
      <c r="A64">
        <v>63</v>
      </c>
      <c r="B64">
        <v>17589</v>
      </c>
      <c r="C64" t="s">
        <v>23</v>
      </c>
      <c r="D64">
        <v>12.734484999999999</v>
      </c>
      <c r="E64">
        <v>77.580344999999994</v>
      </c>
      <c r="F64" t="s">
        <v>19</v>
      </c>
      <c r="G64" t="s">
        <v>33</v>
      </c>
      <c r="H64" s="3">
        <v>3465</v>
      </c>
      <c r="I64" s="7">
        <v>321</v>
      </c>
      <c r="J64">
        <v>3</v>
      </c>
      <c r="K64" s="1">
        <v>0.66</v>
      </c>
      <c r="L64">
        <v>20</v>
      </c>
      <c r="M64">
        <v>3</v>
      </c>
      <c r="N64" s="3">
        <v>69300</v>
      </c>
      <c r="O64">
        <v>336</v>
      </c>
      <c r="P64">
        <v>4.0999999999999996</v>
      </c>
      <c r="Q64" t="s">
        <v>53</v>
      </c>
      <c r="R64" t="s">
        <v>22</v>
      </c>
    </row>
    <row r="65" spans="1:18" x14ac:dyDescent="0.25">
      <c r="A65">
        <v>64</v>
      </c>
      <c r="B65">
        <v>11610</v>
      </c>
      <c r="C65" t="s">
        <v>23</v>
      </c>
      <c r="D65">
        <v>12.718393000000001</v>
      </c>
      <c r="E65">
        <v>77.559192999999993</v>
      </c>
      <c r="F65" t="s">
        <v>27</v>
      </c>
      <c r="G65" t="s">
        <v>30</v>
      </c>
      <c r="H65" s="3">
        <v>4064</v>
      </c>
      <c r="I65" s="7">
        <v>82</v>
      </c>
      <c r="J65">
        <v>5</v>
      </c>
      <c r="K65" s="1">
        <v>0.45</v>
      </c>
      <c r="L65">
        <v>14</v>
      </c>
      <c r="M65">
        <v>2</v>
      </c>
      <c r="N65" s="3">
        <v>56896</v>
      </c>
      <c r="O65">
        <v>127</v>
      </c>
      <c r="P65">
        <v>4.5999999999999996</v>
      </c>
      <c r="Q65" t="s">
        <v>21</v>
      </c>
      <c r="R65" t="s">
        <v>25</v>
      </c>
    </row>
    <row r="66" spans="1:18" x14ac:dyDescent="0.25">
      <c r="A66">
        <v>65</v>
      </c>
      <c r="B66">
        <v>11257</v>
      </c>
      <c r="C66" t="s">
        <v>43</v>
      </c>
      <c r="D66">
        <v>12.700585</v>
      </c>
      <c r="E66">
        <v>77.647191000000007</v>
      </c>
      <c r="F66" t="s">
        <v>27</v>
      </c>
      <c r="G66" t="s">
        <v>24</v>
      </c>
      <c r="H66" s="3">
        <v>4383</v>
      </c>
      <c r="I66" s="7">
        <v>273</v>
      </c>
      <c r="J66">
        <v>2</v>
      </c>
      <c r="K66" s="1">
        <v>0.5</v>
      </c>
      <c r="L66">
        <v>16</v>
      </c>
      <c r="M66">
        <v>3</v>
      </c>
      <c r="N66" s="3">
        <v>70128</v>
      </c>
      <c r="O66">
        <v>121</v>
      </c>
      <c r="P66">
        <v>4.4000000000000004</v>
      </c>
      <c r="Q66" t="s">
        <v>21</v>
      </c>
      <c r="R66" t="s">
        <v>22</v>
      </c>
    </row>
    <row r="67" spans="1:18" x14ac:dyDescent="0.25">
      <c r="A67">
        <v>66</v>
      </c>
      <c r="B67">
        <v>51160</v>
      </c>
      <c r="C67" t="s">
        <v>54</v>
      </c>
      <c r="D67">
        <v>12.748295000000001</v>
      </c>
      <c r="E67">
        <v>77.557485999999997</v>
      </c>
      <c r="F67" t="s">
        <v>27</v>
      </c>
      <c r="G67" t="s">
        <v>38</v>
      </c>
      <c r="H67" s="3">
        <v>5826</v>
      </c>
      <c r="I67" s="7">
        <v>654</v>
      </c>
      <c r="J67">
        <v>5</v>
      </c>
      <c r="K67" s="1">
        <v>0.31</v>
      </c>
      <c r="L67">
        <v>10</v>
      </c>
      <c r="M67">
        <v>2</v>
      </c>
      <c r="N67" s="3">
        <v>58260</v>
      </c>
      <c r="O67">
        <v>61</v>
      </c>
      <c r="P67">
        <v>4.5999999999999996</v>
      </c>
      <c r="Q67" t="s">
        <v>21</v>
      </c>
      <c r="R67" t="s">
        <v>25</v>
      </c>
    </row>
    <row r="68" spans="1:18" x14ac:dyDescent="0.25">
      <c r="A68">
        <v>67</v>
      </c>
      <c r="B68">
        <v>12857</v>
      </c>
      <c r="C68" t="s">
        <v>39</v>
      </c>
      <c r="D68">
        <v>12.7791</v>
      </c>
      <c r="E68">
        <v>77.643795999999995</v>
      </c>
      <c r="F68" t="s">
        <v>27</v>
      </c>
      <c r="G68" t="s">
        <v>20</v>
      </c>
      <c r="H68" s="3">
        <v>2443</v>
      </c>
      <c r="I68" s="7">
        <v>101</v>
      </c>
      <c r="J68">
        <v>1</v>
      </c>
      <c r="K68" s="1">
        <v>0.65</v>
      </c>
      <c r="L68">
        <v>20</v>
      </c>
      <c r="M68">
        <v>1</v>
      </c>
      <c r="N68" s="3">
        <v>48860</v>
      </c>
      <c r="O68">
        <v>236</v>
      </c>
      <c r="P68">
        <v>4.7</v>
      </c>
      <c r="Q68" t="s">
        <v>21</v>
      </c>
      <c r="R68" t="s">
        <v>25</v>
      </c>
    </row>
    <row r="69" spans="1:18" x14ac:dyDescent="0.25">
      <c r="A69">
        <v>68</v>
      </c>
      <c r="B69">
        <v>60905</v>
      </c>
      <c r="C69" t="s">
        <v>44</v>
      </c>
      <c r="D69">
        <v>12.771926000000001</v>
      </c>
      <c r="E69">
        <v>77.545663000000005</v>
      </c>
      <c r="F69" t="s">
        <v>19</v>
      </c>
      <c r="G69" t="s">
        <v>24</v>
      </c>
      <c r="H69" s="3">
        <v>2511</v>
      </c>
      <c r="I69" s="7">
        <v>215</v>
      </c>
      <c r="J69">
        <v>5</v>
      </c>
      <c r="K69" s="1">
        <v>0.9</v>
      </c>
      <c r="L69">
        <v>28</v>
      </c>
      <c r="M69">
        <v>3</v>
      </c>
      <c r="N69" s="3">
        <v>70308</v>
      </c>
      <c r="O69">
        <v>299</v>
      </c>
      <c r="P69">
        <v>3.9</v>
      </c>
      <c r="Q69" t="s">
        <v>45</v>
      </c>
      <c r="R69" t="s">
        <v>22</v>
      </c>
    </row>
    <row r="70" spans="1:18" x14ac:dyDescent="0.25">
      <c r="A70">
        <v>69</v>
      </c>
      <c r="B70">
        <v>90495</v>
      </c>
      <c r="C70" t="s">
        <v>42</v>
      </c>
      <c r="D70">
        <v>13.022577999999999</v>
      </c>
      <c r="E70">
        <v>77.552227999999999</v>
      </c>
      <c r="F70" t="s">
        <v>19</v>
      </c>
      <c r="G70" t="s">
        <v>24</v>
      </c>
      <c r="H70" s="3">
        <v>5755</v>
      </c>
      <c r="I70" s="7">
        <v>206</v>
      </c>
      <c r="J70">
        <v>1</v>
      </c>
      <c r="K70" s="1">
        <v>0.48</v>
      </c>
      <c r="L70">
        <v>15</v>
      </c>
      <c r="M70">
        <v>2</v>
      </c>
      <c r="N70" s="3">
        <v>86325</v>
      </c>
      <c r="O70">
        <v>72</v>
      </c>
      <c r="P70">
        <v>4.2</v>
      </c>
      <c r="Q70" t="s">
        <v>28</v>
      </c>
      <c r="R70" t="s">
        <v>22</v>
      </c>
    </row>
    <row r="71" spans="1:18" x14ac:dyDescent="0.25">
      <c r="A71">
        <v>70</v>
      </c>
      <c r="B71">
        <v>90134</v>
      </c>
      <c r="C71" t="s">
        <v>23</v>
      </c>
      <c r="D71">
        <v>12.955859</v>
      </c>
      <c r="E71">
        <v>77.481233000000003</v>
      </c>
      <c r="F71" t="s">
        <v>19</v>
      </c>
      <c r="G71" t="s">
        <v>24</v>
      </c>
      <c r="H71" s="3">
        <v>4581</v>
      </c>
      <c r="I71" s="7">
        <v>511</v>
      </c>
      <c r="J71">
        <v>2</v>
      </c>
      <c r="K71" s="1">
        <v>0.47</v>
      </c>
      <c r="L71">
        <v>15</v>
      </c>
      <c r="M71">
        <v>2</v>
      </c>
      <c r="N71" s="3">
        <v>68715</v>
      </c>
      <c r="O71">
        <v>163</v>
      </c>
      <c r="P71">
        <v>5</v>
      </c>
      <c r="Q71" t="s">
        <v>21</v>
      </c>
      <c r="R71" t="s">
        <v>25</v>
      </c>
    </row>
    <row r="72" spans="1:18" x14ac:dyDescent="0.25">
      <c r="A72">
        <v>71</v>
      </c>
      <c r="B72">
        <v>31090</v>
      </c>
      <c r="C72" t="s">
        <v>39</v>
      </c>
      <c r="D72">
        <v>12.918818999999999</v>
      </c>
      <c r="E72">
        <v>77.719436999999999</v>
      </c>
      <c r="F72" t="s">
        <v>19</v>
      </c>
      <c r="G72" t="s">
        <v>33</v>
      </c>
      <c r="H72" s="3">
        <v>2730</v>
      </c>
      <c r="I72" s="7">
        <v>165</v>
      </c>
      <c r="J72">
        <v>1</v>
      </c>
      <c r="K72" s="1">
        <v>0.43</v>
      </c>
      <c r="L72">
        <v>13</v>
      </c>
      <c r="M72">
        <v>2</v>
      </c>
      <c r="N72" s="3">
        <v>35490</v>
      </c>
      <c r="O72">
        <v>334</v>
      </c>
      <c r="P72">
        <v>4.7</v>
      </c>
      <c r="Q72" t="s">
        <v>21</v>
      </c>
      <c r="R72" t="s">
        <v>25</v>
      </c>
    </row>
    <row r="73" spans="1:18" x14ac:dyDescent="0.25">
      <c r="A73">
        <v>72</v>
      </c>
      <c r="B73">
        <v>34232</v>
      </c>
      <c r="C73" t="s">
        <v>51</v>
      </c>
      <c r="D73">
        <v>13.054197</v>
      </c>
      <c r="E73">
        <v>77.560820000000007</v>
      </c>
      <c r="F73" t="s">
        <v>19</v>
      </c>
      <c r="G73" t="s">
        <v>24</v>
      </c>
      <c r="H73" s="3">
        <v>5384</v>
      </c>
      <c r="I73" s="7">
        <v>499</v>
      </c>
      <c r="J73">
        <v>5</v>
      </c>
      <c r="K73" s="1">
        <v>0.71</v>
      </c>
      <c r="L73">
        <v>22</v>
      </c>
      <c r="M73">
        <v>2</v>
      </c>
      <c r="N73" s="3">
        <v>118448</v>
      </c>
      <c r="O73">
        <v>137</v>
      </c>
      <c r="P73">
        <v>5</v>
      </c>
      <c r="Q73" t="s">
        <v>21</v>
      </c>
      <c r="R73" t="s">
        <v>25</v>
      </c>
    </row>
    <row r="74" spans="1:18" x14ac:dyDescent="0.25">
      <c r="A74">
        <v>73</v>
      </c>
      <c r="B74">
        <v>99538</v>
      </c>
      <c r="C74" t="s">
        <v>54</v>
      </c>
      <c r="D74">
        <v>12.780768</v>
      </c>
      <c r="E74">
        <v>77.696769000000003</v>
      </c>
      <c r="F74" t="s">
        <v>19</v>
      </c>
      <c r="G74" t="s">
        <v>33</v>
      </c>
      <c r="H74" s="3">
        <v>4181</v>
      </c>
      <c r="I74" s="7">
        <v>351</v>
      </c>
      <c r="J74">
        <v>3</v>
      </c>
      <c r="K74" s="1">
        <v>0.64</v>
      </c>
      <c r="L74">
        <v>20</v>
      </c>
      <c r="M74">
        <v>4</v>
      </c>
      <c r="N74" s="3">
        <v>83620</v>
      </c>
      <c r="O74">
        <v>34</v>
      </c>
      <c r="P74">
        <v>4.7</v>
      </c>
      <c r="Q74" t="s">
        <v>21</v>
      </c>
      <c r="R74" t="s">
        <v>25</v>
      </c>
    </row>
    <row r="75" spans="1:18" x14ac:dyDescent="0.25">
      <c r="A75">
        <v>74</v>
      </c>
      <c r="B75">
        <v>72287</v>
      </c>
      <c r="C75" t="s">
        <v>44</v>
      </c>
      <c r="D75">
        <v>13.058813000000001</v>
      </c>
      <c r="E75">
        <v>77.456069999999997</v>
      </c>
      <c r="F75" t="s">
        <v>27</v>
      </c>
      <c r="G75" t="s">
        <v>24</v>
      </c>
      <c r="H75" s="3">
        <v>3586</v>
      </c>
      <c r="I75" s="7">
        <v>257</v>
      </c>
      <c r="J75">
        <v>3</v>
      </c>
      <c r="K75" s="1">
        <v>0.55000000000000004</v>
      </c>
      <c r="L75">
        <v>17</v>
      </c>
      <c r="M75">
        <v>4</v>
      </c>
      <c r="N75" s="3">
        <v>60962</v>
      </c>
      <c r="O75">
        <v>350</v>
      </c>
      <c r="P75">
        <v>4.5</v>
      </c>
      <c r="Q75" t="s">
        <v>21</v>
      </c>
      <c r="R75" t="s">
        <v>25</v>
      </c>
    </row>
    <row r="76" spans="1:18" x14ac:dyDescent="0.25">
      <c r="A76">
        <v>75</v>
      </c>
      <c r="B76">
        <v>99282</v>
      </c>
      <c r="C76" t="s">
        <v>55</v>
      </c>
      <c r="D76">
        <v>12.796775</v>
      </c>
      <c r="E76">
        <v>77.596636000000004</v>
      </c>
      <c r="F76" t="s">
        <v>19</v>
      </c>
      <c r="G76" t="s">
        <v>38</v>
      </c>
      <c r="H76" s="3">
        <v>7348</v>
      </c>
      <c r="I76" s="7">
        <v>251</v>
      </c>
      <c r="J76">
        <v>3</v>
      </c>
      <c r="K76" s="1">
        <v>0.72</v>
      </c>
      <c r="L76">
        <v>22</v>
      </c>
      <c r="M76">
        <v>2</v>
      </c>
      <c r="N76" s="3">
        <v>161656</v>
      </c>
      <c r="O76">
        <v>132</v>
      </c>
      <c r="P76">
        <v>4.7</v>
      </c>
      <c r="Q76" t="s">
        <v>53</v>
      </c>
      <c r="R76" t="s">
        <v>25</v>
      </c>
    </row>
    <row r="77" spans="1:18" x14ac:dyDescent="0.25">
      <c r="A77">
        <v>76</v>
      </c>
      <c r="B77">
        <v>23410</v>
      </c>
      <c r="C77" t="s">
        <v>55</v>
      </c>
      <c r="D77">
        <v>12.904605</v>
      </c>
      <c r="E77">
        <v>77.648707000000002</v>
      </c>
      <c r="F77" t="s">
        <v>27</v>
      </c>
      <c r="G77" t="s">
        <v>24</v>
      </c>
      <c r="H77" s="3">
        <v>3332</v>
      </c>
      <c r="I77" s="7">
        <v>425</v>
      </c>
      <c r="J77">
        <v>3</v>
      </c>
      <c r="K77" s="1">
        <v>0.63</v>
      </c>
      <c r="L77">
        <v>20</v>
      </c>
      <c r="M77">
        <v>3</v>
      </c>
      <c r="N77" s="3">
        <v>66640</v>
      </c>
      <c r="O77">
        <v>246</v>
      </c>
      <c r="P77">
        <v>5</v>
      </c>
      <c r="Q77" t="s">
        <v>21</v>
      </c>
      <c r="R77" t="s">
        <v>25</v>
      </c>
    </row>
    <row r="78" spans="1:18" x14ac:dyDescent="0.25">
      <c r="A78">
        <v>77</v>
      </c>
      <c r="B78">
        <v>33741</v>
      </c>
      <c r="C78" t="s">
        <v>31</v>
      </c>
      <c r="D78">
        <v>12.739041</v>
      </c>
      <c r="E78">
        <v>77.488382999999999</v>
      </c>
      <c r="F78" t="s">
        <v>19</v>
      </c>
      <c r="G78" t="s">
        <v>33</v>
      </c>
      <c r="H78" s="3">
        <v>3824</v>
      </c>
      <c r="I78" s="7">
        <v>357</v>
      </c>
      <c r="J78">
        <v>3</v>
      </c>
      <c r="K78" s="1">
        <v>0.25</v>
      </c>
      <c r="L78">
        <v>8</v>
      </c>
      <c r="M78">
        <v>3</v>
      </c>
      <c r="N78" s="3">
        <v>30592</v>
      </c>
      <c r="O78">
        <v>113</v>
      </c>
      <c r="P78">
        <v>4.8</v>
      </c>
      <c r="Q78" t="s">
        <v>21</v>
      </c>
      <c r="R78" t="s">
        <v>25</v>
      </c>
    </row>
    <row r="79" spans="1:18" x14ac:dyDescent="0.25">
      <c r="A79">
        <v>78</v>
      </c>
      <c r="B79">
        <v>69251</v>
      </c>
      <c r="C79" t="s">
        <v>44</v>
      </c>
      <c r="D79">
        <v>12.783753000000001</v>
      </c>
      <c r="E79">
        <v>77.682062999999999</v>
      </c>
      <c r="F79" t="s">
        <v>19</v>
      </c>
      <c r="G79" t="s">
        <v>30</v>
      </c>
      <c r="H79" s="3">
        <v>4515</v>
      </c>
      <c r="I79" s="7">
        <v>332</v>
      </c>
      <c r="J79">
        <v>1</v>
      </c>
      <c r="K79" s="1">
        <v>0.73</v>
      </c>
      <c r="L79">
        <v>23</v>
      </c>
      <c r="M79">
        <v>2</v>
      </c>
      <c r="N79" s="3">
        <v>103845</v>
      </c>
      <c r="O79">
        <v>222</v>
      </c>
      <c r="P79">
        <v>4.8</v>
      </c>
      <c r="Q79" t="s">
        <v>21</v>
      </c>
      <c r="R79" t="s">
        <v>25</v>
      </c>
    </row>
    <row r="80" spans="1:18" x14ac:dyDescent="0.25">
      <c r="A80">
        <v>79</v>
      </c>
      <c r="B80">
        <v>27197</v>
      </c>
      <c r="C80" t="s">
        <v>42</v>
      </c>
      <c r="D80">
        <v>12.993631000000001</v>
      </c>
      <c r="E80">
        <v>77.626908</v>
      </c>
      <c r="F80" t="s">
        <v>19</v>
      </c>
      <c r="G80" t="s">
        <v>24</v>
      </c>
      <c r="H80" s="3">
        <v>6278</v>
      </c>
      <c r="I80" s="7">
        <v>261</v>
      </c>
      <c r="J80">
        <v>5</v>
      </c>
      <c r="K80" s="1">
        <v>0.43</v>
      </c>
      <c r="L80">
        <v>13</v>
      </c>
      <c r="M80">
        <v>4</v>
      </c>
      <c r="N80" s="3">
        <v>81614</v>
      </c>
      <c r="O80">
        <v>130</v>
      </c>
      <c r="P80">
        <v>3.8</v>
      </c>
      <c r="Q80" t="s">
        <v>28</v>
      </c>
      <c r="R80" t="s">
        <v>22</v>
      </c>
    </row>
    <row r="81" spans="1:18" x14ac:dyDescent="0.25">
      <c r="A81">
        <v>80</v>
      </c>
      <c r="B81">
        <v>31020</v>
      </c>
      <c r="C81" t="s">
        <v>47</v>
      </c>
      <c r="D81">
        <v>12.919256000000001</v>
      </c>
      <c r="E81">
        <v>77.723106999999999</v>
      </c>
      <c r="F81" t="s">
        <v>19</v>
      </c>
      <c r="G81" t="s">
        <v>38</v>
      </c>
      <c r="H81" s="3">
        <v>3864</v>
      </c>
      <c r="I81" s="7">
        <v>583</v>
      </c>
      <c r="J81">
        <v>2</v>
      </c>
      <c r="K81" s="1">
        <v>0.39</v>
      </c>
      <c r="L81">
        <v>12</v>
      </c>
      <c r="M81">
        <v>1</v>
      </c>
      <c r="N81" s="3">
        <v>46368</v>
      </c>
      <c r="O81">
        <v>343</v>
      </c>
      <c r="P81">
        <v>4.7</v>
      </c>
      <c r="Q81" t="s">
        <v>21</v>
      </c>
      <c r="R81" t="s">
        <v>25</v>
      </c>
    </row>
    <row r="82" spans="1:18" x14ac:dyDescent="0.25">
      <c r="A82">
        <v>81</v>
      </c>
      <c r="B82">
        <v>62530</v>
      </c>
      <c r="C82" t="s">
        <v>40</v>
      </c>
      <c r="D82">
        <v>13.084924000000001</v>
      </c>
      <c r="E82">
        <v>77.531549999999996</v>
      </c>
      <c r="F82" t="s">
        <v>19</v>
      </c>
      <c r="G82" t="s">
        <v>38</v>
      </c>
      <c r="H82" s="3">
        <v>5173</v>
      </c>
      <c r="I82" s="7">
        <v>323</v>
      </c>
      <c r="J82">
        <v>2</v>
      </c>
      <c r="K82" s="1">
        <v>0.56000000000000005</v>
      </c>
      <c r="L82">
        <v>17</v>
      </c>
      <c r="M82">
        <v>2</v>
      </c>
      <c r="N82" s="3">
        <v>87941</v>
      </c>
      <c r="O82">
        <v>30</v>
      </c>
      <c r="P82">
        <v>4.8</v>
      </c>
      <c r="Q82" t="s">
        <v>45</v>
      </c>
      <c r="R82" t="s">
        <v>25</v>
      </c>
    </row>
    <row r="83" spans="1:18" x14ac:dyDescent="0.25">
      <c r="A83">
        <v>82</v>
      </c>
      <c r="B83">
        <v>29484</v>
      </c>
      <c r="C83" t="s">
        <v>46</v>
      </c>
      <c r="D83">
        <v>13.056825</v>
      </c>
      <c r="E83">
        <v>77.633874000000006</v>
      </c>
      <c r="F83" t="s">
        <v>19</v>
      </c>
      <c r="G83" t="s">
        <v>30</v>
      </c>
      <c r="H83" s="3">
        <v>4965</v>
      </c>
      <c r="I83" s="7">
        <v>262</v>
      </c>
      <c r="J83">
        <v>5</v>
      </c>
      <c r="K83" s="1">
        <v>0.57999999999999996</v>
      </c>
      <c r="L83">
        <v>18</v>
      </c>
      <c r="M83">
        <v>4</v>
      </c>
      <c r="N83" s="3">
        <v>89370</v>
      </c>
      <c r="O83">
        <v>84</v>
      </c>
      <c r="P83">
        <v>3.7</v>
      </c>
      <c r="Q83" t="s">
        <v>21</v>
      </c>
      <c r="R83" t="s">
        <v>22</v>
      </c>
    </row>
    <row r="84" spans="1:18" x14ac:dyDescent="0.25">
      <c r="A84">
        <v>83</v>
      </c>
      <c r="B84">
        <v>53512</v>
      </c>
      <c r="C84" t="s">
        <v>46</v>
      </c>
      <c r="D84">
        <v>13.006967</v>
      </c>
      <c r="E84">
        <v>77.629985000000005</v>
      </c>
      <c r="F84" t="s">
        <v>27</v>
      </c>
      <c r="G84" t="s">
        <v>24</v>
      </c>
      <c r="H84" s="3">
        <v>4291</v>
      </c>
      <c r="I84" s="7">
        <v>186</v>
      </c>
      <c r="J84">
        <v>1</v>
      </c>
      <c r="K84" s="1">
        <v>0.81</v>
      </c>
      <c r="L84">
        <v>25</v>
      </c>
      <c r="M84">
        <v>1</v>
      </c>
      <c r="N84" s="3">
        <v>107275</v>
      </c>
      <c r="O84">
        <v>337</v>
      </c>
      <c r="P84">
        <v>4.3</v>
      </c>
      <c r="Q84" t="s">
        <v>21</v>
      </c>
      <c r="R84" t="s">
        <v>22</v>
      </c>
    </row>
    <row r="85" spans="1:18" x14ac:dyDescent="0.25">
      <c r="A85">
        <v>84</v>
      </c>
      <c r="B85">
        <v>73298</v>
      </c>
      <c r="C85" t="s">
        <v>48</v>
      </c>
      <c r="D85">
        <v>13.012433</v>
      </c>
      <c r="E85">
        <v>77.723054000000005</v>
      </c>
      <c r="F85" t="s">
        <v>19</v>
      </c>
      <c r="G85" t="s">
        <v>30</v>
      </c>
      <c r="H85" s="3">
        <v>2569</v>
      </c>
      <c r="I85" s="7">
        <v>55</v>
      </c>
      <c r="J85">
        <v>1</v>
      </c>
      <c r="K85" s="1">
        <v>0.59</v>
      </c>
      <c r="L85">
        <v>18</v>
      </c>
      <c r="M85">
        <v>2</v>
      </c>
      <c r="N85" s="3">
        <v>46242</v>
      </c>
      <c r="O85">
        <v>307</v>
      </c>
      <c r="P85">
        <v>5</v>
      </c>
      <c r="Q85" t="s">
        <v>21</v>
      </c>
      <c r="R85" t="s">
        <v>25</v>
      </c>
    </row>
    <row r="86" spans="1:18" x14ac:dyDescent="0.25">
      <c r="A86">
        <v>85</v>
      </c>
      <c r="B86">
        <v>86389</v>
      </c>
      <c r="C86" t="s">
        <v>29</v>
      </c>
      <c r="D86">
        <v>13.077069</v>
      </c>
      <c r="E86">
        <v>77.663037000000003</v>
      </c>
      <c r="F86" t="s">
        <v>19</v>
      </c>
      <c r="G86" t="s">
        <v>33</v>
      </c>
      <c r="H86" s="3">
        <v>7489</v>
      </c>
      <c r="I86" s="7">
        <v>207</v>
      </c>
      <c r="J86">
        <v>5</v>
      </c>
      <c r="K86" s="1">
        <v>0.26</v>
      </c>
      <c r="L86">
        <v>8</v>
      </c>
      <c r="M86">
        <v>4</v>
      </c>
      <c r="N86" s="3">
        <v>59912</v>
      </c>
      <c r="O86">
        <v>267</v>
      </c>
      <c r="P86">
        <v>4.8</v>
      </c>
      <c r="Q86" t="s">
        <v>21</v>
      </c>
      <c r="R86" t="s">
        <v>25</v>
      </c>
    </row>
    <row r="87" spans="1:18" x14ac:dyDescent="0.25">
      <c r="A87">
        <v>86</v>
      </c>
      <c r="B87">
        <v>68073</v>
      </c>
      <c r="C87" t="s">
        <v>23</v>
      </c>
      <c r="D87">
        <v>13.064595000000001</v>
      </c>
      <c r="E87">
        <v>77.661389</v>
      </c>
      <c r="F87" t="s">
        <v>19</v>
      </c>
      <c r="G87" t="s">
        <v>33</v>
      </c>
      <c r="H87" s="3">
        <v>3533</v>
      </c>
      <c r="I87" s="7">
        <v>0</v>
      </c>
      <c r="J87">
        <v>2</v>
      </c>
      <c r="K87" s="1">
        <v>0.89</v>
      </c>
      <c r="L87">
        <v>28</v>
      </c>
      <c r="M87">
        <v>3</v>
      </c>
      <c r="N87" s="3">
        <v>98924</v>
      </c>
      <c r="O87">
        <v>99</v>
      </c>
      <c r="P87">
        <v>4</v>
      </c>
      <c r="Q87" t="s">
        <v>21</v>
      </c>
      <c r="R87" t="s">
        <v>22</v>
      </c>
    </row>
    <row r="88" spans="1:18" x14ac:dyDescent="0.25">
      <c r="A88">
        <v>87</v>
      </c>
      <c r="B88">
        <v>37964</v>
      </c>
      <c r="C88" t="s">
        <v>43</v>
      </c>
      <c r="D88">
        <v>12.832426999999999</v>
      </c>
      <c r="E88">
        <v>77.538072</v>
      </c>
      <c r="F88" t="s">
        <v>32</v>
      </c>
      <c r="G88" t="s">
        <v>33</v>
      </c>
      <c r="H88" s="3">
        <v>4678</v>
      </c>
      <c r="I88" s="7">
        <v>396</v>
      </c>
      <c r="J88">
        <v>5</v>
      </c>
      <c r="K88" s="1">
        <v>0.43</v>
      </c>
      <c r="L88">
        <v>13</v>
      </c>
      <c r="M88">
        <v>5</v>
      </c>
      <c r="N88" s="3">
        <v>60814</v>
      </c>
      <c r="O88">
        <v>332</v>
      </c>
      <c r="P88">
        <v>4.9000000000000004</v>
      </c>
      <c r="Q88" t="s">
        <v>21</v>
      </c>
      <c r="R88" t="s">
        <v>25</v>
      </c>
    </row>
    <row r="89" spans="1:18" x14ac:dyDescent="0.25">
      <c r="A89">
        <v>88</v>
      </c>
      <c r="B89">
        <v>67047</v>
      </c>
      <c r="C89" t="s">
        <v>39</v>
      </c>
      <c r="D89">
        <v>12.998756</v>
      </c>
      <c r="E89">
        <v>77.496126000000004</v>
      </c>
      <c r="F89" t="s">
        <v>19</v>
      </c>
      <c r="G89" t="s">
        <v>24</v>
      </c>
      <c r="H89" s="3">
        <v>5524</v>
      </c>
      <c r="I89" s="7">
        <v>354</v>
      </c>
      <c r="J89">
        <v>1</v>
      </c>
      <c r="K89" s="1">
        <v>0.56999999999999995</v>
      </c>
      <c r="L89">
        <v>18</v>
      </c>
      <c r="M89">
        <v>1</v>
      </c>
      <c r="N89" s="3">
        <v>99432</v>
      </c>
      <c r="O89">
        <v>91</v>
      </c>
      <c r="P89">
        <v>4</v>
      </c>
      <c r="Q89" t="s">
        <v>41</v>
      </c>
      <c r="R89" t="s">
        <v>22</v>
      </c>
    </row>
    <row r="90" spans="1:18" x14ac:dyDescent="0.25">
      <c r="A90">
        <v>89</v>
      </c>
      <c r="B90">
        <v>98773</v>
      </c>
      <c r="C90" t="s">
        <v>51</v>
      </c>
      <c r="D90">
        <v>13.082957</v>
      </c>
      <c r="E90">
        <v>77.453344999999999</v>
      </c>
      <c r="F90" t="s">
        <v>27</v>
      </c>
      <c r="G90" t="s">
        <v>30</v>
      </c>
      <c r="H90" s="3">
        <v>2871</v>
      </c>
      <c r="I90" s="7">
        <v>544</v>
      </c>
      <c r="J90">
        <v>1</v>
      </c>
      <c r="K90" s="1">
        <v>0.78</v>
      </c>
      <c r="L90">
        <v>24</v>
      </c>
      <c r="M90">
        <v>1</v>
      </c>
      <c r="N90" s="3">
        <v>68904</v>
      </c>
      <c r="O90">
        <v>305</v>
      </c>
      <c r="P90">
        <v>4.8</v>
      </c>
      <c r="Q90" t="s">
        <v>21</v>
      </c>
      <c r="R90" t="s">
        <v>25</v>
      </c>
    </row>
    <row r="91" spans="1:18" x14ac:dyDescent="0.25">
      <c r="A91">
        <v>90</v>
      </c>
      <c r="B91">
        <v>51652</v>
      </c>
      <c r="C91" t="s">
        <v>49</v>
      </c>
      <c r="D91">
        <v>12.880258</v>
      </c>
      <c r="E91">
        <v>77.634902999999994</v>
      </c>
      <c r="F91" t="s">
        <v>19</v>
      </c>
      <c r="G91" t="s">
        <v>33</v>
      </c>
      <c r="H91" s="3">
        <v>4914</v>
      </c>
      <c r="I91" s="7">
        <v>454</v>
      </c>
      <c r="J91">
        <v>3</v>
      </c>
      <c r="K91" s="1">
        <v>0.5</v>
      </c>
      <c r="L91">
        <v>16</v>
      </c>
      <c r="M91">
        <v>4</v>
      </c>
      <c r="N91" s="3">
        <v>78624</v>
      </c>
      <c r="O91">
        <v>219</v>
      </c>
      <c r="P91">
        <v>4.2</v>
      </c>
      <c r="Q91" t="s">
        <v>21</v>
      </c>
      <c r="R91" t="s">
        <v>22</v>
      </c>
    </row>
    <row r="92" spans="1:18" x14ac:dyDescent="0.25">
      <c r="A92">
        <v>91</v>
      </c>
      <c r="B92">
        <v>57948</v>
      </c>
      <c r="C92" t="s">
        <v>40</v>
      </c>
      <c r="D92">
        <v>12.789323</v>
      </c>
      <c r="E92">
        <v>77.681642999999994</v>
      </c>
      <c r="F92" t="s">
        <v>27</v>
      </c>
      <c r="G92" t="s">
        <v>24</v>
      </c>
      <c r="H92" s="3">
        <v>3548</v>
      </c>
      <c r="I92" s="7">
        <v>288</v>
      </c>
      <c r="J92">
        <v>5</v>
      </c>
      <c r="K92" s="1">
        <v>0.59</v>
      </c>
      <c r="L92">
        <v>18</v>
      </c>
      <c r="M92">
        <v>3</v>
      </c>
      <c r="N92" s="3">
        <v>63864</v>
      </c>
      <c r="O92">
        <v>46</v>
      </c>
      <c r="P92">
        <v>3.8</v>
      </c>
      <c r="Q92" t="s">
        <v>21</v>
      </c>
      <c r="R92" t="s">
        <v>22</v>
      </c>
    </row>
    <row r="93" spans="1:18" x14ac:dyDescent="0.25">
      <c r="A93">
        <v>92</v>
      </c>
      <c r="B93">
        <v>95634</v>
      </c>
      <c r="C93" t="s">
        <v>39</v>
      </c>
      <c r="D93">
        <v>12.906665</v>
      </c>
      <c r="E93">
        <v>77.562899000000002</v>
      </c>
      <c r="F93" t="s">
        <v>27</v>
      </c>
      <c r="G93" t="s">
        <v>33</v>
      </c>
      <c r="H93" s="3">
        <v>4741</v>
      </c>
      <c r="I93" s="7">
        <v>124</v>
      </c>
      <c r="J93">
        <v>3</v>
      </c>
      <c r="K93" s="1">
        <v>0.86</v>
      </c>
      <c r="L93">
        <v>27</v>
      </c>
      <c r="M93">
        <v>4</v>
      </c>
      <c r="N93" s="3">
        <v>128007</v>
      </c>
      <c r="O93">
        <v>176</v>
      </c>
      <c r="P93">
        <v>4.5999999999999996</v>
      </c>
      <c r="Q93" t="s">
        <v>21</v>
      </c>
      <c r="R93" t="s">
        <v>25</v>
      </c>
    </row>
    <row r="94" spans="1:18" x14ac:dyDescent="0.25">
      <c r="A94">
        <v>93</v>
      </c>
      <c r="B94">
        <v>83872</v>
      </c>
      <c r="C94" t="s">
        <v>55</v>
      </c>
      <c r="D94">
        <v>13.051404</v>
      </c>
      <c r="E94">
        <v>77.668391999999997</v>
      </c>
      <c r="F94" t="s">
        <v>27</v>
      </c>
      <c r="G94" t="s">
        <v>20</v>
      </c>
      <c r="H94" s="3">
        <v>5561</v>
      </c>
      <c r="I94" s="7">
        <v>292</v>
      </c>
      <c r="J94">
        <v>5</v>
      </c>
      <c r="K94" s="1">
        <v>0.55000000000000004</v>
      </c>
      <c r="L94">
        <v>17</v>
      </c>
      <c r="M94">
        <v>3</v>
      </c>
      <c r="N94" s="3">
        <v>94537</v>
      </c>
      <c r="O94">
        <v>241</v>
      </c>
      <c r="P94">
        <v>5</v>
      </c>
      <c r="Q94" t="s">
        <v>36</v>
      </c>
      <c r="R94" t="s">
        <v>25</v>
      </c>
    </row>
    <row r="95" spans="1:18" x14ac:dyDescent="0.25">
      <c r="A95">
        <v>94</v>
      </c>
      <c r="B95">
        <v>98940</v>
      </c>
      <c r="C95" t="s">
        <v>54</v>
      </c>
      <c r="D95">
        <v>12.908818</v>
      </c>
      <c r="E95">
        <v>77.561113000000006</v>
      </c>
      <c r="F95" t="s">
        <v>19</v>
      </c>
      <c r="G95" t="s">
        <v>33</v>
      </c>
      <c r="H95" s="3">
        <v>7653</v>
      </c>
      <c r="I95" s="7">
        <v>539</v>
      </c>
      <c r="J95">
        <v>2</v>
      </c>
      <c r="K95" s="1">
        <v>0.39</v>
      </c>
      <c r="L95">
        <v>12</v>
      </c>
      <c r="M95">
        <v>4</v>
      </c>
      <c r="N95" s="3">
        <v>91836</v>
      </c>
      <c r="O95">
        <v>246</v>
      </c>
      <c r="P95">
        <v>4.5</v>
      </c>
      <c r="Q95" t="s">
        <v>28</v>
      </c>
      <c r="R95" t="s">
        <v>25</v>
      </c>
    </row>
    <row r="96" spans="1:18" x14ac:dyDescent="0.25">
      <c r="A96">
        <v>95</v>
      </c>
      <c r="B96">
        <v>58524</v>
      </c>
      <c r="C96" t="s">
        <v>46</v>
      </c>
      <c r="D96">
        <v>12.921965</v>
      </c>
      <c r="E96">
        <v>77.526133000000002</v>
      </c>
      <c r="F96" t="s">
        <v>19</v>
      </c>
      <c r="G96" t="s">
        <v>24</v>
      </c>
      <c r="H96" s="3">
        <v>4601</v>
      </c>
      <c r="I96" s="7">
        <v>329</v>
      </c>
      <c r="J96">
        <v>2</v>
      </c>
      <c r="K96" s="1">
        <v>0.6</v>
      </c>
      <c r="L96">
        <v>19</v>
      </c>
      <c r="M96">
        <v>4</v>
      </c>
      <c r="N96" s="3">
        <v>87419</v>
      </c>
      <c r="O96">
        <v>337</v>
      </c>
      <c r="P96">
        <v>4.2</v>
      </c>
      <c r="Q96" t="s">
        <v>21</v>
      </c>
      <c r="R96" t="s">
        <v>22</v>
      </c>
    </row>
    <row r="97" spans="1:18" x14ac:dyDescent="0.25">
      <c r="A97">
        <v>96</v>
      </c>
      <c r="B97">
        <v>35525</v>
      </c>
      <c r="C97" t="s">
        <v>47</v>
      </c>
      <c r="D97">
        <v>13.013584</v>
      </c>
      <c r="E97">
        <v>77.603164000000007</v>
      </c>
      <c r="F97" t="s">
        <v>19</v>
      </c>
      <c r="G97" t="s">
        <v>33</v>
      </c>
      <c r="H97" s="3">
        <v>4390</v>
      </c>
      <c r="I97" s="7">
        <v>316</v>
      </c>
      <c r="J97">
        <v>1</v>
      </c>
      <c r="K97" s="1">
        <v>0.65</v>
      </c>
      <c r="L97">
        <v>20</v>
      </c>
      <c r="M97">
        <v>2</v>
      </c>
      <c r="N97" s="3">
        <v>87800</v>
      </c>
      <c r="O97">
        <v>335</v>
      </c>
      <c r="P97">
        <v>4.8</v>
      </c>
      <c r="Q97" t="s">
        <v>21</v>
      </c>
      <c r="R97" t="s">
        <v>25</v>
      </c>
    </row>
    <row r="98" spans="1:18" x14ac:dyDescent="0.25">
      <c r="A98">
        <v>97</v>
      </c>
      <c r="B98">
        <v>54520</v>
      </c>
      <c r="C98" t="s">
        <v>35</v>
      </c>
      <c r="D98">
        <v>12.972638</v>
      </c>
      <c r="E98">
        <v>77.718957000000003</v>
      </c>
      <c r="F98" t="s">
        <v>27</v>
      </c>
      <c r="G98" t="s">
        <v>38</v>
      </c>
      <c r="H98" s="3">
        <v>5629</v>
      </c>
      <c r="I98" s="7">
        <v>235</v>
      </c>
      <c r="J98">
        <v>3</v>
      </c>
      <c r="K98" s="1">
        <v>0.68</v>
      </c>
      <c r="L98">
        <v>21</v>
      </c>
      <c r="M98">
        <v>1</v>
      </c>
      <c r="N98" s="3">
        <v>118209</v>
      </c>
      <c r="O98">
        <v>324</v>
      </c>
      <c r="P98">
        <v>4.7</v>
      </c>
      <c r="Q98" t="s">
        <v>28</v>
      </c>
      <c r="R98" t="s">
        <v>25</v>
      </c>
    </row>
    <row r="99" spans="1:18" x14ac:dyDescent="0.25">
      <c r="A99">
        <v>98</v>
      </c>
      <c r="B99">
        <v>96956</v>
      </c>
      <c r="C99" t="s">
        <v>49</v>
      </c>
      <c r="D99">
        <v>12.945531000000001</v>
      </c>
      <c r="E99">
        <v>77.679272999999995</v>
      </c>
      <c r="F99" t="s">
        <v>19</v>
      </c>
      <c r="G99" t="s">
        <v>20</v>
      </c>
      <c r="H99" s="3">
        <v>8357</v>
      </c>
      <c r="I99" s="7">
        <v>339</v>
      </c>
      <c r="J99">
        <v>3</v>
      </c>
      <c r="K99" s="1">
        <v>0.56000000000000005</v>
      </c>
      <c r="L99">
        <v>17</v>
      </c>
      <c r="M99">
        <v>3</v>
      </c>
      <c r="N99" s="3">
        <v>142069</v>
      </c>
      <c r="O99">
        <v>252</v>
      </c>
      <c r="P99">
        <v>4.7</v>
      </c>
      <c r="Q99" t="s">
        <v>52</v>
      </c>
      <c r="R99" t="s">
        <v>25</v>
      </c>
    </row>
    <row r="100" spans="1:18" x14ac:dyDescent="0.25">
      <c r="A100">
        <v>99</v>
      </c>
      <c r="B100">
        <v>65567</v>
      </c>
      <c r="C100" t="s">
        <v>42</v>
      </c>
      <c r="D100">
        <v>12.867637</v>
      </c>
      <c r="E100">
        <v>77.675658999999996</v>
      </c>
      <c r="F100" t="s">
        <v>19</v>
      </c>
      <c r="G100" t="s">
        <v>38</v>
      </c>
      <c r="H100" s="3">
        <v>3540</v>
      </c>
      <c r="I100" s="7">
        <v>387</v>
      </c>
      <c r="J100">
        <v>5</v>
      </c>
      <c r="K100" s="1">
        <v>0.67</v>
      </c>
      <c r="L100">
        <v>21</v>
      </c>
      <c r="M100">
        <v>2</v>
      </c>
      <c r="N100" s="3">
        <v>74340</v>
      </c>
      <c r="O100">
        <v>67</v>
      </c>
      <c r="P100">
        <v>4</v>
      </c>
      <c r="Q100" t="s">
        <v>45</v>
      </c>
      <c r="R100" t="s">
        <v>22</v>
      </c>
    </row>
    <row r="101" spans="1:18" x14ac:dyDescent="0.25">
      <c r="A101">
        <v>100</v>
      </c>
      <c r="B101">
        <v>56018</v>
      </c>
      <c r="C101" t="s">
        <v>50</v>
      </c>
      <c r="D101">
        <v>12.779583000000001</v>
      </c>
      <c r="E101">
        <v>77.622767999999994</v>
      </c>
      <c r="F101" t="s">
        <v>19</v>
      </c>
      <c r="G101" t="s">
        <v>30</v>
      </c>
      <c r="H101" s="3">
        <v>3200</v>
      </c>
      <c r="I101" s="7">
        <v>423</v>
      </c>
      <c r="J101">
        <v>3</v>
      </c>
      <c r="K101" s="1">
        <v>0.53</v>
      </c>
      <c r="L101">
        <v>16</v>
      </c>
      <c r="M101">
        <v>2</v>
      </c>
      <c r="N101" s="3">
        <v>51200</v>
      </c>
      <c r="O101">
        <v>261</v>
      </c>
      <c r="P101">
        <v>4.0999999999999996</v>
      </c>
      <c r="Q101" t="s">
        <v>21</v>
      </c>
      <c r="R101" t="s">
        <v>22</v>
      </c>
    </row>
    <row r="102" spans="1:18" x14ac:dyDescent="0.25">
      <c r="A102">
        <v>101</v>
      </c>
      <c r="B102">
        <v>22524</v>
      </c>
      <c r="C102" t="s">
        <v>39</v>
      </c>
      <c r="D102">
        <v>13.074717</v>
      </c>
      <c r="E102">
        <v>77.591955999999996</v>
      </c>
      <c r="F102" t="s">
        <v>19</v>
      </c>
      <c r="G102" t="s">
        <v>38</v>
      </c>
      <c r="H102" s="3">
        <v>2048</v>
      </c>
      <c r="I102" s="7">
        <v>59</v>
      </c>
      <c r="J102">
        <v>1</v>
      </c>
      <c r="K102" s="1">
        <v>0.6</v>
      </c>
      <c r="L102">
        <v>19</v>
      </c>
      <c r="M102">
        <v>2</v>
      </c>
      <c r="N102" s="3">
        <v>38912</v>
      </c>
      <c r="O102">
        <v>316</v>
      </c>
      <c r="P102">
        <v>4.0999999999999996</v>
      </c>
      <c r="Q102" t="s">
        <v>21</v>
      </c>
      <c r="R102" t="s">
        <v>22</v>
      </c>
    </row>
    <row r="103" spans="1:18" x14ac:dyDescent="0.25">
      <c r="A103">
        <v>102</v>
      </c>
      <c r="B103">
        <v>49789</v>
      </c>
      <c r="C103" t="s">
        <v>55</v>
      </c>
      <c r="D103">
        <v>12.700037</v>
      </c>
      <c r="E103">
        <v>77.694614000000001</v>
      </c>
      <c r="F103" t="s">
        <v>27</v>
      </c>
      <c r="G103" t="s">
        <v>24</v>
      </c>
      <c r="H103" s="3">
        <v>2800</v>
      </c>
      <c r="I103" s="7">
        <v>253</v>
      </c>
      <c r="J103">
        <v>5</v>
      </c>
      <c r="K103" s="1">
        <v>0.49</v>
      </c>
      <c r="L103">
        <v>15</v>
      </c>
      <c r="M103">
        <v>3</v>
      </c>
      <c r="N103" s="3">
        <v>42000</v>
      </c>
      <c r="O103">
        <v>251</v>
      </c>
      <c r="P103">
        <v>4.9000000000000004</v>
      </c>
      <c r="Q103" t="s">
        <v>34</v>
      </c>
      <c r="R103" t="s">
        <v>25</v>
      </c>
    </row>
    <row r="104" spans="1:18" x14ac:dyDescent="0.25">
      <c r="A104">
        <v>103</v>
      </c>
      <c r="B104">
        <v>16505</v>
      </c>
      <c r="C104" t="s">
        <v>46</v>
      </c>
      <c r="D104">
        <v>12.708852</v>
      </c>
      <c r="E104">
        <v>77.741699999999994</v>
      </c>
      <c r="F104" t="s">
        <v>19</v>
      </c>
      <c r="G104" t="s">
        <v>30</v>
      </c>
      <c r="H104" s="3">
        <v>5494</v>
      </c>
      <c r="I104" s="7">
        <v>336</v>
      </c>
      <c r="J104">
        <v>1</v>
      </c>
      <c r="K104" s="1">
        <v>0.53</v>
      </c>
      <c r="L104">
        <v>16</v>
      </c>
      <c r="M104">
        <v>2</v>
      </c>
      <c r="N104" s="3">
        <v>87904</v>
      </c>
      <c r="O104">
        <v>77</v>
      </c>
      <c r="P104">
        <v>4.5999999999999996</v>
      </c>
      <c r="Q104" t="s">
        <v>21</v>
      </c>
      <c r="R104" t="s">
        <v>25</v>
      </c>
    </row>
    <row r="105" spans="1:18" x14ac:dyDescent="0.25">
      <c r="A105">
        <v>104</v>
      </c>
      <c r="B105">
        <v>82034</v>
      </c>
      <c r="C105" t="s">
        <v>48</v>
      </c>
      <c r="D105">
        <v>12.748856999999999</v>
      </c>
      <c r="E105">
        <v>77.594369</v>
      </c>
      <c r="F105" t="s">
        <v>19</v>
      </c>
      <c r="G105" t="s">
        <v>24</v>
      </c>
      <c r="H105" s="3">
        <v>2109</v>
      </c>
      <c r="I105" s="7">
        <v>286</v>
      </c>
      <c r="J105">
        <v>2</v>
      </c>
      <c r="K105" s="1">
        <v>0.65</v>
      </c>
      <c r="L105">
        <v>20</v>
      </c>
      <c r="M105">
        <v>5</v>
      </c>
      <c r="N105" s="3">
        <v>42180</v>
      </c>
      <c r="O105">
        <v>120</v>
      </c>
      <c r="P105">
        <v>4.9000000000000004</v>
      </c>
      <c r="Q105" t="s">
        <v>21</v>
      </c>
      <c r="R105" t="s">
        <v>25</v>
      </c>
    </row>
    <row r="106" spans="1:18" x14ac:dyDescent="0.25">
      <c r="A106">
        <v>105</v>
      </c>
      <c r="B106">
        <v>15175</v>
      </c>
      <c r="C106" t="s">
        <v>49</v>
      </c>
      <c r="D106">
        <v>12.98265</v>
      </c>
      <c r="E106">
        <v>77.617706999999996</v>
      </c>
      <c r="F106" t="s">
        <v>19</v>
      </c>
      <c r="G106" t="s">
        <v>38</v>
      </c>
      <c r="H106" s="3">
        <v>7534</v>
      </c>
      <c r="I106" s="7">
        <v>385</v>
      </c>
      <c r="J106">
        <v>2</v>
      </c>
      <c r="K106" s="1">
        <v>0.49</v>
      </c>
      <c r="L106">
        <v>15</v>
      </c>
      <c r="M106">
        <v>3</v>
      </c>
      <c r="N106" s="3">
        <v>113010</v>
      </c>
      <c r="O106">
        <v>165</v>
      </c>
      <c r="P106">
        <v>4.5</v>
      </c>
      <c r="Q106" t="s">
        <v>53</v>
      </c>
      <c r="R106" t="s">
        <v>25</v>
      </c>
    </row>
    <row r="107" spans="1:18" x14ac:dyDescent="0.25">
      <c r="A107">
        <v>106</v>
      </c>
      <c r="B107">
        <v>33414</v>
      </c>
      <c r="C107" t="s">
        <v>47</v>
      </c>
      <c r="D107">
        <v>12.780832</v>
      </c>
      <c r="E107">
        <v>77.595611000000005</v>
      </c>
      <c r="F107" t="s">
        <v>19</v>
      </c>
      <c r="G107" t="s">
        <v>33</v>
      </c>
      <c r="H107" s="3">
        <v>1445</v>
      </c>
      <c r="I107" s="7">
        <v>229</v>
      </c>
      <c r="J107">
        <v>5</v>
      </c>
      <c r="K107" s="1">
        <v>0.7</v>
      </c>
      <c r="L107">
        <v>22</v>
      </c>
      <c r="M107">
        <v>3</v>
      </c>
      <c r="N107" s="3">
        <v>31790</v>
      </c>
      <c r="O107">
        <v>302</v>
      </c>
      <c r="P107">
        <v>3.7</v>
      </c>
      <c r="Q107" t="s">
        <v>21</v>
      </c>
      <c r="R107" t="s">
        <v>22</v>
      </c>
    </row>
    <row r="108" spans="1:18" x14ac:dyDescent="0.25">
      <c r="A108">
        <v>107</v>
      </c>
      <c r="B108">
        <v>83156</v>
      </c>
      <c r="C108" t="s">
        <v>54</v>
      </c>
      <c r="D108">
        <v>12.998443</v>
      </c>
      <c r="E108">
        <v>77.679884999999999</v>
      </c>
      <c r="F108" t="s">
        <v>19</v>
      </c>
      <c r="G108" t="s">
        <v>38</v>
      </c>
      <c r="H108" s="3">
        <v>6944</v>
      </c>
      <c r="I108" s="7">
        <v>420</v>
      </c>
      <c r="J108">
        <v>1</v>
      </c>
      <c r="K108" s="1">
        <v>0.3</v>
      </c>
      <c r="L108">
        <v>9</v>
      </c>
      <c r="M108">
        <v>2</v>
      </c>
      <c r="N108" s="3">
        <v>62496</v>
      </c>
      <c r="O108">
        <v>92</v>
      </c>
      <c r="P108">
        <v>4</v>
      </c>
      <c r="Q108" t="s">
        <v>21</v>
      </c>
      <c r="R108" t="s">
        <v>22</v>
      </c>
    </row>
    <row r="109" spans="1:18" x14ac:dyDescent="0.25">
      <c r="A109">
        <v>108</v>
      </c>
      <c r="B109">
        <v>46170</v>
      </c>
      <c r="C109" t="s">
        <v>46</v>
      </c>
      <c r="D109">
        <v>12.904508999999999</v>
      </c>
      <c r="E109">
        <v>77.621200000000002</v>
      </c>
      <c r="F109" t="s">
        <v>19</v>
      </c>
      <c r="G109" t="s">
        <v>20</v>
      </c>
      <c r="H109" s="3">
        <v>4421</v>
      </c>
      <c r="I109" s="7">
        <v>344</v>
      </c>
      <c r="J109">
        <v>5</v>
      </c>
      <c r="K109" s="1">
        <v>0.72</v>
      </c>
      <c r="L109">
        <v>22</v>
      </c>
      <c r="M109">
        <v>2</v>
      </c>
      <c r="N109" s="3">
        <v>97262</v>
      </c>
      <c r="O109">
        <v>70</v>
      </c>
      <c r="P109">
        <v>4.7</v>
      </c>
      <c r="Q109" t="s">
        <v>21</v>
      </c>
      <c r="R109" t="s">
        <v>25</v>
      </c>
    </row>
    <row r="110" spans="1:18" x14ac:dyDescent="0.25">
      <c r="A110">
        <v>109</v>
      </c>
      <c r="B110">
        <v>49948</v>
      </c>
      <c r="C110" t="s">
        <v>48</v>
      </c>
      <c r="D110">
        <v>12.716473000000001</v>
      </c>
      <c r="E110">
        <v>77.611979000000005</v>
      </c>
      <c r="F110" t="s">
        <v>19</v>
      </c>
      <c r="G110" t="s">
        <v>33</v>
      </c>
      <c r="H110" s="3">
        <v>4222</v>
      </c>
      <c r="I110" s="7">
        <v>336</v>
      </c>
      <c r="J110">
        <v>2</v>
      </c>
      <c r="K110" s="1">
        <v>0.77</v>
      </c>
      <c r="L110">
        <v>24</v>
      </c>
      <c r="M110">
        <v>1</v>
      </c>
      <c r="N110" s="3">
        <v>101328</v>
      </c>
      <c r="O110">
        <v>201</v>
      </c>
      <c r="P110">
        <v>4.4000000000000004</v>
      </c>
      <c r="Q110" t="s">
        <v>45</v>
      </c>
      <c r="R110" t="s">
        <v>22</v>
      </c>
    </row>
    <row r="111" spans="1:18" x14ac:dyDescent="0.25">
      <c r="A111">
        <v>110</v>
      </c>
      <c r="B111">
        <v>55157</v>
      </c>
      <c r="C111" t="s">
        <v>50</v>
      </c>
      <c r="D111">
        <v>12.962164</v>
      </c>
      <c r="E111">
        <v>77.680903999999998</v>
      </c>
      <c r="F111" t="s">
        <v>19</v>
      </c>
      <c r="G111" t="s">
        <v>24</v>
      </c>
      <c r="H111" s="3">
        <v>4643</v>
      </c>
      <c r="I111" s="7">
        <v>346</v>
      </c>
      <c r="J111">
        <v>2</v>
      </c>
      <c r="K111" s="1">
        <v>0.13</v>
      </c>
      <c r="L111">
        <v>4</v>
      </c>
      <c r="M111">
        <v>2</v>
      </c>
      <c r="N111" s="3">
        <v>18572</v>
      </c>
      <c r="O111">
        <v>119</v>
      </c>
      <c r="P111">
        <v>4.7</v>
      </c>
      <c r="Q111" t="s">
        <v>21</v>
      </c>
      <c r="R111" t="s">
        <v>25</v>
      </c>
    </row>
    <row r="112" spans="1:18" x14ac:dyDescent="0.25">
      <c r="A112">
        <v>111</v>
      </c>
      <c r="B112">
        <v>11092</v>
      </c>
      <c r="C112" t="s">
        <v>39</v>
      </c>
      <c r="D112">
        <v>12.855458</v>
      </c>
      <c r="E112">
        <v>77.531392999999994</v>
      </c>
      <c r="F112" t="s">
        <v>27</v>
      </c>
      <c r="G112" t="s">
        <v>24</v>
      </c>
      <c r="H112" s="3">
        <v>4623</v>
      </c>
      <c r="I112" s="7">
        <v>223</v>
      </c>
      <c r="J112">
        <v>1</v>
      </c>
      <c r="K112" s="1">
        <v>0.48</v>
      </c>
      <c r="L112">
        <v>15</v>
      </c>
      <c r="M112">
        <v>2</v>
      </c>
      <c r="N112" s="3">
        <v>69345</v>
      </c>
      <c r="O112">
        <v>332</v>
      </c>
      <c r="P112">
        <v>4.3</v>
      </c>
      <c r="Q112" t="s">
        <v>21</v>
      </c>
      <c r="R112" t="s">
        <v>22</v>
      </c>
    </row>
    <row r="113" spans="1:18" x14ac:dyDescent="0.25">
      <c r="A113">
        <v>112</v>
      </c>
      <c r="B113">
        <v>96105</v>
      </c>
      <c r="C113" t="s">
        <v>26</v>
      </c>
      <c r="D113">
        <v>12.735118</v>
      </c>
      <c r="E113">
        <v>77.564661999999998</v>
      </c>
      <c r="F113" t="s">
        <v>32</v>
      </c>
      <c r="G113" t="s">
        <v>33</v>
      </c>
      <c r="H113" s="3">
        <v>4383</v>
      </c>
      <c r="I113" s="7">
        <v>29</v>
      </c>
      <c r="J113">
        <v>5</v>
      </c>
      <c r="K113" s="1">
        <v>0.67</v>
      </c>
      <c r="L113">
        <v>21</v>
      </c>
      <c r="M113">
        <v>2</v>
      </c>
      <c r="N113" s="3">
        <v>92043</v>
      </c>
      <c r="O113">
        <v>78</v>
      </c>
      <c r="P113">
        <v>4.5</v>
      </c>
      <c r="Q113" t="s">
        <v>21</v>
      </c>
      <c r="R113" t="s">
        <v>25</v>
      </c>
    </row>
    <row r="114" spans="1:18" x14ac:dyDescent="0.25">
      <c r="A114">
        <v>113</v>
      </c>
      <c r="B114">
        <v>90213</v>
      </c>
      <c r="C114" t="s">
        <v>50</v>
      </c>
      <c r="D114">
        <v>12.806744999999999</v>
      </c>
      <c r="E114">
        <v>77.620113000000003</v>
      </c>
      <c r="F114" t="s">
        <v>19</v>
      </c>
      <c r="G114" t="s">
        <v>30</v>
      </c>
      <c r="H114" s="3">
        <v>3102</v>
      </c>
      <c r="I114" s="7">
        <v>513</v>
      </c>
      <c r="J114">
        <v>1</v>
      </c>
      <c r="K114" s="1">
        <v>0.4</v>
      </c>
      <c r="L114">
        <v>12</v>
      </c>
      <c r="M114">
        <v>2</v>
      </c>
      <c r="N114" s="3">
        <v>37224</v>
      </c>
      <c r="O114">
        <v>244</v>
      </c>
      <c r="P114">
        <v>4.9000000000000004</v>
      </c>
      <c r="Q114" t="s">
        <v>21</v>
      </c>
      <c r="R114" t="s">
        <v>25</v>
      </c>
    </row>
    <row r="115" spans="1:18" x14ac:dyDescent="0.25">
      <c r="A115">
        <v>114</v>
      </c>
      <c r="B115">
        <v>15047</v>
      </c>
      <c r="C115" t="s">
        <v>48</v>
      </c>
      <c r="D115">
        <v>12.743727</v>
      </c>
      <c r="E115">
        <v>77.587069999999997</v>
      </c>
      <c r="F115" t="s">
        <v>27</v>
      </c>
      <c r="G115" t="s">
        <v>30</v>
      </c>
      <c r="H115" s="3">
        <v>5972</v>
      </c>
      <c r="I115" s="7">
        <v>70</v>
      </c>
      <c r="J115">
        <v>5</v>
      </c>
      <c r="K115" s="1">
        <v>0.59</v>
      </c>
      <c r="L115">
        <v>18</v>
      </c>
      <c r="M115">
        <v>5</v>
      </c>
      <c r="N115" s="3">
        <v>107496</v>
      </c>
      <c r="O115">
        <v>20</v>
      </c>
      <c r="P115">
        <v>4.0999999999999996</v>
      </c>
      <c r="Q115" t="s">
        <v>21</v>
      </c>
      <c r="R115" t="s">
        <v>22</v>
      </c>
    </row>
    <row r="116" spans="1:18" x14ac:dyDescent="0.25">
      <c r="A116">
        <v>115</v>
      </c>
      <c r="B116">
        <v>93109</v>
      </c>
      <c r="C116" t="s">
        <v>51</v>
      </c>
      <c r="D116">
        <v>12.734123</v>
      </c>
      <c r="E116">
        <v>77.662183999999996</v>
      </c>
      <c r="F116" t="s">
        <v>27</v>
      </c>
      <c r="G116" t="s">
        <v>33</v>
      </c>
      <c r="H116" s="3">
        <v>5600</v>
      </c>
      <c r="I116" s="7">
        <v>329</v>
      </c>
      <c r="J116">
        <v>5</v>
      </c>
      <c r="K116" s="1">
        <v>0.45</v>
      </c>
      <c r="L116">
        <v>14</v>
      </c>
      <c r="M116">
        <v>3</v>
      </c>
      <c r="N116" s="3">
        <v>78400</v>
      </c>
      <c r="O116">
        <v>22</v>
      </c>
      <c r="P116">
        <v>3.8</v>
      </c>
      <c r="Q116" t="s">
        <v>28</v>
      </c>
      <c r="R116" t="s">
        <v>22</v>
      </c>
    </row>
    <row r="117" spans="1:18" x14ac:dyDescent="0.25">
      <c r="A117">
        <v>116</v>
      </c>
      <c r="B117">
        <v>37215</v>
      </c>
      <c r="C117" t="s">
        <v>47</v>
      </c>
      <c r="D117">
        <v>12.773936000000001</v>
      </c>
      <c r="E117">
        <v>77.466519000000005</v>
      </c>
      <c r="F117" t="s">
        <v>19</v>
      </c>
      <c r="G117" t="s">
        <v>30</v>
      </c>
      <c r="H117" s="3">
        <v>1543</v>
      </c>
      <c r="I117" s="7">
        <v>218</v>
      </c>
      <c r="J117">
        <v>3</v>
      </c>
      <c r="K117" s="1">
        <v>0.61</v>
      </c>
      <c r="L117">
        <v>19</v>
      </c>
      <c r="M117">
        <v>2</v>
      </c>
      <c r="N117" s="3">
        <v>29317</v>
      </c>
      <c r="O117">
        <v>44</v>
      </c>
      <c r="P117">
        <v>4.9000000000000004</v>
      </c>
      <c r="Q117" t="s">
        <v>21</v>
      </c>
      <c r="R117" t="s">
        <v>25</v>
      </c>
    </row>
    <row r="118" spans="1:18" x14ac:dyDescent="0.25">
      <c r="A118">
        <v>117</v>
      </c>
      <c r="B118">
        <v>47642</v>
      </c>
      <c r="C118" t="s">
        <v>54</v>
      </c>
      <c r="D118">
        <v>12.943538</v>
      </c>
      <c r="E118">
        <v>77.544946999999993</v>
      </c>
      <c r="F118" t="s">
        <v>19</v>
      </c>
      <c r="G118" t="s">
        <v>33</v>
      </c>
      <c r="H118" s="3">
        <v>5053</v>
      </c>
      <c r="I118" s="7">
        <v>431</v>
      </c>
      <c r="J118">
        <v>2</v>
      </c>
      <c r="K118" s="1">
        <v>0.51</v>
      </c>
      <c r="L118">
        <v>16</v>
      </c>
      <c r="M118">
        <v>3</v>
      </c>
      <c r="N118" s="3">
        <v>80848</v>
      </c>
      <c r="O118">
        <v>254</v>
      </c>
      <c r="P118">
        <v>4.0999999999999996</v>
      </c>
      <c r="Q118" t="s">
        <v>21</v>
      </c>
      <c r="R118" t="s">
        <v>22</v>
      </c>
    </row>
    <row r="119" spans="1:18" x14ac:dyDescent="0.25">
      <c r="A119">
        <v>118</v>
      </c>
      <c r="B119">
        <v>98142</v>
      </c>
      <c r="C119" t="s">
        <v>49</v>
      </c>
      <c r="D119">
        <v>13.066465000000001</v>
      </c>
      <c r="E119">
        <v>77.689176000000003</v>
      </c>
      <c r="F119" t="s">
        <v>19</v>
      </c>
      <c r="G119" t="s">
        <v>38</v>
      </c>
      <c r="H119" s="3">
        <v>3153</v>
      </c>
      <c r="I119" s="7">
        <v>314</v>
      </c>
      <c r="J119">
        <v>5</v>
      </c>
      <c r="K119" s="1">
        <v>0.81</v>
      </c>
      <c r="L119">
        <v>25</v>
      </c>
      <c r="M119">
        <v>4</v>
      </c>
      <c r="N119" s="3">
        <v>78825</v>
      </c>
      <c r="O119">
        <v>274</v>
      </c>
      <c r="P119">
        <v>4.3</v>
      </c>
      <c r="Q119" t="s">
        <v>52</v>
      </c>
      <c r="R119" t="s">
        <v>22</v>
      </c>
    </row>
    <row r="120" spans="1:18" x14ac:dyDescent="0.25">
      <c r="A120">
        <v>119</v>
      </c>
      <c r="B120">
        <v>59049</v>
      </c>
      <c r="C120" t="s">
        <v>47</v>
      </c>
      <c r="D120">
        <v>13.011115999999999</v>
      </c>
      <c r="E120">
        <v>77.724006000000003</v>
      </c>
      <c r="F120" t="s">
        <v>19</v>
      </c>
      <c r="G120" t="s">
        <v>20</v>
      </c>
      <c r="H120" s="3">
        <v>4407</v>
      </c>
      <c r="I120" s="7">
        <v>60</v>
      </c>
      <c r="J120">
        <v>2</v>
      </c>
      <c r="K120" s="1">
        <v>0.5</v>
      </c>
      <c r="L120">
        <v>16</v>
      </c>
      <c r="M120">
        <v>2</v>
      </c>
      <c r="N120" s="3">
        <v>70512</v>
      </c>
      <c r="O120">
        <v>247</v>
      </c>
      <c r="P120">
        <v>4.9000000000000004</v>
      </c>
      <c r="Q120" t="s">
        <v>53</v>
      </c>
      <c r="R120" t="s">
        <v>25</v>
      </c>
    </row>
    <row r="121" spans="1:18" x14ac:dyDescent="0.25">
      <c r="A121">
        <v>120</v>
      </c>
      <c r="B121">
        <v>45866</v>
      </c>
      <c r="C121" t="s">
        <v>18</v>
      </c>
      <c r="D121">
        <v>12.706103000000001</v>
      </c>
      <c r="E121">
        <v>77.636882999999997</v>
      </c>
      <c r="F121" t="s">
        <v>19</v>
      </c>
      <c r="G121" t="s">
        <v>30</v>
      </c>
      <c r="H121" s="3">
        <v>5354</v>
      </c>
      <c r="I121" s="7">
        <v>611</v>
      </c>
      <c r="J121">
        <v>3</v>
      </c>
      <c r="K121" s="1">
        <v>0.73</v>
      </c>
      <c r="L121">
        <v>23</v>
      </c>
      <c r="M121">
        <v>3</v>
      </c>
      <c r="N121" s="3">
        <v>123142</v>
      </c>
      <c r="O121">
        <v>138</v>
      </c>
      <c r="P121">
        <v>3.9</v>
      </c>
      <c r="Q121" t="s">
        <v>21</v>
      </c>
      <c r="R121" t="s">
        <v>22</v>
      </c>
    </row>
    <row r="122" spans="1:18" x14ac:dyDescent="0.25">
      <c r="A122">
        <v>121</v>
      </c>
      <c r="B122">
        <v>94465</v>
      </c>
      <c r="C122" t="s">
        <v>35</v>
      </c>
      <c r="D122">
        <v>12.888218</v>
      </c>
      <c r="E122">
        <v>77.734234000000001</v>
      </c>
      <c r="F122" t="s">
        <v>19</v>
      </c>
      <c r="G122" t="s">
        <v>33</v>
      </c>
      <c r="H122" s="3">
        <v>2589</v>
      </c>
      <c r="I122" s="7">
        <v>557</v>
      </c>
      <c r="J122">
        <v>3</v>
      </c>
      <c r="K122" s="1">
        <v>0.63</v>
      </c>
      <c r="L122">
        <v>20</v>
      </c>
      <c r="M122">
        <v>2</v>
      </c>
      <c r="N122" s="3">
        <v>51780</v>
      </c>
      <c r="O122">
        <v>340</v>
      </c>
      <c r="P122">
        <v>4.8</v>
      </c>
      <c r="Q122" t="s">
        <v>21</v>
      </c>
      <c r="R122" t="s">
        <v>25</v>
      </c>
    </row>
    <row r="123" spans="1:18" x14ac:dyDescent="0.25">
      <c r="A123">
        <v>122</v>
      </c>
      <c r="B123">
        <v>85260</v>
      </c>
      <c r="C123" t="s">
        <v>49</v>
      </c>
      <c r="D123">
        <v>12.745729000000001</v>
      </c>
      <c r="E123">
        <v>77.628822999999997</v>
      </c>
      <c r="F123" t="s">
        <v>19</v>
      </c>
      <c r="G123" t="s">
        <v>20</v>
      </c>
      <c r="H123" s="3">
        <v>4964</v>
      </c>
      <c r="I123" s="7">
        <v>496</v>
      </c>
      <c r="J123">
        <v>2</v>
      </c>
      <c r="K123" s="1">
        <v>0.73</v>
      </c>
      <c r="L123">
        <v>23</v>
      </c>
      <c r="M123">
        <v>2</v>
      </c>
      <c r="N123" s="3">
        <v>114172</v>
      </c>
      <c r="O123">
        <v>207</v>
      </c>
      <c r="P123">
        <v>5</v>
      </c>
      <c r="Q123" t="s">
        <v>21</v>
      </c>
      <c r="R123" t="s">
        <v>25</v>
      </c>
    </row>
    <row r="124" spans="1:18" x14ac:dyDescent="0.25">
      <c r="A124">
        <v>123</v>
      </c>
      <c r="B124">
        <v>18180</v>
      </c>
      <c r="C124" t="s">
        <v>51</v>
      </c>
      <c r="D124">
        <v>13.06043</v>
      </c>
      <c r="E124">
        <v>77.740369999999999</v>
      </c>
      <c r="F124" t="s">
        <v>19</v>
      </c>
      <c r="G124" t="s">
        <v>33</v>
      </c>
      <c r="H124" s="3">
        <v>4755</v>
      </c>
      <c r="I124" s="7">
        <v>116</v>
      </c>
      <c r="J124">
        <v>1</v>
      </c>
      <c r="K124" s="1">
        <v>0.12</v>
      </c>
      <c r="L124">
        <v>4</v>
      </c>
      <c r="M124">
        <v>4</v>
      </c>
      <c r="N124" s="3">
        <v>19020</v>
      </c>
      <c r="O124">
        <v>15</v>
      </c>
      <c r="P124">
        <v>4.8</v>
      </c>
      <c r="Q124" t="s">
        <v>21</v>
      </c>
      <c r="R124" t="s">
        <v>25</v>
      </c>
    </row>
    <row r="125" spans="1:18" x14ac:dyDescent="0.25">
      <c r="A125">
        <v>124</v>
      </c>
      <c r="B125">
        <v>56570</v>
      </c>
      <c r="C125" t="s">
        <v>23</v>
      </c>
      <c r="D125">
        <v>12.774316000000001</v>
      </c>
      <c r="E125">
        <v>77.631371999999999</v>
      </c>
      <c r="F125" t="s">
        <v>19</v>
      </c>
      <c r="G125" t="s">
        <v>30</v>
      </c>
      <c r="H125" s="3">
        <v>5746</v>
      </c>
      <c r="I125" s="7">
        <v>155</v>
      </c>
      <c r="J125">
        <v>3</v>
      </c>
      <c r="K125" s="1">
        <v>0.77</v>
      </c>
      <c r="L125">
        <v>24</v>
      </c>
      <c r="M125">
        <v>2</v>
      </c>
      <c r="N125" s="3">
        <v>137904</v>
      </c>
      <c r="O125">
        <v>279</v>
      </c>
      <c r="P125">
        <v>4.8</v>
      </c>
      <c r="Q125" t="s">
        <v>21</v>
      </c>
      <c r="R125" t="s">
        <v>25</v>
      </c>
    </row>
    <row r="126" spans="1:18" x14ac:dyDescent="0.25">
      <c r="A126">
        <v>125</v>
      </c>
      <c r="B126">
        <v>88333</v>
      </c>
      <c r="C126" t="s">
        <v>31</v>
      </c>
      <c r="D126">
        <v>12.990788999999999</v>
      </c>
      <c r="E126">
        <v>77.619112000000001</v>
      </c>
      <c r="F126" t="s">
        <v>19</v>
      </c>
      <c r="G126" t="s">
        <v>38</v>
      </c>
      <c r="H126" s="3">
        <v>5004</v>
      </c>
      <c r="I126" s="7">
        <v>353</v>
      </c>
      <c r="J126">
        <v>1</v>
      </c>
      <c r="K126" s="1">
        <v>0.56999999999999995</v>
      </c>
      <c r="L126">
        <v>18</v>
      </c>
      <c r="M126">
        <v>3</v>
      </c>
      <c r="N126" s="3">
        <v>90072</v>
      </c>
      <c r="O126">
        <v>149</v>
      </c>
      <c r="P126">
        <v>5</v>
      </c>
      <c r="Q126" t="s">
        <v>41</v>
      </c>
      <c r="R126" t="s">
        <v>25</v>
      </c>
    </row>
    <row r="127" spans="1:18" x14ac:dyDescent="0.25">
      <c r="A127">
        <v>126</v>
      </c>
      <c r="B127">
        <v>85727</v>
      </c>
      <c r="C127" t="s">
        <v>51</v>
      </c>
      <c r="D127">
        <v>12.721730000000001</v>
      </c>
      <c r="E127">
        <v>77.529319000000001</v>
      </c>
      <c r="F127" t="s">
        <v>27</v>
      </c>
      <c r="G127" t="s">
        <v>20</v>
      </c>
      <c r="H127" s="3">
        <v>5983</v>
      </c>
      <c r="I127" s="7">
        <v>261</v>
      </c>
      <c r="J127">
        <v>5</v>
      </c>
      <c r="K127" s="1">
        <v>0.48</v>
      </c>
      <c r="L127">
        <v>15</v>
      </c>
      <c r="M127">
        <v>2</v>
      </c>
      <c r="N127" s="3">
        <v>89745</v>
      </c>
      <c r="O127">
        <v>154</v>
      </c>
      <c r="P127">
        <v>4.3</v>
      </c>
      <c r="Q127" t="s">
        <v>21</v>
      </c>
      <c r="R127" t="s">
        <v>22</v>
      </c>
    </row>
    <row r="128" spans="1:18" x14ac:dyDescent="0.25">
      <c r="A128">
        <v>127</v>
      </c>
      <c r="B128">
        <v>98829</v>
      </c>
      <c r="C128" t="s">
        <v>37</v>
      </c>
      <c r="D128">
        <v>12.825308</v>
      </c>
      <c r="E128">
        <v>77.453173000000007</v>
      </c>
      <c r="F128" t="s">
        <v>19</v>
      </c>
      <c r="G128" t="s">
        <v>20</v>
      </c>
      <c r="H128" s="3">
        <v>1185</v>
      </c>
      <c r="I128" s="7">
        <v>274</v>
      </c>
      <c r="J128">
        <v>5</v>
      </c>
      <c r="K128" s="1">
        <v>0.47</v>
      </c>
      <c r="L128">
        <v>15</v>
      </c>
      <c r="M128">
        <v>1</v>
      </c>
      <c r="N128" s="3">
        <v>17775</v>
      </c>
      <c r="O128">
        <v>53</v>
      </c>
      <c r="P128">
        <v>4.5</v>
      </c>
      <c r="Q128" t="s">
        <v>21</v>
      </c>
      <c r="R128" t="s">
        <v>25</v>
      </c>
    </row>
    <row r="129" spans="1:18" x14ac:dyDescent="0.25">
      <c r="A129">
        <v>128</v>
      </c>
      <c r="B129">
        <v>18177</v>
      </c>
      <c r="C129" t="s">
        <v>40</v>
      </c>
      <c r="D129">
        <v>12.855435999999999</v>
      </c>
      <c r="E129">
        <v>77.748788000000005</v>
      </c>
      <c r="F129" t="s">
        <v>19</v>
      </c>
      <c r="G129" t="s">
        <v>24</v>
      </c>
      <c r="H129" s="3">
        <v>4685</v>
      </c>
      <c r="I129" s="7">
        <v>419</v>
      </c>
      <c r="J129">
        <v>5</v>
      </c>
      <c r="K129" s="1">
        <v>0.37</v>
      </c>
      <c r="L129">
        <v>11</v>
      </c>
      <c r="M129">
        <v>1</v>
      </c>
      <c r="N129" s="3">
        <v>51535</v>
      </c>
      <c r="O129">
        <v>102</v>
      </c>
      <c r="P129">
        <v>4.8</v>
      </c>
      <c r="Q129" t="s">
        <v>21</v>
      </c>
      <c r="R129" t="s">
        <v>25</v>
      </c>
    </row>
    <row r="130" spans="1:18" x14ac:dyDescent="0.25">
      <c r="A130">
        <v>129</v>
      </c>
      <c r="B130">
        <v>57044</v>
      </c>
      <c r="C130" t="s">
        <v>43</v>
      </c>
      <c r="D130">
        <v>12.972734000000001</v>
      </c>
      <c r="E130">
        <v>77.570183999999998</v>
      </c>
      <c r="F130" t="s">
        <v>19</v>
      </c>
      <c r="G130" t="s">
        <v>20</v>
      </c>
      <c r="H130" s="3">
        <v>4298</v>
      </c>
      <c r="I130" s="7">
        <v>47</v>
      </c>
      <c r="J130">
        <v>3</v>
      </c>
      <c r="K130" s="1">
        <v>0.55000000000000004</v>
      </c>
      <c r="L130">
        <v>17</v>
      </c>
      <c r="M130">
        <v>1</v>
      </c>
      <c r="N130" s="3">
        <v>73066</v>
      </c>
      <c r="O130">
        <v>235</v>
      </c>
      <c r="P130">
        <v>4.5999999999999996</v>
      </c>
      <c r="Q130" t="s">
        <v>28</v>
      </c>
      <c r="R130" t="s">
        <v>25</v>
      </c>
    </row>
    <row r="131" spans="1:18" x14ac:dyDescent="0.25">
      <c r="A131">
        <v>130</v>
      </c>
      <c r="B131">
        <v>80328</v>
      </c>
      <c r="C131" t="s">
        <v>26</v>
      </c>
      <c r="D131">
        <v>12.996421</v>
      </c>
      <c r="E131">
        <v>77.519896000000003</v>
      </c>
      <c r="F131" t="s">
        <v>19</v>
      </c>
      <c r="G131" t="s">
        <v>30</v>
      </c>
      <c r="H131" s="3">
        <v>2961</v>
      </c>
      <c r="I131" s="7">
        <v>244</v>
      </c>
      <c r="J131">
        <v>1</v>
      </c>
      <c r="K131" s="1">
        <v>0.68</v>
      </c>
      <c r="L131">
        <v>21</v>
      </c>
      <c r="M131">
        <v>2</v>
      </c>
      <c r="N131" s="3">
        <v>62181</v>
      </c>
      <c r="O131">
        <v>316</v>
      </c>
      <c r="P131">
        <v>4.3</v>
      </c>
      <c r="Q131" t="s">
        <v>21</v>
      </c>
      <c r="R131" t="s">
        <v>22</v>
      </c>
    </row>
    <row r="132" spans="1:18" x14ac:dyDescent="0.25">
      <c r="A132">
        <v>131</v>
      </c>
      <c r="B132">
        <v>67496</v>
      </c>
      <c r="C132" t="s">
        <v>23</v>
      </c>
      <c r="D132">
        <v>13.070270000000001</v>
      </c>
      <c r="E132">
        <v>77.462209999999999</v>
      </c>
      <c r="F132" t="s">
        <v>19</v>
      </c>
      <c r="G132" t="s">
        <v>33</v>
      </c>
      <c r="H132" s="3">
        <v>5271</v>
      </c>
      <c r="I132" s="7">
        <v>269</v>
      </c>
      <c r="J132">
        <v>2</v>
      </c>
      <c r="K132" s="1">
        <v>0.49</v>
      </c>
      <c r="L132">
        <v>15</v>
      </c>
      <c r="M132">
        <v>1</v>
      </c>
      <c r="N132" s="3">
        <v>79065</v>
      </c>
      <c r="O132">
        <v>249</v>
      </c>
      <c r="P132">
        <v>5</v>
      </c>
      <c r="Q132" t="s">
        <v>21</v>
      </c>
      <c r="R132" t="s">
        <v>25</v>
      </c>
    </row>
    <row r="133" spans="1:18" x14ac:dyDescent="0.25">
      <c r="A133">
        <v>132</v>
      </c>
      <c r="B133">
        <v>24769</v>
      </c>
      <c r="C133" t="s">
        <v>26</v>
      </c>
      <c r="D133">
        <v>12.974098</v>
      </c>
      <c r="E133">
        <v>77.740572</v>
      </c>
      <c r="F133" t="s">
        <v>19</v>
      </c>
      <c r="G133" t="s">
        <v>30</v>
      </c>
      <c r="H133" s="3">
        <v>4719</v>
      </c>
      <c r="I133" s="7">
        <v>0</v>
      </c>
      <c r="J133">
        <v>1</v>
      </c>
      <c r="K133" s="1">
        <v>0.68</v>
      </c>
      <c r="L133">
        <v>21</v>
      </c>
      <c r="M133">
        <v>1</v>
      </c>
      <c r="N133" s="3">
        <v>99099</v>
      </c>
      <c r="O133">
        <v>186</v>
      </c>
      <c r="P133">
        <v>4.5999999999999996</v>
      </c>
      <c r="Q133" t="s">
        <v>21</v>
      </c>
      <c r="R133" t="s">
        <v>25</v>
      </c>
    </row>
    <row r="134" spans="1:18" x14ac:dyDescent="0.25">
      <c r="A134">
        <v>133</v>
      </c>
      <c r="B134">
        <v>35448</v>
      </c>
      <c r="C134" t="s">
        <v>51</v>
      </c>
      <c r="D134">
        <v>13.090222000000001</v>
      </c>
      <c r="E134">
        <v>77.510662999999994</v>
      </c>
      <c r="F134" t="s">
        <v>19</v>
      </c>
      <c r="G134" t="s">
        <v>33</v>
      </c>
      <c r="H134" s="3">
        <v>1248</v>
      </c>
      <c r="I134" s="7">
        <v>606</v>
      </c>
      <c r="J134">
        <v>3</v>
      </c>
      <c r="K134" s="1">
        <v>0.6</v>
      </c>
      <c r="L134">
        <v>19</v>
      </c>
      <c r="M134">
        <v>2</v>
      </c>
      <c r="N134" s="3">
        <v>23712</v>
      </c>
      <c r="O134">
        <v>238</v>
      </c>
      <c r="P134">
        <v>4.5</v>
      </c>
      <c r="Q134" t="s">
        <v>21</v>
      </c>
      <c r="R134" t="s">
        <v>25</v>
      </c>
    </row>
    <row r="135" spans="1:18" x14ac:dyDescent="0.25">
      <c r="A135">
        <v>134</v>
      </c>
      <c r="B135">
        <v>72818</v>
      </c>
      <c r="C135" t="s">
        <v>18</v>
      </c>
      <c r="D135">
        <v>12.880977</v>
      </c>
      <c r="E135">
        <v>77.522153000000003</v>
      </c>
      <c r="F135" t="s">
        <v>19</v>
      </c>
      <c r="G135" t="s">
        <v>20</v>
      </c>
      <c r="H135" s="3">
        <v>2691</v>
      </c>
      <c r="I135" s="7">
        <v>131</v>
      </c>
      <c r="J135">
        <v>2</v>
      </c>
      <c r="K135" s="1">
        <v>0.56000000000000005</v>
      </c>
      <c r="L135">
        <v>17</v>
      </c>
      <c r="M135">
        <v>2</v>
      </c>
      <c r="N135" s="3">
        <v>45747</v>
      </c>
      <c r="O135">
        <v>151</v>
      </c>
      <c r="P135">
        <v>4.4000000000000004</v>
      </c>
      <c r="Q135" t="s">
        <v>21</v>
      </c>
      <c r="R135" t="s">
        <v>22</v>
      </c>
    </row>
    <row r="136" spans="1:18" x14ac:dyDescent="0.25">
      <c r="A136">
        <v>135</v>
      </c>
      <c r="B136">
        <v>60194</v>
      </c>
      <c r="C136" t="s">
        <v>51</v>
      </c>
      <c r="D136">
        <v>12.886141</v>
      </c>
      <c r="E136">
        <v>77.462261999999996</v>
      </c>
      <c r="F136" t="s">
        <v>19</v>
      </c>
      <c r="G136" t="s">
        <v>33</v>
      </c>
      <c r="H136" s="3">
        <v>2263</v>
      </c>
      <c r="I136" s="7">
        <v>555</v>
      </c>
      <c r="J136">
        <v>2</v>
      </c>
      <c r="K136" s="1">
        <v>0.49</v>
      </c>
      <c r="L136">
        <v>15</v>
      </c>
      <c r="M136">
        <v>2</v>
      </c>
      <c r="N136" s="3">
        <v>33945</v>
      </c>
      <c r="O136">
        <v>171</v>
      </c>
      <c r="P136">
        <v>4.9000000000000004</v>
      </c>
      <c r="Q136" t="s">
        <v>21</v>
      </c>
      <c r="R136" t="s">
        <v>25</v>
      </c>
    </row>
    <row r="137" spans="1:18" x14ac:dyDescent="0.25">
      <c r="A137">
        <v>136</v>
      </c>
      <c r="B137">
        <v>29392</v>
      </c>
      <c r="C137" t="s">
        <v>49</v>
      </c>
      <c r="D137">
        <v>12.760199</v>
      </c>
      <c r="E137">
        <v>77.511277000000007</v>
      </c>
      <c r="F137" t="s">
        <v>32</v>
      </c>
      <c r="G137" t="s">
        <v>20</v>
      </c>
      <c r="H137" s="3">
        <v>5106</v>
      </c>
      <c r="I137" s="7">
        <v>426</v>
      </c>
      <c r="J137">
        <v>5</v>
      </c>
      <c r="K137" s="1">
        <v>0.65</v>
      </c>
      <c r="L137">
        <v>20</v>
      </c>
      <c r="M137">
        <v>5</v>
      </c>
      <c r="N137" s="3">
        <v>102120</v>
      </c>
      <c r="O137">
        <v>277</v>
      </c>
      <c r="P137">
        <v>3.9</v>
      </c>
      <c r="Q137" t="s">
        <v>52</v>
      </c>
      <c r="R137" t="s">
        <v>22</v>
      </c>
    </row>
    <row r="138" spans="1:18" x14ac:dyDescent="0.25">
      <c r="A138">
        <v>137</v>
      </c>
      <c r="B138">
        <v>32984</v>
      </c>
      <c r="C138" t="s">
        <v>26</v>
      </c>
      <c r="D138">
        <v>12.764502</v>
      </c>
      <c r="E138">
        <v>77.485074999999995</v>
      </c>
      <c r="F138" t="s">
        <v>32</v>
      </c>
      <c r="G138" t="s">
        <v>33</v>
      </c>
      <c r="H138" s="3">
        <v>3286</v>
      </c>
      <c r="I138" s="7">
        <v>130</v>
      </c>
      <c r="J138">
        <v>5</v>
      </c>
      <c r="K138" s="1">
        <v>0.35</v>
      </c>
      <c r="L138">
        <v>11</v>
      </c>
      <c r="M138">
        <v>2</v>
      </c>
      <c r="N138" s="3">
        <v>36146</v>
      </c>
      <c r="O138">
        <v>94</v>
      </c>
      <c r="P138">
        <v>4.3</v>
      </c>
      <c r="Q138" t="s">
        <v>21</v>
      </c>
      <c r="R138" t="s">
        <v>22</v>
      </c>
    </row>
    <row r="139" spans="1:18" x14ac:dyDescent="0.25">
      <c r="A139">
        <v>138</v>
      </c>
      <c r="B139">
        <v>38883</v>
      </c>
      <c r="C139" t="s">
        <v>35</v>
      </c>
      <c r="D139">
        <v>12.842957</v>
      </c>
      <c r="E139">
        <v>77.547910000000002</v>
      </c>
      <c r="F139" t="s">
        <v>19</v>
      </c>
      <c r="G139" t="s">
        <v>30</v>
      </c>
      <c r="H139" s="3">
        <v>5908</v>
      </c>
      <c r="I139" s="7">
        <v>224</v>
      </c>
      <c r="J139">
        <v>2</v>
      </c>
      <c r="K139" s="1">
        <v>0.61</v>
      </c>
      <c r="L139">
        <v>19</v>
      </c>
      <c r="M139">
        <v>3</v>
      </c>
      <c r="N139" s="3">
        <v>112252</v>
      </c>
      <c r="O139">
        <v>142</v>
      </c>
      <c r="P139">
        <v>4.5</v>
      </c>
      <c r="Q139" t="s">
        <v>21</v>
      </c>
      <c r="R139" t="s">
        <v>25</v>
      </c>
    </row>
    <row r="140" spans="1:18" x14ac:dyDescent="0.25">
      <c r="A140">
        <v>139</v>
      </c>
      <c r="B140">
        <v>49745</v>
      </c>
      <c r="C140" t="s">
        <v>49</v>
      </c>
      <c r="D140">
        <v>13.095352999999999</v>
      </c>
      <c r="E140">
        <v>77.607590000000002</v>
      </c>
      <c r="F140" t="s">
        <v>19</v>
      </c>
      <c r="G140" t="s">
        <v>33</v>
      </c>
      <c r="H140" s="3">
        <v>5713</v>
      </c>
      <c r="I140" s="7">
        <v>298</v>
      </c>
      <c r="J140">
        <v>1</v>
      </c>
      <c r="K140" s="1">
        <v>0.35</v>
      </c>
      <c r="L140">
        <v>11</v>
      </c>
      <c r="M140">
        <v>1</v>
      </c>
      <c r="N140" s="3">
        <v>62843</v>
      </c>
      <c r="O140">
        <v>327</v>
      </c>
      <c r="P140">
        <v>4.8</v>
      </c>
      <c r="Q140" t="s">
        <v>52</v>
      </c>
      <c r="R140" t="s">
        <v>25</v>
      </c>
    </row>
    <row r="141" spans="1:18" x14ac:dyDescent="0.25">
      <c r="A141">
        <v>140</v>
      </c>
      <c r="B141">
        <v>92312</v>
      </c>
      <c r="C141" t="s">
        <v>49</v>
      </c>
      <c r="D141">
        <v>13.089703</v>
      </c>
      <c r="E141">
        <v>77.695483999999993</v>
      </c>
      <c r="F141" t="s">
        <v>19</v>
      </c>
      <c r="G141" t="s">
        <v>33</v>
      </c>
      <c r="H141" s="3">
        <v>6238</v>
      </c>
      <c r="I141" s="7">
        <v>389</v>
      </c>
      <c r="J141">
        <v>3</v>
      </c>
      <c r="K141" s="1">
        <v>0.65</v>
      </c>
      <c r="L141">
        <v>20</v>
      </c>
      <c r="M141">
        <v>2</v>
      </c>
      <c r="N141" s="3">
        <v>124760</v>
      </c>
      <c r="O141">
        <v>29</v>
      </c>
      <c r="P141">
        <v>4</v>
      </c>
      <c r="Q141" t="s">
        <v>21</v>
      </c>
      <c r="R141" t="s">
        <v>22</v>
      </c>
    </row>
    <row r="142" spans="1:18" x14ac:dyDescent="0.25">
      <c r="A142">
        <v>141</v>
      </c>
      <c r="B142">
        <v>38981</v>
      </c>
      <c r="C142" t="s">
        <v>42</v>
      </c>
      <c r="D142">
        <v>13.018043</v>
      </c>
      <c r="E142">
        <v>77.617597000000004</v>
      </c>
      <c r="F142" t="s">
        <v>19</v>
      </c>
      <c r="G142" t="s">
        <v>33</v>
      </c>
      <c r="H142" s="3">
        <v>4924</v>
      </c>
      <c r="I142" s="7">
        <v>120</v>
      </c>
      <c r="J142">
        <v>1</v>
      </c>
      <c r="K142" s="1">
        <v>0.55000000000000004</v>
      </c>
      <c r="L142">
        <v>17</v>
      </c>
      <c r="M142">
        <v>2</v>
      </c>
      <c r="N142" s="3">
        <v>83708</v>
      </c>
      <c r="O142">
        <v>39</v>
      </c>
      <c r="P142">
        <v>4.5999999999999996</v>
      </c>
      <c r="Q142" t="s">
        <v>21</v>
      </c>
      <c r="R142" t="s">
        <v>25</v>
      </c>
    </row>
    <row r="143" spans="1:18" x14ac:dyDescent="0.25">
      <c r="A143">
        <v>142</v>
      </c>
      <c r="B143">
        <v>88878</v>
      </c>
      <c r="C143" t="s">
        <v>42</v>
      </c>
      <c r="D143">
        <v>12.935041</v>
      </c>
      <c r="E143">
        <v>77.510007000000002</v>
      </c>
      <c r="F143" t="s">
        <v>19</v>
      </c>
      <c r="G143" t="s">
        <v>20</v>
      </c>
      <c r="H143" s="3">
        <v>1654</v>
      </c>
      <c r="I143" s="7">
        <v>258</v>
      </c>
      <c r="J143">
        <v>2</v>
      </c>
      <c r="K143" s="1">
        <v>0.53</v>
      </c>
      <c r="L143">
        <v>16</v>
      </c>
      <c r="M143">
        <v>4</v>
      </c>
      <c r="N143" s="3">
        <v>26464</v>
      </c>
      <c r="O143">
        <v>142</v>
      </c>
      <c r="P143">
        <v>4.5</v>
      </c>
      <c r="Q143" t="s">
        <v>34</v>
      </c>
      <c r="R143" t="s">
        <v>25</v>
      </c>
    </row>
    <row r="144" spans="1:18" x14ac:dyDescent="0.25">
      <c r="A144">
        <v>143</v>
      </c>
      <c r="B144">
        <v>74987</v>
      </c>
      <c r="C144" t="s">
        <v>51</v>
      </c>
      <c r="D144">
        <v>12.981892</v>
      </c>
      <c r="E144">
        <v>77.617140000000006</v>
      </c>
      <c r="F144" t="s">
        <v>19</v>
      </c>
      <c r="G144" t="s">
        <v>24</v>
      </c>
      <c r="H144" s="3">
        <v>4355</v>
      </c>
      <c r="I144" s="7">
        <v>409</v>
      </c>
      <c r="J144">
        <v>1</v>
      </c>
      <c r="K144" s="1">
        <v>0.59</v>
      </c>
      <c r="L144">
        <v>18</v>
      </c>
      <c r="M144">
        <v>2</v>
      </c>
      <c r="N144" s="3">
        <v>78390</v>
      </c>
      <c r="O144">
        <v>233</v>
      </c>
      <c r="P144">
        <v>4</v>
      </c>
      <c r="Q144" t="s">
        <v>21</v>
      </c>
      <c r="R144" t="s">
        <v>22</v>
      </c>
    </row>
    <row r="145" spans="1:18" x14ac:dyDescent="0.25">
      <c r="A145">
        <v>144</v>
      </c>
      <c r="B145">
        <v>87810</v>
      </c>
      <c r="C145" t="s">
        <v>44</v>
      </c>
      <c r="D145">
        <v>13.002521</v>
      </c>
      <c r="E145">
        <v>77.690295000000006</v>
      </c>
      <c r="F145" t="s">
        <v>27</v>
      </c>
      <c r="G145" t="s">
        <v>24</v>
      </c>
      <c r="H145" s="3">
        <v>5395</v>
      </c>
      <c r="I145" s="7">
        <v>208</v>
      </c>
      <c r="J145">
        <v>5</v>
      </c>
      <c r="K145" s="1">
        <v>0.76</v>
      </c>
      <c r="L145">
        <v>24</v>
      </c>
      <c r="M145">
        <v>5</v>
      </c>
      <c r="N145" s="3">
        <v>129480</v>
      </c>
      <c r="O145">
        <v>261</v>
      </c>
      <c r="P145">
        <v>4.5999999999999996</v>
      </c>
      <c r="Q145" t="s">
        <v>21</v>
      </c>
      <c r="R145" t="s">
        <v>25</v>
      </c>
    </row>
    <row r="146" spans="1:18" x14ac:dyDescent="0.25">
      <c r="A146">
        <v>145</v>
      </c>
      <c r="B146">
        <v>59327</v>
      </c>
      <c r="C146" t="s">
        <v>35</v>
      </c>
      <c r="D146">
        <v>12.883862000000001</v>
      </c>
      <c r="E146">
        <v>77.459857999999997</v>
      </c>
      <c r="F146" t="s">
        <v>19</v>
      </c>
      <c r="G146" t="s">
        <v>24</v>
      </c>
      <c r="H146" s="3">
        <v>3780</v>
      </c>
      <c r="I146" s="7">
        <v>224</v>
      </c>
      <c r="J146">
        <v>5</v>
      </c>
      <c r="K146" s="1">
        <v>0.85</v>
      </c>
      <c r="L146">
        <v>26</v>
      </c>
      <c r="M146">
        <v>2</v>
      </c>
      <c r="N146" s="3">
        <v>98280</v>
      </c>
      <c r="O146">
        <v>159</v>
      </c>
      <c r="P146">
        <v>4.4000000000000004</v>
      </c>
      <c r="Q146" t="s">
        <v>53</v>
      </c>
      <c r="R146" t="s">
        <v>22</v>
      </c>
    </row>
    <row r="147" spans="1:18" x14ac:dyDescent="0.25">
      <c r="A147">
        <v>146</v>
      </c>
      <c r="B147">
        <v>21133</v>
      </c>
      <c r="C147" t="s">
        <v>39</v>
      </c>
      <c r="D147">
        <v>13.047575999999999</v>
      </c>
      <c r="E147">
        <v>77.484341000000001</v>
      </c>
      <c r="F147" t="s">
        <v>19</v>
      </c>
      <c r="G147" t="s">
        <v>33</v>
      </c>
      <c r="H147" s="3">
        <v>4704</v>
      </c>
      <c r="I147" s="7">
        <v>409</v>
      </c>
      <c r="J147">
        <v>1</v>
      </c>
      <c r="K147" s="1">
        <v>0.61</v>
      </c>
      <c r="L147">
        <v>19</v>
      </c>
      <c r="M147">
        <v>2</v>
      </c>
      <c r="N147" s="3">
        <v>89376</v>
      </c>
      <c r="O147">
        <v>216</v>
      </c>
      <c r="P147">
        <v>5</v>
      </c>
      <c r="Q147" t="s">
        <v>21</v>
      </c>
      <c r="R147" t="s">
        <v>25</v>
      </c>
    </row>
    <row r="148" spans="1:18" x14ac:dyDescent="0.25">
      <c r="A148">
        <v>147</v>
      </c>
      <c r="B148">
        <v>79607</v>
      </c>
      <c r="C148" t="s">
        <v>49</v>
      </c>
      <c r="D148">
        <v>12.870842</v>
      </c>
      <c r="E148">
        <v>77.554195000000007</v>
      </c>
      <c r="F148" t="s">
        <v>19</v>
      </c>
      <c r="G148" t="s">
        <v>24</v>
      </c>
      <c r="H148" s="3">
        <v>3442</v>
      </c>
      <c r="I148" s="7">
        <v>499</v>
      </c>
      <c r="J148">
        <v>3</v>
      </c>
      <c r="K148" s="1">
        <v>0.65</v>
      </c>
      <c r="L148">
        <v>20</v>
      </c>
      <c r="M148">
        <v>2</v>
      </c>
      <c r="N148" s="3">
        <v>68840</v>
      </c>
      <c r="O148">
        <v>276</v>
      </c>
      <c r="P148">
        <v>4.4000000000000004</v>
      </c>
      <c r="Q148" t="s">
        <v>21</v>
      </c>
      <c r="R148" t="s">
        <v>22</v>
      </c>
    </row>
    <row r="149" spans="1:18" x14ac:dyDescent="0.25">
      <c r="A149">
        <v>148</v>
      </c>
      <c r="B149">
        <v>44987</v>
      </c>
      <c r="C149" t="s">
        <v>31</v>
      </c>
      <c r="D149">
        <v>12.958417000000001</v>
      </c>
      <c r="E149">
        <v>77.526933999999997</v>
      </c>
      <c r="F149" t="s">
        <v>19</v>
      </c>
      <c r="G149" t="s">
        <v>38</v>
      </c>
      <c r="H149" s="3">
        <v>3644</v>
      </c>
      <c r="I149" s="7">
        <v>0</v>
      </c>
      <c r="J149">
        <v>1</v>
      </c>
      <c r="K149" s="1">
        <v>0.8</v>
      </c>
      <c r="L149">
        <v>25</v>
      </c>
      <c r="M149">
        <v>2</v>
      </c>
      <c r="N149" s="3">
        <v>91100</v>
      </c>
      <c r="O149">
        <v>14</v>
      </c>
      <c r="P149">
        <v>4.3</v>
      </c>
      <c r="Q149" t="s">
        <v>21</v>
      </c>
      <c r="R149" t="s">
        <v>22</v>
      </c>
    </row>
    <row r="150" spans="1:18" x14ac:dyDescent="0.25">
      <c r="A150">
        <v>149</v>
      </c>
      <c r="B150">
        <v>78846</v>
      </c>
      <c r="C150" t="s">
        <v>44</v>
      </c>
      <c r="D150">
        <v>12.898580000000001</v>
      </c>
      <c r="E150">
        <v>77.477074999999999</v>
      </c>
      <c r="F150" t="s">
        <v>19</v>
      </c>
      <c r="G150" t="s">
        <v>24</v>
      </c>
      <c r="H150" s="3">
        <v>7013</v>
      </c>
      <c r="I150" s="7">
        <v>285</v>
      </c>
      <c r="J150">
        <v>5</v>
      </c>
      <c r="K150" s="1">
        <v>0.73</v>
      </c>
      <c r="L150">
        <v>23</v>
      </c>
      <c r="M150">
        <v>4</v>
      </c>
      <c r="N150" s="3">
        <v>161299</v>
      </c>
      <c r="O150">
        <v>120</v>
      </c>
      <c r="P150">
        <v>4.2</v>
      </c>
      <c r="Q150" t="s">
        <v>52</v>
      </c>
      <c r="R150" t="s">
        <v>22</v>
      </c>
    </row>
    <row r="151" spans="1:18" x14ac:dyDescent="0.25">
      <c r="A151">
        <v>150</v>
      </c>
      <c r="B151">
        <v>80111</v>
      </c>
      <c r="C151" t="s">
        <v>23</v>
      </c>
      <c r="D151">
        <v>13.043059</v>
      </c>
      <c r="E151">
        <v>77.566541000000001</v>
      </c>
      <c r="F151" t="s">
        <v>27</v>
      </c>
      <c r="G151" t="s">
        <v>38</v>
      </c>
      <c r="H151" s="3">
        <v>4288</v>
      </c>
      <c r="I151" s="7">
        <v>78</v>
      </c>
      <c r="J151">
        <v>3</v>
      </c>
      <c r="K151" s="1">
        <v>0.38</v>
      </c>
      <c r="L151">
        <v>12</v>
      </c>
      <c r="M151">
        <v>1</v>
      </c>
      <c r="N151" s="3">
        <v>51456</v>
      </c>
      <c r="O151">
        <v>120</v>
      </c>
      <c r="P151">
        <v>4.8</v>
      </c>
      <c r="Q151" t="s">
        <v>21</v>
      </c>
      <c r="R151" t="s">
        <v>25</v>
      </c>
    </row>
    <row r="152" spans="1:18" x14ac:dyDescent="0.25">
      <c r="A152">
        <v>151</v>
      </c>
      <c r="B152">
        <v>85472</v>
      </c>
      <c r="C152" t="s">
        <v>39</v>
      </c>
      <c r="D152">
        <v>12.744331000000001</v>
      </c>
      <c r="E152">
        <v>77.524880999999993</v>
      </c>
      <c r="F152" t="s">
        <v>27</v>
      </c>
      <c r="G152" t="s">
        <v>30</v>
      </c>
      <c r="H152" s="3">
        <v>4347</v>
      </c>
      <c r="I152" s="7">
        <v>267</v>
      </c>
      <c r="J152">
        <v>3</v>
      </c>
      <c r="K152" s="1">
        <v>0.48</v>
      </c>
      <c r="L152">
        <v>15</v>
      </c>
      <c r="M152">
        <v>2</v>
      </c>
      <c r="N152" s="3">
        <v>65205</v>
      </c>
      <c r="O152">
        <v>68</v>
      </c>
      <c r="P152">
        <v>4.4000000000000004</v>
      </c>
      <c r="Q152" t="s">
        <v>21</v>
      </c>
      <c r="R152" t="s">
        <v>22</v>
      </c>
    </row>
    <row r="153" spans="1:18" x14ac:dyDescent="0.25">
      <c r="A153">
        <v>152</v>
      </c>
      <c r="B153">
        <v>44891</v>
      </c>
      <c r="C153" t="s">
        <v>31</v>
      </c>
      <c r="D153">
        <v>12.998576999999999</v>
      </c>
      <c r="E153">
        <v>77.564622</v>
      </c>
      <c r="F153" t="s">
        <v>19</v>
      </c>
      <c r="G153" t="s">
        <v>30</v>
      </c>
      <c r="H153" s="3">
        <v>3499</v>
      </c>
      <c r="I153" s="7">
        <v>314</v>
      </c>
      <c r="J153">
        <v>3</v>
      </c>
      <c r="K153" s="1">
        <v>0.42</v>
      </c>
      <c r="L153">
        <v>13</v>
      </c>
      <c r="M153">
        <v>3</v>
      </c>
      <c r="N153" s="3">
        <v>45487</v>
      </c>
      <c r="O153">
        <v>96</v>
      </c>
      <c r="P153">
        <v>4.5</v>
      </c>
      <c r="Q153" t="s">
        <v>21</v>
      </c>
      <c r="R153" t="s">
        <v>25</v>
      </c>
    </row>
    <row r="154" spans="1:18" x14ac:dyDescent="0.25">
      <c r="A154">
        <v>153</v>
      </c>
      <c r="B154">
        <v>58614</v>
      </c>
      <c r="C154" t="s">
        <v>26</v>
      </c>
      <c r="D154">
        <v>13.087223</v>
      </c>
      <c r="E154">
        <v>77.617868000000001</v>
      </c>
      <c r="F154" t="s">
        <v>19</v>
      </c>
      <c r="G154" t="s">
        <v>24</v>
      </c>
      <c r="H154" s="3">
        <v>5057</v>
      </c>
      <c r="I154" s="7">
        <v>246</v>
      </c>
      <c r="J154">
        <v>5</v>
      </c>
      <c r="K154" s="1">
        <v>0.65</v>
      </c>
      <c r="L154">
        <v>20</v>
      </c>
      <c r="M154">
        <v>4</v>
      </c>
      <c r="N154" s="3">
        <v>101140</v>
      </c>
      <c r="O154">
        <v>239</v>
      </c>
      <c r="P154">
        <v>4</v>
      </c>
      <c r="Q154" t="s">
        <v>21</v>
      </c>
      <c r="R154" t="s">
        <v>22</v>
      </c>
    </row>
    <row r="155" spans="1:18" x14ac:dyDescent="0.25">
      <c r="A155">
        <v>154</v>
      </c>
      <c r="B155">
        <v>83512</v>
      </c>
      <c r="C155" t="s">
        <v>49</v>
      </c>
      <c r="D155">
        <v>12.883103999999999</v>
      </c>
      <c r="E155">
        <v>77.483746999999994</v>
      </c>
      <c r="F155" t="s">
        <v>27</v>
      </c>
      <c r="G155" t="s">
        <v>30</v>
      </c>
      <c r="H155" s="3">
        <v>838</v>
      </c>
      <c r="I155" s="7">
        <v>402</v>
      </c>
      <c r="J155">
        <v>3</v>
      </c>
      <c r="K155" s="1">
        <v>0.61</v>
      </c>
      <c r="L155">
        <v>19</v>
      </c>
      <c r="M155">
        <v>1</v>
      </c>
      <c r="N155" s="3">
        <v>15922</v>
      </c>
      <c r="O155">
        <v>145</v>
      </c>
      <c r="P155">
        <v>4</v>
      </c>
      <c r="Q155" t="s">
        <v>21</v>
      </c>
      <c r="R155" t="s">
        <v>22</v>
      </c>
    </row>
    <row r="156" spans="1:18" x14ac:dyDescent="0.25">
      <c r="A156">
        <v>155</v>
      </c>
      <c r="B156">
        <v>84600</v>
      </c>
      <c r="C156" t="s">
        <v>26</v>
      </c>
      <c r="D156">
        <v>12.784547</v>
      </c>
      <c r="E156">
        <v>77.464605000000006</v>
      </c>
      <c r="F156" t="s">
        <v>19</v>
      </c>
      <c r="G156" t="s">
        <v>24</v>
      </c>
      <c r="H156" s="3">
        <v>5016</v>
      </c>
      <c r="I156" s="7">
        <v>153</v>
      </c>
      <c r="J156">
        <v>1</v>
      </c>
      <c r="K156" s="1">
        <v>0.27</v>
      </c>
      <c r="L156">
        <v>8</v>
      </c>
      <c r="M156">
        <v>3</v>
      </c>
      <c r="N156" s="3">
        <v>40128</v>
      </c>
      <c r="O156">
        <v>308</v>
      </c>
      <c r="P156">
        <v>3.6</v>
      </c>
      <c r="Q156" t="s">
        <v>21</v>
      </c>
      <c r="R156" t="s">
        <v>22</v>
      </c>
    </row>
    <row r="157" spans="1:18" x14ac:dyDescent="0.25">
      <c r="A157">
        <v>156</v>
      </c>
      <c r="B157">
        <v>98662</v>
      </c>
      <c r="C157" t="s">
        <v>23</v>
      </c>
      <c r="D157">
        <v>12.959044</v>
      </c>
      <c r="E157">
        <v>77.664090999999999</v>
      </c>
      <c r="F157" t="s">
        <v>27</v>
      </c>
      <c r="G157" t="s">
        <v>33</v>
      </c>
      <c r="H157" s="3">
        <v>3753</v>
      </c>
      <c r="I157" s="7">
        <v>407</v>
      </c>
      <c r="J157">
        <v>1</v>
      </c>
      <c r="K157" s="1">
        <v>0.37</v>
      </c>
      <c r="L157">
        <v>11</v>
      </c>
      <c r="M157">
        <v>2</v>
      </c>
      <c r="N157" s="3">
        <v>41283</v>
      </c>
      <c r="O157">
        <v>223</v>
      </c>
      <c r="P157">
        <v>4.7</v>
      </c>
      <c r="Q157" t="s">
        <v>21</v>
      </c>
      <c r="R157" t="s">
        <v>25</v>
      </c>
    </row>
    <row r="158" spans="1:18" x14ac:dyDescent="0.25">
      <c r="A158">
        <v>157</v>
      </c>
      <c r="B158">
        <v>54739</v>
      </c>
      <c r="C158" t="s">
        <v>37</v>
      </c>
      <c r="D158">
        <v>12.784427000000001</v>
      </c>
      <c r="E158">
        <v>77.473466000000002</v>
      </c>
      <c r="F158" t="s">
        <v>32</v>
      </c>
      <c r="G158" t="s">
        <v>24</v>
      </c>
      <c r="H158" s="3">
        <v>5953</v>
      </c>
      <c r="I158" s="7">
        <v>360</v>
      </c>
      <c r="J158">
        <v>5</v>
      </c>
      <c r="K158" s="1">
        <v>0.41</v>
      </c>
      <c r="L158">
        <v>13</v>
      </c>
      <c r="M158">
        <v>3</v>
      </c>
      <c r="N158" s="3">
        <v>77389</v>
      </c>
      <c r="O158">
        <v>2</v>
      </c>
      <c r="P158">
        <v>4.5</v>
      </c>
      <c r="Q158" t="s">
        <v>21</v>
      </c>
      <c r="R158" t="s">
        <v>25</v>
      </c>
    </row>
    <row r="159" spans="1:18" x14ac:dyDescent="0.25">
      <c r="A159">
        <v>158</v>
      </c>
      <c r="B159">
        <v>73576</v>
      </c>
      <c r="C159" t="s">
        <v>49</v>
      </c>
      <c r="D159">
        <v>12.707851</v>
      </c>
      <c r="E159">
        <v>77.584855000000005</v>
      </c>
      <c r="F159" t="s">
        <v>19</v>
      </c>
      <c r="G159" t="s">
        <v>24</v>
      </c>
      <c r="H159" s="3">
        <v>5718</v>
      </c>
      <c r="I159" s="7">
        <v>483</v>
      </c>
      <c r="J159">
        <v>1</v>
      </c>
      <c r="K159" s="1">
        <v>0.5</v>
      </c>
      <c r="L159">
        <v>16</v>
      </c>
      <c r="M159">
        <v>2</v>
      </c>
      <c r="N159" s="3">
        <v>91488</v>
      </c>
      <c r="O159">
        <v>52</v>
      </c>
      <c r="P159">
        <v>4.9000000000000004</v>
      </c>
      <c r="Q159" t="s">
        <v>21</v>
      </c>
      <c r="R159" t="s">
        <v>25</v>
      </c>
    </row>
    <row r="160" spans="1:18" x14ac:dyDescent="0.25">
      <c r="A160">
        <v>159</v>
      </c>
      <c r="B160">
        <v>99780</v>
      </c>
      <c r="C160" t="s">
        <v>43</v>
      </c>
      <c r="D160">
        <v>13.068694000000001</v>
      </c>
      <c r="E160">
        <v>77.706035999999997</v>
      </c>
      <c r="F160" t="s">
        <v>27</v>
      </c>
      <c r="G160" t="s">
        <v>38</v>
      </c>
      <c r="H160" s="3">
        <v>3989</v>
      </c>
      <c r="I160" s="7">
        <v>425</v>
      </c>
      <c r="J160">
        <v>3</v>
      </c>
      <c r="K160" s="1">
        <v>0.32</v>
      </c>
      <c r="L160">
        <v>10</v>
      </c>
      <c r="M160">
        <v>3</v>
      </c>
      <c r="N160" s="3">
        <v>39890</v>
      </c>
      <c r="O160">
        <v>199</v>
      </c>
      <c r="P160">
        <v>5</v>
      </c>
      <c r="Q160" t="s">
        <v>34</v>
      </c>
      <c r="R160" t="s">
        <v>25</v>
      </c>
    </row>
    <row r="161" spans="1:18" x14ac:dyDescent="0.25">
      <c r="A161">
        <v>160</v>
      </c>
      <c r="B161">
        <v>56562</v>
      </c>
      <c r="C161" t="s">
        <v>47</v>
      </c>
      <c r="D161">
        <v>13.008038000000001</v>
      </c>
      <c r="E161">
        <v>77.617107000000004</v>
      </c>
      <c r="F161" t="s">
        <v>27</v>
      </c>
      <c r="G161" t="s">
        <v>33</v>
      </c>
      <c r="H161" s="3">
        <v>7698</v>
      </c>
      <c r="I161" s="7">
        <v>246</v>
      </c>
      <c r="J161">
        <v>1</v>
      </c>
      <c r="K161" s="1">
        <v>0.52</v>
      </c>
      <c r="L161">
        <v>16</v>
      </c>
      <c r="M161">
        <v>4</v>
      </c>
      <c r="N161" s="3">
        <v>123168</v>
      </c>
      <c r="O161">
        <v>224</v>
      </c>
      <c r="P161">
        <v>4.5</v>
      </c>
      <c r="Q161" t="s">
        <v>41</v>
      </c>
      <c r="R161" t="s">
        <v>25</v>
      </c>
    </row>
    <row r="162" spans="1:18" x14ac:dyDescent="0.25">
      <c r="A162">
        <v>161</v>
      </c>
      <c r="B162">
        <v>64396</v>
      </c>
      <c r="C162" t="s">
        <v>51</v>
      </c>
      <c r="D162">
        <v>12.951776000000001</v>
      </c>
      <c r="E162">
        <v>77.523634999999999</v>
      </c>
      <c r="F162" t="s">
        <v>27</v>
      </c>
      <c r="G162" t="s">
        <v>33</v>
      </c>
      <c r="H162" s="3">
        <v>6941</v>
      </c>
      <c r="I162" s="7">
        <v>348</v>
      </c>
      <c r="J162">
        <v>2</v>
      </c>
      <c r="K162" s="1">
        <v>0.56000000000000005</v>
      </c>
      <c r="L162">
        <v>17</v>
      </c>
      <c r="M162">
        <v>2</v>
      </c>
      <c r="N162" s="3">
        <v>117997</v>
      </c>
      <c r="O162">
        <v>219</v>
      </c>
      <c r="P162">
        <v>4.5</v>
      </c>
      <c r="Q162" t="s">
        <v>21</v>
      </c>
      <c r="R162" t="s">
        <v>25</v>
      </c>
    </row>
    <row r="163" spans="1:18" x14ac:dyDescent="0.25">
      <c r="A163">
        <v>162</v>
      </c>
      <c r="B163">
        <v>79178</v>
      </c>
      <c r="C163" t="s">
        <v>50</v>
      </c>
      <c r="D163">
        <v>13.06818</v>
      </c>
      <c r="E163">
        <v>77.660088999999999</v>
      </c>
      <c r="F163" t="s">
        <v>19</v>
      </c>
      <c r="G163" t="s">
        <v>30</v>
      </c>
      <c r="H163" s="3">
        <v>5180</v>
      </c>
      <c r="I163" s="7">
        <v>248</v>
      </c>
      <c r="J163">
        <v>5</v>
      </c>
      <c r="K163" s="1">
        <v>0.55000000000000004</v>
      </c>
      <c r="L163">
        <v>17</v>
      </c>
      <c r="M163">
        <v>3</v>
      </c>
      <c r="N163" s="3">
        <v>88060</v>
      </c>
      <c r="O163">
        <v>332</v>
      </c>
      <c r="P163">
        <v>4.2</v>
      </c>
      <c r="Q163" t="s">
        <v>21</v>
      </c>
      <c r="R163" t="s">
        <v>22</v>
      </c>
    </row>
    <row r="164" spans="1:18" x14ac:dyDescent="0.25">
      <c r="A164">
        <v>163</v>
      </c>
      <c r="B164">
        <v>40945</v>
      </c>
      <c r="C164" t="s">
        <v>29</v>
      </c>
      <c r="D164">
        <v>12.926239000000001</v>
      </c>
      <c r="E164">
        <v>77.718301999999994</v>
      </c>
      <c r="F164" t="s">
        <v>19</v>
      </c>
      <c r="G164" t="s">
        <v>33</v>
      </c>
      <c r="H164" s="3">
        <v>4154</v>
      </c>
      <c r="I164" s="7">
        <v>162</v>
      </c>
      <c r="J164">
        <v>3</v>
      </c>
      <c r="K164" s="1">
        <v>0.31</v>
      </c>
      <c r="L164">
        <v>10</v>
      </c>
      <c r="M164">
        <v>2</v>
      </c>
      <c r="N164" s="3">
        <v>41540</v>
      </c>
      <c r="O164">
        <v>341</v>
      </c>
      <c r="P164">
        <v>4.5999999999999996</v>
      </c>
      <c r="Q164" t="s">
        <v>28</v>
      </c>
      <c r="R164" t="s">
        <v>25</v>
      </c>
    </row>
    <row r="165" spans="1:18" x14ac:dyDescent="0.25">
      <c r="A165">
        <v>164</v>
      </c>
      <c r="B165">
        <v>69993</v>
      </c>
      <c r="C165" t="s">
        <v>26</v>
      </c>
      <c r="D165">
        <v>13.087213</v>
      </c>
      <c r="E165">
        <v>77.603955999999997</v>
      </c>
      <c r="F165" t="s">
        <v>19</v>
      </c>
      <c r="G165" t="s">
        <v>30</v>
      </c>
      <c r="H165" s="3">
        <v>714</v>
      </c>
      <c r="I165" s="7">
        <v>277</v>
      </c>
      <c r="J165">
        <v>5</v>
      </c>
      <c r="K165" s="1">
        <v>0.47</v>
      </c>
      <c r="L165">
        <v>15</v>
      </c>
      <c r="M165">
        <v>1</v>
      </c>
      <c r="N165" s="3">
        <v>10710</v>
      </c>
      <c r="O165">
        <v>80</v>
      </c>
      <c r="P165">
        <v>4.4000000000000004</v>
      </c>
      <c r="Q165" t="s">
        <v>34</v>
      </c>
      <c r="R165" t="s">
        <v>22</v>
      </c>
    </row>
    <row r="166" spans="1:18" x14ac:dyDescent="0.25">
      <c r="A166">
        <v>165</v>
      </c>
      <c r="B166">
        <v>89391</v>
      </c>
      <c r="C166" t="s">
        <v>26</v>
      </c>
      <c r="D166">
        <v>13.00478</v>
      </c>
      <c r="E166">
        <v>77.601428999999996</v>
      </c>
      <c r="F166" t="s">
        <v>19</v>
      </c>
      <c r="G166" t="s">
        <v>38</v>
      </c>
      <c r="H166" s="3">
        <v>4054</v>
      </c>
      <c r="I166" s="7">
        <v>0</v>
      </c>
      <c r="J166">
        <v>2</v>
      </c>
      <c r="K166" s="1">
        <v>0.69</v>
      </c>
      <c r="L166">
        <v>21</v>
      </c>
      <c r="M166">
        <v>4</v>
      </c>
      <c r="N166" s="3">
        <v>85134</v>
      </c>
      <c r="O166">
        <v>166</v>
      </c>
      <c r="P166">
        <v>4.2</v>
      </c>
      <c r="Q166" t="s">
        <v>21</v>
      </c>
      <c r="R166" t="s">
        <v>22</v>
      </c>
    </row>
    <row r="167" spans="1:18" x14ac:dyDescent="0.25">
      <c r="A167">
        <v>166</v>
      </c>
      <c r="B167">
        <v>85963</v>
      </c>
      <c r="C167" t="s">
        <v>35</v>
      </c>
      <c r="D167">
        <v>12.733859000000001</v>
      </c>
      <c r="E167">
        <v>77.610062999999997</v>
      </c>
      <c r="F167" t="s">
        <v>19</v>
      </c>
      <c r="G167" t="s">
        <v>33</v>
      </c>
      <c r="H167" s="3">
        <v>3813</v>
      </c>
      <c r="I167" s="7">
        <v>411</v>
      </c>
      <c r="J167">
        <v>5</v>
      </c>
      <c r="K167" s="1">
        <v>0.44</v>
      </c>
      <c r="L167">
        <v>14</v>
      </c>
      <c r="M167">
        <v>4</v>
      </c>
      <c r="N167" s="3">
        <v>53382</v>
      </c>
      <c r="O167">
        <v>11</v>
      </c>
      <c r="P167">
        <v>4.3</v>
      </c>
      <c r="Q167" t="s">
        <v>21</v>
      </c>
      <c r="R167" t="s">
        <v>22</v>
      </c>
    </row>
    <row r="168" spans="1:18" x14ac:dyDescent="0.25">
      <c r="A168">
        <v>167</v>
      </c>
      <c r="B168">
        <v>51724</v>
      </c>
      <c r="C168" t="s">
        <v>35</v>
      </c>
      <c r="D168">
        <v>12.921248</v>
      </c>
      <c r="E168">
        <v>77.469637000000006</v>
      </c>
      <c r="F168" t="s">
        <v>19</v>
      </c>
      <c r="G168" t="s">
        <v>30</v>
      </c>
      <c r="H168" s="3">
        <v>4234</v>
      </c>
      <c r="I168" s="7">
        <v>304</v>
      </c>
      <c r="J168">
        <v>3</v>
      </c>
      <c r="K168" s="1">
        <v>0.78</v>
      </c>
      <c r="L168">
        <v>24</v>
      </c>
      <c r="M168">
        <v>3</v>
      </c>
      <c r="N168" s="3">
        <v>101616</v>
      </c>
      <c r="O168">
        <v>300</v>
      </c>
      <c r="P168">
        <v>4</v>
      </c>
      <c r="Q168" t="s">
        <v>21</v>
      </c>
      <c r="R168" t="s">
        <v>22</v>
      </c>
    </row>
    <row r="169" spans="1:18" x14ac:dyDescent="0.25">
      <c r="A169">
        <v>168</v>
      </c>
      <c r="B169">
        <v>49405</v>
      </c>
      <c r="C169" t="s">
        <v>39</v>
      </c>
      <c r="D169">
        <v>12.858122</v>
      </c>
      <c r="E169">
        <v>77.486892999999995</v>
      </c>
      <c r="F169" t="s">
        <v>19</v>
      </c>
      <c r="G169" t="s">
        <v>33</v>
      </c>
      <c r="H169" s="3">
        <v>3493</v>
      </c>
      <c r="I169" s="7">
        <v>490</v>
      </c>
      <c r="J169">
        <v>5</v>
      </c>
      <c r="K169" s="1">
        <v>0.46</v>
      </c>
      <c r="L169">
        <v>14</v>
      </c>
      <c r="M169">
        <v>2</v>
      </c>
      <c r="N169" s="3">
        <v>48902</v>
      </c>
      <c r="O169">
        <v>258</v>
      </c>
      <c r="P169">
        <v>5</v>
      </c>
      <c r="Q169" t="s">
        <v>34</v>
      </c>
      <c r="R169" t="s">
        <v>25</v>
      </c>
    </row>
    <row r="170" spans="1:18" x14ac:dyDescent="0.25">
      <c r="A170">
        <v>169</v>
      </c>
      <c r="B170">
        <v>33224</v>
      </c>
      <c r="C170" t="s">
        <v>55</v>
      </c>
      <c r="D170">
        <v>12.749905999999999</v>
      </c>
      <c r="E170">
        <v>77.561143999999999</v>
      </c>
      <c r="F170" t="s">
        <v>19</v>
      </c>
      <c r="G170" t="s">
        <v>20</v>
      </c>
      <c r="H170" s="3">
        <v>5029</v>
      </c>
      <c r="I170" s="7">
        <v>490</v>
      </c>
      <c r="J170">
        <v>1</v>
      </c>
      <c r="K170" s="1">
        <v>0.39</v>
      </c>
      <c r="L170">
        <v>12</v>
      </c>
      <c r="M170">
        <v>3</v>
      </c>
      <c r="N170" s="3">
        <v>60348</v>
      </c>
      <c r="O170">
        <v>348</v>
      </c>
      <c r="P170">
        <v>4.8</v>
      </c>
      <c r="Q170" t="s">
        <v>52</v>
      </c>
      <c r="R170" t="s">
        <v>25</v>
      </c>
    </row>
    <row r="171" spans="1:18" x14ac:dyDescent="0.25">
      <c r="A171">
        <v>170</v>
      </c>
      <c r="B171">
        <v>98832</v>
      </c>
      <c r="C171" t="s">
        <v>46</v>
      </c>
      <c r="D171">
        <v>12.945783</v>
      </c>
      <c r="E171">
        <v>77.654203999999993</v>
      </c>
      <c r="F171" t="s">
        <v>27</v>
      </c>
      <c r="G171" t="s">
        <v>20</v>
      </c>
      <c r="H171" s="3">
        <v>6218</v>
      </c>
      <c r="I171" s="7">
        <v>320</v>
      </c>
      <c r="J171">
        <v>1</v>
      </c>
      <c r="K171" s="1">
        <v>0.63</v>
      </c>
      <c r="L171">
        <v>20</v>
      </c>
      <c r="M171">
        <v>4</v>
      </c>
      <c r="N171" s="3">
        <v>124360</v>
      </c>
      <c r="O171">
        <v>165</v>
      </c>
      <c r="P171">
        <v>4.2</v>
      </c>
      <c r="Q171" t="s">
        <v>21</v>
      </c>
      <c r="R171" t="s">
        <v>22</v>
      </c>
    </row>
    <row r="172" spans="1:18" x14ac:dyDescent="0.25">
      <c r="A172">
        <v>171</v>
      </c>
      <c r="B172">
        <v>72072</v>
      </c>
      <c r="C172" t="s">
        <v>23</v>
      </c>
      <c r="D172">
        <v>13.083520999999999</v>
      </c>
      <c r="E172">
        <v>77.699754999999996</v>
      </c>
      <c r="F172" t="s">
        <v>27</v>
      </c>
      <c r="G172" t="s">
        <v>33</v>
      </c>
      <c r="H172" s="3">
        <v>3770</v>
      </c>
      <c r="I172" s="7">
        <v>109</v>
      </c>
      <c r="J172">
        <v>1</v>
      </c>
      <c r="K172" s="1">
        <v>0.69</v>
      </c>
      <c r="L172">
        <v>21</v>
      </c>
      <c r="M172">
        <v>3</v>
      </c>
      <c r="N172" s="3">
        <v>79170</v>
      </c>
      <c r="O172">
        <v>317</v>
      </c>
      <c r="P172">
        <v>4</v>
      </c>
      <c r="Q172" t="s">
        <v>21</v>
      </c>
      <c r="R172" t="s">
        <v>22</v>
      </c>
    </row>
    <row r="173" spans="1:18" x14ac:dyDescent="0.25">
      <c r="A173">
        <v>172</v>
      </c>
      <c r="B173">
        <v>53017</v>
      </c>
      <c r="C173" t="s">
        <v>29</v>
      </c>
      <c r="D173">
        <v>12.776992999999999</v>
      </c>
      <c r="E173">
        <v>77.480806999999999</v>
      </c>
      <c r="F173" t="s">
        <v>19</v>
      </c>
      <c r="G173" t="s">
        <v>20</v>
      </c>
      <c r="H173" s="3">
        <v>4520</v>
      </c>
      <c r="I173" s="7">
        <v>246</v>
      </c>
      <c r="J173">
        <v>2</v>
      </c>
      <c r="K173" s="1">
        <v>0.36</v>
      </c>
      <c r="L173">
        <v>11</v>
      </c>
      <c r="M173">
        <v>3</v>
      </c>
      <c r="N173" s="3">
        <v>49720</v>
      </c>
      <c r="O173">
        <v>131</v>
      </c>
      <c r="P173">
        <v>4.7</v>
      </c>
      <c r="Q173" t="s">
        <v>21</v>
      </c>
      <c r="R173" t="s">
        <v>25</v>
      </c>
    </row>
    <row r="174" spans="1:18" x14ac:dyDescent="0.25">
      <c r="A174">
        <v>173</v>
      </c>
      <c r="B174">
        <v>71263</v>
      </c>
      <c r="C174" t="s">
        <v>50</v>
      </c>
      <c r="D174">
        <v>12.976966000000001</v>
      </c>
      <c r="E174">
        <v>77.705602999999996</v>
      </c>
      <c r="F174" t="s">
        <v>19</v>
      </c>
      <c r="G174" t="s">
        <v>24</v>
      </c>
      <c r="H174" s="3">
        <v>2844</v>
      </c>
      <c r="I174" s="7">
        <v>404</v>
      </c>
      <c r="J174">
        <v>5</v>
      </c>
      <c r="K174" s="1">
        <v>0.38</v>
      </c>
      <c r="L174">
        <v>12</v>
      </c>
      <c r="M174">
        <v>2</v>
      </c>
      <c r="N174" s="3">
        <v>34128</v>
      </c>
      <c r="O174">
        <v>53</v>
      </c>
      <c r="P174">
        <v>4.5999999999999996</v>
      </c>
      <c r="Q174" t="s">
        <v>21</v>
      </c>
      <c r="R174" t="s">
        <v>25</v>
      </c>
    </row>
    <row r="175" spans="1:18" x14ac:dyDescent="0.25">
      <c r="A175">
        <v>174</v>
      </c>
      <c r="B175">
        <v>33401</v>
      </c>
      <c r="C175" t="s">
        <v>42</v>
      </c>
      <c r="D175">
        <v>12.708596999999999</v>
      </c>
      <c r="E175">
        <v>77.702864000000005</v>
      </c>
      <c r="F175" t="s">
        <v>27</v>
      </c>
      <c r="G175" t="s">
        <v>20</v>
      </c>
      <c r="H175" s="3">
        <v>4491</v>
      </c>
      <c r="I175" s="7">
        <v>473</v>
      </c>
      <c r="J175">
        <v>5</v>
      </c>
      <c r="K175" s="1">
        <v>0.36</v>
      </c>
      <c r="L175">
        <v>11</v>
      </c>
      <c r="M175">
        <v>3</v>
      </c>
      <c r="N175" s="3">
        <v>49401</v>
      </c>
      <c r="O175">
        <v>56</v>
      </c>
      <c r="P175">
        <v>4.5999999999999996</v>
      </c>
      <c r="Q175" t="s">
        <v>21</v>
      </c>
      <c r="R175" t="s">
        <v>25</v>
      </c>
    </row>
    <row r="176" spans="1:18" x14ac:dyDescent="0.25">
      <c r="A176">
        <v>175</v>
      </c>
      <c r="B176">
        <v>20670</v>
      </c>
      <c r="C176" t="s">
        <v>49</v>
      </c>
      <c r="D176">
        <v>13.016399</v>
      </c>
      <c r="E176">
        <v>77.634466000000003</v>
      </c>
      <c r="F176" t="s">
        <v>19</v>
      </c>
      <c r="G176" t="s">
        <v>38</v>
      </c>
      <c r="H176" s="3">
        <v>2688</v>
      </c>
      <c r="I176" s="7">
        <v>629</v>
      </c>
      <c r="J176">
        <v>3</v>
      </c>
      <c r="K176" s="1">
        <v>0.59</v>
      </c>
      <c r="L176">
        <v>18</v>
      </c>
      <c r="M176">
        <v>2</v>
      </c>
      <c r="N176" s="3">
        <v>48384</v>
      </c>
      <c r="O176">
        <v>237</v>
      </c>
      <c r="P176">
        <v>4.9000000000000004</v>
      </c>
      <c r="Q176" t="s">
        <v>21</v>
      </c>
      <c r="R176" t="s">
        <v>25</v>
      </c>
    </row>
    <row r="177" spans="1:18" x14ac:dyDescent="0.25">
      <c r="A177">
        <v>176</v>
      </c>
      <c r="B177">
        <v>60118</v>
      </c>
      <c r="C177" t="s">
        <v>55</v>
      </c>
      <c r="D177">
        <v>12.771826000000001</v>
      </c>
      <c r="E177">
        <v>77.520137000000005</v>
      </c>
      <c r="F177" t="s">
        <v>19</v>
      </c>
      <c r="G177" t="s">
        <v>24</v>
      </c>
      <c r="H177" s="3">
        <v>4611</v>
      </c>
      <c r="I177" s="7">
        <v>248</v>
      </c>
      <c r="J177">
        <v>3</v>
      </c>
      <c r="K177" s="1">
        <v>0.65</v>
      </c>
      <c r="L177">
        <v>20</v>
      </c>
      <c r="M177">
        <v>4</v>
      </c>
      <c r="N177" s="3">
        <v>92220</v>
      </c>
      <c r="O177">
        <v>262</v>
      </c>
      <c r="P177">
        <v>4.3</v>
      </c>
      <c r="Q177" t="s">
        <v>21</v>
      </c>
      <c r="R177" t="s">
        <v>22</v>
      </c>
    </row>
    <row r="178" spans="1:18" x14ac:dyDescent="0.25">
      <c r="A178">
        <v>177</v>
      </c>
      <c r="B178">
        <v>82432</v>
      </c>
      <c r="C178" t="s">
        <v>35</v>
      </c>
      <c r="D178">
        <v>12.989004</v>
      </c>
      <c r="E178">
        <v>77.588419999999999</v>
      </c>
      <c r="F178" t="s">
        <v>27</v>
      </c>
      <c r="G178" t="s">
        <v>24</v>
      </c>
      <c r="H178" s="3">
        <v>1835</v>
      </c>
      <c r="I178" s="7">
        <v>195</v>
      </c>
      <c r="J178">
        <v>5</v>
      </c>
      <c r="K178" s="1">
        <v>0.49</v>
      </c>
      <c r="L178">
        <v>15</v>
      </c>
      <c r="M178">
        <v>3</v>
      </c>
      <c r="N178" s="3">
        <v>27525</v>
      </c>
      <c r="O178">
        <v>213</v>
      </c>
      <c r="P178">
        <v>4.4000000000000004</v>
      </c>
      <c r="Q178" t="s">
        <v>21</v>
      </c>
      <c r="R178" t="s">
        <v>22</v>
      </c>
    </row>
    <row r="179" spans="1:18" x14ac:dyDescent="0.25">
      <c r="A179">
        <v>178</v>
      </c>
      <c r="B179">
        <v>69183</v>
      </c>
      <c r="C179" t="s">
        <v>31</v>
      </c>
      <c r="D179">
        <v>12.737297</v>
      </c>
      <c r="E179">
        <v>77.481294000000005</v>
      </c>
      <c r="F179" t="s">
        <v>19</v>
      </c>
      <c r="G179" t="s">
        <v>20</v>
      </c>
      <c r="H179" s="3">
        <v>2954</v>
      </c>
      <c r="I179" s="7">
        <v>266</v>
      </c>
      <c r="J179">
        <v>1</v>
      </c>
      <c r="K179" s="1">
        <v>0.84</v>
      </c>
      <c r="L179">
        <v>26</v>
      </c>
      <c r="M179">
        <v>2</v>
      </c>
      <c r="N179" s="3">
        <v>76804</v>
      </c>
      <c r="O179">
        <v>35</v>
      </c>
      <c r="P179">
        <v>5</v>
      </c>
      <c r="Q179" t="s">
        <v>52</v>
      </c>
      <c r="R179" t="s">
        <v>25</v>
      </c>
    </row>
    <row r="180" spans="1:18" x14ac:dyDescent="0.25">
      <c r="A180">
        <v>179</v>
      </c>
      <c r="B180">
        <v>42353</v>
      </c>
      <c r="C180" t="s">
        <v>48</v>
      </c>
      <c r="D180">
        <v>12.831557</v>
      </c>
      <c r="E180">
        <v>77.620768999999996</v>
      </c>
      <c r="F180" t="s">
        <v>19</v>
      </c>
      <c r="G180" t="s">
        <v>38</v>
      </c>
      <c r="H180" s="3">
        <v>1615</v>
      </c>
      <c r="I180" s="7">
        <v>362</v>
      </c>
      <c r="J180">
        <v>1</v>
      </c>
      <c r="K180" s="1">
        <v>0.61</v>
      </c>
      <c r="L180">
        <v>19</v>
      </c>
      <c r="M180">
        <v>2</v>
      </c>
      <c r="N180" s="3">
        <v>30685</v>
      </c>
      <c r="O180">
        <v>233</v>
      </c>
      <c r="P180">
        <v>5</v>
      </c>
      <c r="Q180" t="s">
        <v>21</v>
      </c>
      <c r="R180" t="s">
        <v>25</v>
      </c>
    </row>
    <row r="181" spans="1:18" x14ac:dyDescent="0.25">
      <c r="A181">
        <v>180</v>
      </c>
      <c r="B181">
        <v>15850</v>
      </c>
      <c r="C181" t="s">
        <v>35</v>
      </c>
      <c r="D181">
        <v>12.710687</v>
      </c>
      <c r="E181">
        <v>77.641660000000002</v>
      </c>
      <c r="F181" t="s">
        <v>19</v>
      </c>
      <c r="G181" t="s">
        <v>38</v>
      </c>
      <c r="H181" s="3">
        <v>828</v>
      </c>
      <c r="I181" s="7">
        <v>550</v>
      </c>
      <c r="J181">
        <v>3</v>
      </c>
      <c r="K181" s="1">
        <v>0.57999999999999996</v>
      </c>
      <c r="L181">
        <v>18</v>
      </c>
      <c r="M181">
        <v>3</v>
      </c>
      <c r="N181" s="3">
        <v>14904</v>
      </c>
      <c r="O181">
        <v>99</v>
      </c>
      <c r="P181">
        <v>4.0999999999999996</v>
      </c>
      <c r="Q181" t="s">
        <v>21</v>
      </c>
      <c r="R181" t="s">
        <v>22</v>
      </c>
    </row>
    <row r="182" spans="1:18" x14ac:dyDescent="0.25">
      <c r="A182">
        <v>181</v>
      </c>
      <c r="B182">
        <v>96512</v>
      </c>
      <c r="C182" t="s">
        <v>18</v>
      </c>
      <c r="D182">
        <v>12.856247</v>
      </c>
      <c r="E182">
        <v>77.542496999999997</v>
      </c>
      <c r="F182" t="s">
        <v>19</v>
      </c>
      <c r="G182" t="s">
        <v>20</v>
      </c>
      <c r="H182" s="3">
        <v>3794</v>
      </c>
      <c r="I182" s="7">
        <v>215</v>
      </c>
      <c r="J182">
        <v>5</v>
      </c>
      <c r="K182" s="1">
        <v>0.43</v>
      </c>
      <c r="L182">
        <v>13</v>
      </c>
      <c r="M182">
        <v>3</v>
      </c>
      <c r="N182" s="3">
        <v>49322</v>
      </c>
      <c r="O182">
        <v>127</v>
      </c>
      <c r="P182">
        <v>5</v>
      </c>
      <c r="Q182" t="s">
        <v>21</v>
      </c>
      <c r="R182" t="s">
        <v>25</v>
      </c>
    </row>
    <row r="183" spans="1:18" x14ac:dyDescent="0.25">
      <c r="A183">
        <v>182</v>
      </c>
      <c r="B183">
        <v>18825</v>
      </c>
      <c r="C183" t="s">
        <v>42</v>
      </c>
      <c r="D183">
        <v>12.864439000000001</v>
      </c>
      <c r="E183">
        <v>77.680263999999994</v>
      </c>
      <c r="F183" t="s">
        <v>19</v>
      </c>
      <c r="G183" t="s">
        <v>20</v>
      </c>
      <c r="H183" s="3">
        <v>3960</v>
      </c>
      <c r="I183" s="7">
        <v>55</v>
      </c>
      <c r="J183">
        <v>2</v>
      </c>
      <c r="K183" s="1">
        <v>0.51</v>
      </c>
      <c r="L183">
        <v>16</v>
      </c>
      <c r="M183">
        <v>2</v>
      </c>
      <c r="N183" s="3">
        <v>63360</v>
      </c>
      <c r="O183">
        <v>48</v>
      </c>
      <c r="P183">
        <v>4.2</v>
      </c>
      <c r="Q183" t="s">
        <v>21</v>
      </c>
      <c r="R183" t="s">
        <v>22</v>
      </c>
    </row>
    <row r="184" spans="1:18" x14ac:dyDescent="0.25">
      <c r="A184">
        <v>183</v>
      </c>
      <c r="B184">
        <v>88390</v>
      </c>
      <c r="C184" t="s">
        <v>35</v>
      </c>
      <c r="D184">
        <v>12.995702</v>
      </c>
      <c r="E184">
        <v>77.548607000000004</v>
      </c>
      <c r="F184" t="s">
        <v>19</v>
      </c>
      <c r="G184" t="s">
        <v>20</v>
      </c>
      <c r="H184" s="3">
        <v>3091</v>
      </c>
      <c r="I184" s="7">
        <v>684</v>
      </c>
      <c r="J184">
        <v>5</v>
      </c>
      <c r="K184" s="1">
        <v>0.6</v>
      </c>
      <c r="L184">
        <v>19</v>
      </c>
      <c r="M184">
        <v>3</v>
      </c>
      <c r="N184" s="3">
        <v>58729</v>
      </c>
      <c r="O184">
        <v>147</v>
      </c>
      <c r="P184">
        <v>4.5999999999999996</v>
      </c>
      <c r="Q184" t="s">
        <v>28</v>
      </c>
      <c r="R184" t="s">
        <v>25</v>
      </c>
    </row>
    <row r="185" spans="1:18" x14ac:dyDescent="0.25">
      <c r="A185">
        <v>184</v>
      </c>
      <c r="B185">
        <v>85552</v>
      </c>
      <c r="C185" t="s">
        <v>35</v>
      </c>
      <c r="D185">
        <v>13.08709</v>
      </c>
      <c r="E185">
        <v>77.510419999999996</v>
      </c>
      <c r="F185" t="s">
        <v>27</v>
      </c>
      <c r="G185" t="s">
        <v>38</v>
      </c>
      <c r="H185" s="3">
        <v>2895</v>
      </c>
      <c r="I185" s="7">
        <v>36</v>
      </c>
      <c r="J185">
        <v>3</v>
      </c>
      <c r="K185" s="1">
        <v>0.87</v>
      </c>
      <c r="L185">
        <v>27</v>
      </c>
      <c r="M185">
        <v>2</v>
      </c>
      <c r="N185" s="3">
        <v>78165</v>
      </c>
      <c r="O185">
        <v>85</v>
      </c>
      <c r="P185">
        <v>5</v>
      </c>
      <c r="Q185" t="s">
        <v>21</v>
      </c>
      <c r="R185" t="s">
        <v>25</v>
      </c>
    </row>
    <row r="186" spans="1:18" x14ac:dyDescent="0.25">
      <c r="A186">
        <v>185</v>
      </c>
      <c r="B186">
        <v>74166</v>
      </c>
      <c r="C186" t="s">
        <v>31</v>
      </c>
      <c r="D186">
        <v>12.956419</v>
      </c>
      <c r="E186">
        <v>77.626492999999996</v>
      </c>
      <c r="F186" t="s">
        <v>19</v>
      </c>
      <c r="G186" t="s">
        <v>20</v>
      </c>
      <c r="H186" s="3">
        <v>5667</v>
      </c>
      <c r="I186" s="7">
        <v>461</v>
      </c>
      <c r="J186">
        <v>5</v>
      </c>
      <c r="K186" s="1">
        <v>0.53</v>
      </c>
      <c r="L186">
        <v>16</v>
      </c>
      <c r="M186">
        <v>4</v>
      </c>
      <c r="N186" s="3">
        <v>90672</v>
      </c>
      <c r="O186">
        <v>83</v>
      </c>
      <c r="P186">
        <v>4.8</v>
      </c>
      <c r="Q186" t="s">
        <v>21</v>
      </c>
      <c r="R186" t="s">
        <v>25</v>
      </c>
    </row>
    <row r="187" spans="1:18" x14ac:dyDescent="0.25">
      <c r="A187">
        <v>186</v>
      </c>
      <c r="B187">
        <v>65436</v>
      </c>
      <c r="C187" t="s">
        <v>37</v>
      </c>
      <c r="D187">
        <v>13.0319</v>
      </c>
      <c r="E187">
        <v>77.525861000000006</v>
      </c>
      <c r="F187" t="s">
        <v>19</v>
      </c>
      <c r="G187" t="s">
        <v>33</v>
      </c>
      <c r="H187" s="3">
        <v>2428</v>
      </c>
      <c r="I187" s="7">
        <v>220</v>
      </c>
      <c r="J187">
        <v>3</v>
      </c>
      <c r="K187" s="1">
        <v>0.38</v>
      </c>
      <c r="L187">
        <v>12</v>
      </c>
      <c r="M187">
        <v>3</v>
      </c>
      <c r="N187" s="3">
        <v>29136</v>
      </c>
      <c r="O187">
        <v>45</v>
      </c>
      <c r="P187">
        <v>5</v>
      </c>
      <c r="Q187" t="s">
        <v>21</v>
      </c>
      <c r="R187" t="s">
        <v>25</v>
      </c>
    </row>
    <row r="188" spans="1:18" x14ac:dyDescent="0.25">
      <c r="A188">
        <v>187</v>
      </c>
      <c r="B188">
        <v>24312</v>
      </c>
      <c r="C188" t="s">
        <v>37</v>
      </c>
      <c r="D188">
        <v>12.731923999999999</v>
      </c>
      <c r="E188">
        <v>77.475712000000001</v>
      </c>
      <c r="F188" t="s">
        <v>19</v>
      </c>
      <c r="G188" t="s">
        <v>20</v>
      </c>
      <c r="H188" s="3">
        <v>7023</v>
      </c>
      <c r="I188" s="7">
        <v>0</v>
      </c>
      <c r="J188">
        <v>1</v>
      </c>
      <c r="K188" s="1">
        <v>0.39</v>
      </c>
      <c r="L188">
        <v>12</v>
      </c>
      <c r="M188">
        <v>3</v>
      </c>
      <c r="N188" s="3">
        <v>84276</v>
      </c>
      <c r="O188">
        <v>244</v>
      </c>
      <c r="P188">
        <v>4</v>
      </c>
      <c r="Q188" t="s">
        <v>21</v>
      </c>
      <c r="R188" t="s">
        <v>22</v>
      </c>
    </row>
    <row r="189" spans="1:18" x14ac:dyDescent="0.25">
      <c r="A189">
        <v>188</v>
      </c>
      <c r="B189">
        <v>28201</v>
      </c>
      <c r="C189" t="s">
        <v>55</v>
      </c>
      <c r="D189">
        <v>12.940764</v>
      </c>
      <c r="E189">
        <v>77.710701999999998</v>
      </c>
      <c r="F189" t="s">
        <v>19</v>
      </c>
      <c r="G189" t="s">
        <v>30</v>
      </c>
      <c r="H189" s="3">
        <v>999</v>
      </c>
      <c r="I189" s="7">
        <v>277</v>
      </c>
      <c r="J189">
        <v>5</v>
      </c>
      <c r="K189" s="1">
        <v>0.65</v>
      </c>
      <c r="L189">
        <v>20</v>
      </c>
      <c r="M189">
        <v>3</v>
      </c>
      <c r="N189" s="3">
        <v>19980</v>
      </c>
      <c r="O189">
        <v>337</v>
      </c>
      <c r="P189">
        <v>4.0999999999999996</v>
      </c>
      <c r="Q189" t="s">
        <v>36</v>
      </c>
      <c r="R189" t="s">
        <v>22</v>
      </c>
    </row>
    <row r="190" spans="1:18" x14ac:dyDescent="0.25">
      <c r="A190">
        <v>189</v>
      </c>
      <c r="B190">
        <v>81925</v>
      </c>
      <c r="C190" t="s">
        <v>35</v>
      </c>
      <c r="D190">
        <v>12.767220999999999</v>
      </c>
      <c r="E190">
        <v>77.583886000000007</v>
      </c>
      <c r="F190" t="s">
        <v>19</v>
      </c>
      <c r="G190" t="s">
        <v>33</v>
      </c>
      <c r="H190" s="3">
        <v>4955</v>
      </c>
      <c r="I190" s="7">
        <v>371</v>
      </c>
      <c r="J190">
        <v>2</v>
      </c>
      <c r="K190" s="1">
        <v>0.2</v>
      </c>
      <c r="L190">
        <v>6</v>
      </c>
      <c r="M190">
        <v>2</v>
      </c>
      <c r="N190" s="3">
        <v>29730</v>
      </c>
      <c r="O190">
        <v>337</v>
      </c>
      <c r="P190">
        <v>5</v>
      </c>
      <c r="Q190" t="s">
        <v>21</v>
      </c>
      <c r="R190" t="s">
        <v>25</v>
      </c>
    </row>
    <row r="191" spans="1:18" x14ac:dyDescent="0.25">
      <c r="A191">
        <v>190</v>
      </c>
      <c r="B191">
        <v>25218</v>
      </c>
      <c r="C191" t="s">
        <v>29</v>
      </c>
      <c r="D191">
        <v>12.847094999999999</v>
      </c>
      <c r="E191">
        <v>77.705999000000006</v>
      </c>
      <c r="F191" t="s">
        <v>32</v>
      </c>
      <c r="G191" t="s">
        <v>33</v>
      </c>
      <c r="H191" s="3">
        <v>5476</v>
      </c>
      <c r="I191" s="7">
        <v>160</v>
      </c>
      <c r="J191">
        <v>3</v>
      </c>
      <c r="K191" s="1">
        <v>0.65</v>
      </c>
      <c r="L191">
        <v>20</v>
      </c>
      <c r="M191">
        <v>1</v>
      </c>
      <c r="N191" s="3">
        <v>109520</v>
      </c>
      <c r="O191">
        <v>274</v>
      </c>
      <c r="P191">
        <v>3.7</v>
      </c>
      <c r="Q191" t="s">
        <v>21</v>
      </c>
      <c r="R191" t="s">
        <v>22</v>
      </c>
    </row>
    <row r="192" spans="1:18" x14ac:dyDescent="0.25">
      <c r="A192">
        <v>191</v>
      </c>
      <c r="B192">
        <v>30014</v>
      </c>
      <c r="C192" t="s">
        <v>42</v>
      </c>
      <c r="D192">
        <v>13.039228</v>
      </c>
      <c r="E192">
        <v>77.730329999999995</v>
      </c>
      <c r="F192" t="s">
        <v>19</v>
      </c>
      <c r="G192" t="s">
        <v>20</v>
      </c>
      <c r="H192" s="3">
        <v>5995</v>
      </c>
      <c r="I192" s="7">
        <v>0</v>
      </c>
      <c r="J192">
        <v>5</v>
      </c>
      <c r="K192" s="1">
        <v>0.98</v>
      </c>
      <c r="L192">
        <v>30</v>
      </c>
      <c r="M192">
        <v>3</v>
      </c>
      <c r="N192" s="3">
        <v>179850</v>
      </c>
      <c r="O192">
        <v>153</v>
      </c>
      <c r="P192">
        <v>4.5</v>
      </c>
      <c r="Q192" t="s">
        <v>45</v>
      </c>
      <c r="R192" t="s">
        <v>25</v>
      </c>
    </row>
    <row r="193" spans="1:18" x14ac:dyDescent="0.25">
      <c r="A193">
        <v>192</v>
      </c>
      <c r="B193">
        <v>29346</v>
      </c>
      <c r="C193" t="s">
        <v>40</v>
      </c>
      <c r="D193">
        <v>13.080159</v>
      </c>
      <c r="E193">
        <v>77.578132999999994</v>
      </c>
      <c r="F193" t="s">
        <v>27</v>
      </c>
      <c r="G193" t="s">
        <v>20</v>
      </c>
      <c r="H193" s="3">
        <v>3893</v>
      </c>
      <c r="I193" s="7">
        <v>667</v>
      </c>
      <c r="J193">
        <v>3</v>
      </c>
      <c r="K193" s="1">
        <v>0.53</v>
      </c>
      <c r="L193">
        <v>16</v>
      </c>
      <c r="M193">
        <v>5</v>
      </c>
      <c r="N193" s="3">
        <v>62288</v>
      </c>
      <c r="O193">
        <v>91</v>
      </c>
      <c r="P193">
        <v>4.7</v>
      </c>
      <c r="Q193" t="s">
        <v>34</v>
      </c>
      <c r="R193" t="s">
        <v>25</v>
      </c>
    </row>
    <row r="194" spans="1:18" x14ac:dyDescent="0.25">
      <c r="A194">
        <v>193</v>
      </c>
      <c r="B194">
        <v>22393</v>
      </c>
      <c r="C194" t="s">
        <v>29</v>
      </c>
      <c r="D194">
        <v>12.772439</v>
      </c>
      <c r="E194">
        <v>77.595257000000004</v>
      </c>
      <c r="F194" t="s">
        <v>19</v>
      </c>
      <c r="G194" t="s">
        <v>38</v>
      </c>
      <c r="H194" s="3">
        <v>2994</v>
      </c>
      <c r="I194" s="7">
        <v>141</v>
      </c>
      <c r="J194">
        <v>2</v>
      </c>
      <c r="K194" s="1">
        <v>0.71</v>
      </c>
      <c r="L194">
        <v>22</v>
      </c>
      <c r="M194">
        <v>1</v>
      </c>
      <c r="N194" s="3">
        <v>65868</v>
      </c>
      <c r="O194">
        <v>32</v>
      </c>
      <c r="P194">
        <v>4.2</v>
      </c>
      <c r="Q194" t="s">
        <v>53</v>
      </c>
      <c r="R194" t="s">
        <v>22</v>
      </c>
    </row>
    <row r="195" spans="1:18" x14ac:dyDescent="0.25">
      <c r="A195">
        <v>194</v>
      </c>
      <c r="B195">
        <v>81359</v>
      </c>
      <c r="C195" t="s">
        <v>37</v>
      </c>
      <c r="D195">
        <v>12.869221</v>
      </c>
      <c r="E195">
        <v>77.733569000000003</v>
      </c>
      <c r="F195" t="s">
        <v>19</v>
      </c>
      <c r="G195" t="s">
        <v>24</v>
      </c>
      <c r="H195" s="3">
        <v>4730</v>
      </c>
      <c r="I195" s="7">
        <v>345</v>
      </c>
      <c r="J195">
        <v>3</v>
      </c>
      <c r="K195" s="1">
        <v>0.27</v>
      </c>
      <c r="L195">
        <v>8</v>
      </c>
      <c r="M195">
        <v>3</v>
      </c>
      <c r="N195" s="3">
        <v>37840</v>
      </c>
      <c r="O195">
        <v>227</v>
      </c>
      <c r="P195">
        <v>4.5</v>
      </c>
      <c r="Q195" t="s">
        <v>21</v>
      </c>
      <c r="R195" t="s">
        <v>25</v>
      </c>
    </row>
    <row r="196" spans="1:18" x14ac:dyDescent="0.25">
      <c r="A196">
        <v>195</v>
      </c>
      <c r="B196">
        <v>58777</v>
      </c>
      <c r="C196" t="s">
        <v>29</v>
      </c>
      <c r="D196">
        <v>12.962927000000001</v>
      </c>
      <c r="E196">
        <v>77.696151999999998</v>
      </c>
      <c r="F196" t="s">
        <v>19</v>
      </c>
      <c r="G196" t="s">
        <v>38</v>
      </c>
      <c r="H196" s="3">
        <v>3877</v>
      </c>
      <c r="I196" s="7">
        <v>13</v>
      </c>
      <c r="J196">
        <v>3</v>
      </c>
      <c r="K196" s="1">
        <v>0.84</v>
      </c>
      <c r="L196">
        <v>26</v>
      </c>
      <c r="M196">
        <v>5</v>
      </c>
      <c r="N196" s="3">
        <v>100802</v>
      </c>
      <c r="O196">
        <v>222</v>
      </c>
      <c r="P196">
        <v>4.7</v>
      </c>
      <c r="Q196" t="s">
        <v>21</v>
      </c>
      <c r="R196" t="s">
        <v>25</v>
      </c>
    </row>
    <row r="197" spans="1:18" x14ac:dyDescent="0.25">
      <c r="A197">
        <v>196</v>
      </c>
      <c r="B197">
        <v>61060</v>
      </c>
      <c r="C197" t="s">
        <v>37</v>
      </c>
      <c r="D197">
        <v>12.838069000000001</v>
      </c>
      <c r="E197">
        <v>77.672388999999995</v>
      </c>
      <c r="F197" t="s">
        <v>32</v>
      </c>
      <c r="G197" t="s">
        <v>33</v>
      </c>
      <c r="H197" s="3">
        <v>5907</v>
      </c>
      <c r="I197" s="7">
        <v>314</v>
      </c>
      <c r="J197">
        <v>5</v>
      </c>
      <c r="K197" s="1">
        <v>0.59</v>
      </c>
      <c r="L197">
        <v>18</v>
      </c>
      <c r="M197">
        <v>2</v>
      </c>
      <c r="N197" s="3">
        <v>106326</v>
      </c>
      <c r="O197">
        <v>65</v>
      </c>
      <c r="P197">
        <v>5</v>
      </c>
      <c r="Q197" t="s">
        <v>21</v>
      </c>
      <c r="R197" t="s">
        <v>25</v>
      </c>
    </row>
    <row r="198" spans="1:18" x14ac:dyDescent="0.25">
      <c r="A198">
        <v>197</v>
      </c>
      <c r="B198">
        <v>47467</v>
      </c>
      <c r="C198" t="s">
        <v>46</v>
      </c>
      <c r="D198">
        <v>13.071835999999999</v>
      </c>
      <c r="E198">
        <v>77.692504</v>
      </c>
      <c r="F198" t="s">
        <v>19</v>
      </c>
      <c r="G198" t="s">
        <v>38</v>
      </c>
      <c r="H198" s="3">
        <v>6139</v>
      </c>
      <c r="I198" s="7">
        <v>261</v>
      </c>
      <c r="J198">
        <v>2</v>
      </c>
      <c r="K198" s="1">
        <v>0.63</v>
      </c>
      <c r="L198">
        <v>20</v>
      </c>
      <c r="M198">
        <v>2</v>
      </c>
      <c r="N198" s="3">
        <v>122780</v>
      </c>
      <c r="O198">
        <v>263</v>
      </c>
      <c r="P198">
        <v>4.0999999999999996</v>
      </c>
      <c r="Q198" t="s">
        <v>21</v>
      </c>
      <c r="R198" t="s">
        <v>22</v>
      </c>
    </row>
    <row r="199" spans="1:18" x14ac:dyDescent="0.25">
      <c r="A199">
        <v>198</v>
      </c>
      <c r="B199">
        <v>37926</v>
      </c>
      <c r="C199" t="s">
        <v>55</v>
      </c>
      <c r="D199">
        <v>12.99521</v>
      </c>
      <c r="E199">
        <v>77.620653000000004</v>
      </c>
      <c r="F199" t="s">
        <v>19</v>
      </c>
      <c r="G199" t="s">
        <v>24</v>
      </c>
      <c r="H199" s="3">
        <v>6267</v>
      </c>
      <c r="I199" s="7">
        <v>369</v>
      </c>
      <c r="J199">
        <v>1</v>
      </c>
      <c r="K199" s="1">
        <v>0.72</v>
      </c>
      <c r="L199">
        <v>22</v>
      </c>
      <c r="M199">
        <v>4</v>
      </c>
      <c r="N199" s="3">
        <v>137874</v>
      </c>
      <c r="O199">
        <v>316</v>
      </c>
      <c r="P199">
        <v>4.4000000000000004</v>
      </c>
      <c r="Q199" t="s">
        <v>56</v>
      </c>
      <c r="R199" t="s">
        <v>22</v>
      </c>
    </row>
    <row r="200" spans="1:18" x14ac:dyDescent="0.25">
      <c r="A200">
        <v>199</v>
      </c>
      <c r="B200">
        <v>36013</v>
      </c>
      <c r="C200" t="s">
        <v>18</v>
      </c>
      <c r="D200">
        <v>12.775827</v>
      </c>
      <c r="E200">
        <v>77.462076999999994</v>
      </c>
      <c r="F200" t="s">
        <v>19</v>
      </c>
      <c r="G200" t="s">
        <v>24</v>
      </c>
      <c r="H200" s="3">
        <v>4468</v>
      </c>
      <c r="I200" s="7">
        <v>181</v>
      </c>
      <c r="J200">
        <v>2</v>
      </c>
      <c r="K200" s="1">
        <v>0.5</v>
      </c>
      <c r="L200">
        <v>16</v>
      </c>
      <c r="M200">
        <v>3</v>
      </c>
      <c r="N200" s="3">
        <v>71488</v>
      </c>
      <c r="O200">
        <v>245</v>
      </c>
      <c r="P200">
        <v>3.9</v>
      </c>
      <c r="Q200" t="s">
        <v>34</v>
      </c>
      <c r="R200" t="s">
        <v>22</v>
      </c>
    </row>
    <row r="201" spans="1:18" x14ac:dyDescent="0.25">
      <c r="A201">
        <v>200</v>
      </c>
      <c r="B201">
        <v>44541</v>
      </c>
      <c r="C201" t="s">
        <v>23</v>
      </c>
      <c r="D201">
        <v>12.966532000000001</v>
      </c>
      <c r="E201">
        <v>77.578748000000004</v>
      </c>
      <c r="F201" t="s">
        <v>19</v>
      </c>
      <c r="G201" t="s">
        <v>20</v>
      </c>
      <c r="H201" s="3">
        <v>5904</v>
      </c>
      <c r="I201" s="7">
        <v>430</v>
      </c>
      <c r="J201">
        <v>2</v>
      </c>
      <c r="K201" s="1">
        <v>0.34</v>
      </c>
      <c r="L201">
        <v>11</v>
      </c>
      <c r="M201">
        <v>2</v>
      </c>
      <c r="N201" s="3">
        <v>64944</v>
      </c>
      <c r="O201">
        <v>302</v>
      </c>
      <c r="P201">
        <v>4.4000000000000004</v>
      </c>
      <c r="Q201" t="s">
        <v>21</v>
      </c>
      <c r="R201" t="s">
        <v>22</v>
      </c>
    </row>
    <row r="202" spans="1:18" x14ac:dyDescent="0.25">
      <c r="A202">
        <v>201</v>
      </c>
      <c r="B202">
        <v>74393</v>
      </c>
      <c r="C202" t="s">
        <v>51</v>
      </c>
      <c r="D202">
        <v>12.833712999999999</v>
      </c>
      <c r="E202">
        <v>77.483458999999996</v>
      </c>
      <c r="F202" t="s">
        <v>19</v>
      </c>
      <c r="G202" t="s">
        <v>33</v>
      </c>
      <c r="H202" s="3">
        <v>4278</v>
      </c>
      <c r="I202" s="7">
        <v>223</v>
      </c>
      <c r="J202">
        <v>3</v>
      </c>
      <c r="K202" s="1">
        <v>0.42</v>
      </c>
      <c r="L202">
        <v>13</v>
      </c>
      <c r="M202">
        <v>2</v>
      </c>
      <c r="N202" s="3">
        <v>55614</v>
      </c>
      <c r="O202">
        <v>185</v>
      </c>
      <c r="P202">
        <v>4.5999999999999996</v>
      </c>
      <c r="Q202" t="s">
        <v>53</v>
      </c>
      <c r="R202" t="s">
        <v>25</v>
      </c>
    </row>
    <row r="203" spans="1:18" x14ac:dyDescent="0.25">
      <c r="A203">
        <v>202</v>
      </c>
      <c r="B203">
        <v>67163</v>
      </c>
      <c r="C203" t="s">
        <v>39</v>
      </c>
      <c r="D203">
        <v>12.893128000000001</v>
      </c>
      <c r="E203">
        <v>77.607129</v>
      </c>
      <c r="F203" t="s">
        <v>32</v>
      </c>
      <c r="G203" t="s">
        <v>20</v>
      </c>
      <c r="H203" s="3">
        <v>6114</v>
      </c>
      <c r="I203" s="7">
        <v>25</v>
      </c>
      <c r="J203">
        <v>3</v>
      </c>
      <c r="K203" s="1">
        <v>0.57999999999999996</v>
      </c>
      <c r="L203">
        <v>18</v>
      </c>
      <c r="M203">
        <v>3</v>
      </c>
      <c r="N203" s="3">
        <v>110052</v>
      </c>
      <c r="O203">
        <v>66</v>
      </c>
      <c r="P203">
        <v>4.3</v>
      </c>
      <c r="Q203" t="s">
        <v>21</v>
      </c>
      <c r="R203" t="s">
        <v>22</v>
      </c>
    </row>
    <row r="204" spans="1:18" x14ac:dyDescent="0.25">
      <c r="A204">
        <v>203</v>
      </c>
      <c r="B204">
        <v>29416</v>
      </c>
      <c r="C204" t="s">
        <v>44</v>
      </c>
      <c r="D204">
        <v>13.070899000000001</v>
      </c>
      <c r="E204">
        <v>77.531130000000005</v>
      </c>
      <c r="F204" t="s">
        <v>27</v>
      </c>
      <c r="G204" t="s">
        <v>30</v>
      </c>
      <c r="H204" s="3">
        <v>3912</v>
      </c>
      <c r="I204" s="7">
        <v>0</v>
      </c>
      <c r="J204">
        <v>1</v>
      </c>
      <c r="K204" s="1">
        <v>0.45</v>
      </c>
      <c r="L204">
        <v>14</v>
      </c>
      <c r="M204">
        <v>1</v>
      </c>
      <c r="N204" s="3">
        <v>54768</v>
      </c>
      <c r="O204">
        <v>177</v>
      </c>
      <c r="P204">
        <v>4.7</v>
      </c>
      <c r="Q204" t="s">
        <v>21</v>
      </c>
      <c r="R204" t="s">
        <v>25</v>
      </c>
    </row>
    <row r="205" spans="1:18" x14ac:dyDescent="0.25">
      <c r="A205">
        <v>204</v>
      </c>
      <c r="B205">
        <v>22280</v>
      </c>
      <c r="C205" t="s">
        <v>49</v>
      </c>
      <c r="D205">
        <v>12.772605</v>
      </c>
      <c r="E205">
        <v>77.505508000000006</v>
      </c>
      <c r="F205" t="s">
        <v>27</v>
      </c>
      <c r="G205" t="s">
        <v>30</v>
      </c>
      <c r="H205" s="3">
        <v>6180</v>
      </c>
      <c r="I205" s="7">
        <v>400</v>
      </c>
      <c r="J205">
        <v>2</v>
      </c>
      <c r="K205" s="1">
        <v>0.76</v>
      </c>
      <c r="L205">
        <v>24</v>
      </c>
      <c r="M205">
        <v>3</v>
      </c>
      <c r="N205" s="3">
        <v>148320</v>
      </c>
      <c r="O205">
        <v>10</v>
      </c>
      <c r="P205">
        <v>4.4000000000000004</v>
      </c>
      <c r="Q205" t="s">
        <v>21</v>
      </c>
      <c r="R205" t="s">
        <v>22</v>
      </c>
    </row>
    <row r="206" spans="1:18" x14ac:dyDescent="0.25">
      <c r="A206">
        <v>205</v>
      </c>
      <c r="B206">
        <v>50289</v>
      </c>
      <c r="C206" t="s">
        <v>43</v>
      </c>
      <c r="D206">
        <v>12.891563</v>
      </c>
      <c r="E206">
        <v>77.523143000000005</v>
      </c>
      <c r="F206" t="s">
        <v>19</v>
      </c>
      <c r="G206" t="s">
        <v>24</v>
      </c>
      <c r="H206" s="3">
        <v>5600</v>
      </c>
      <c r="I206" s="7">
        <v>191</v>
      </c>
      <c r="J206">
        <v>1</v>
      </c>
      <c r="K206" s="1">
        <v>0.57999999999999996</v>
      </c>
      <c r="L206">
        <v>18</v>
      </c>
      <c r="M206">
        <v>1</v>
      </c>
      <c r="N206" s="3">
        <v>100800</v>
      </c>
      <c r="O206">
        <v>22</v>
      </c>
      <c r="P206">
        <v>4.0999999999999996</v>
      </c>
      <c r="Q206" t="s">
        <v>21</v>
      </c>
      <c r="R206" t="s">
        <v>22</v>
      </c>
    </row>
    <row r="207" spans="1:18" x14ac:dyDescent="0.25">
      <c r="A207">
        <v>206</v>
      </c>
      <c r="B207">
        <v>47618</v>
      </c>
      <c r="C207" t="s">
        <v>51</v>
      </c>
      <c r="D207">
        <v>13.050160999999999</v>
      </c>
      <c r="E207">
        <v>77.531328000000002</v>
      </c>
      <c r="F207" t="s">
        <v>19</v>
      </c>
      <c r="G207" t="s">
        <v>24</v>
      </c>
      <c r="H207" s="3">
        <v>4360</v>
      </c>
      <c r="I207" s="7">
        <v>180</v>
      </c>
      <c r="J207">
        <v>1</v>
      </c>
      <c r="K207" s="1">
        <v>0.48</v>
      </c>
      <c r="L207">
        <v>15</v>
      </c>
      <c r="M207">
        <v>3</v>
      </c>
      <c r="N207" s="3">
        <v>65400</v>
      </c>
      <c r="O207">
        <v>76</v>
      </c>
      <c r="P207">
        <v>4.5</v>
      </c>
      <c r="Q207" t="s">
        <v>28</v>
      </c>
      <c r="R207" t="s">
        <v>25</v>
      </c>
    </row>
    <row r="208" spans="1:18" x14ac:dyDescent="0.25">
      <c r="A208">
        <v>207</v>
      </c>
      <c r="B208">
        <v>38748</v>
      </c>
      <c r="C208" t="s">
        <v>39</v>
      </c>
      <c r="D208">
        <v>12.794077</v>
      </c>
      <c r="E208">
        <v>77.450860000000006</v>
      </c>
      <c r="F208" t="s">
        <v>32</v>
      </c>
      <c r="G208" t="s">
        <v>20</v>
      </c>
      <c r="H208" s="3">
        <v>4623</v>
      </c>
      <c r="I208" s="7">
        <v>127</v>
      </c>
      <c r="J208">
        <v>5</v>
      </c>
      <c r="K208" s="1">
        <v>0.68</v>
      </c>
      <c r="L208">
        <v>21</v>
      </c>
      <c r="M208">
        <v>5</v>
      </c>
      <c r="N208" s="3">
        <v>97083</v>
      </c>
      <c r="O208">
        <v>56</v>
      </c>
      <c r="P208">
        <v>4.8</v>
      </c>
      <c r="Q208" t="s">
        <v>21</v>
      </c>
      <c r="R208" t="s">
        <v>25</v>
      </c>
    </row>
    <row r="209" spans="1:18" x14ac:dyDescent="0.25">
      <c r="A209">
        <v>208</v>
      </c>
      <c r="B209">
        <v>49257</v>
      </c>
      <c r="C209" t="s">
        <v>49</v>
      </c>
      <c r="D209">
        <v>12.864609</v>
      </c>
      <c r="E209">
        <v>77.551201000000006</v>
      </c>
      <c r="F209" t="s">
        <v>27</v>
      </c>
      <c r="G209" t="s">
        <v>20</v>
      </c>
      <c r="H209" s="3">
        <v>5434</v>
      </c>
      <c r="I209" s="7">
        <v>421</v>
      </c>
      <c r="J209">
        <v>1</v>
      </c>
      <c r="K209" s="1">
        <v>0.69</v>
      </c>
      <c r="L209">
        <v>21</v>
      </c>
      <c r="M209">
        <v>2</v>
      </c>
      <c r="N209" s="3">
        <v>114114</v>
      </c>
      <c r="O209">
        <v>328</v>
      </c>
      <c r="P209">
        <v>5</v>
      </c>
      <c r="Q209" t="s">
        <v>21</v>
      </c>
      <c r="R209" t="s">
        <v>25</v>
      </c>
    </row>
    <row r="210" spans="1:18" x14ac:dyDescent="0.25">
      <c r="A210">
        <v>209</v>
      </c>
      <c r="B210">
        <v>23683</v>
      </c>
      <c r="C210" t="s">
        <v>39</v>
      </c>
      <c r="D210">
        <v>12.845081</v>
      </c>
      <c r="E210">
        <v>77.683638999999999</v>
      </c>
      <c r="F210" t="s">
        <v>19</v>
      </c>
      <c r="G210" t="s">
        <v>30</v>
      </c>
      <c r="H210" s="3">
        <v>6060</v>
      </c>
      <c r="I210" s="7">
        <v>289</v>
      </c>
      <c r="J210">
        <v>2</v>
      </c>
      <c r="K210" s="1">
        <v>0.53</v>
      </c>
      <c r="L210">
        <v>16</v>
      </c>
      <c r="M210">
        <v>3</v>
      </c>
      <c r="N210" s="3">
        <v>96960</v>
      </c>
      <c r="O210">
        <v>33</v>
      </c>
      <c r="P210">
        <v>4.8</v>
      </c>
      <c r="Q210" t="s">
        <v>21</v>
      </c>
      <c r="R210" t="s">
        <v>25</v>
      </c>
    </row>
    <row r="211" spans="1:18" x14ac:dyDescent="0.25">
      <c r="A211">
        <v>210</v>
      </c>
      <c r="B211">
        <v>48026</v>
      </c>
      <c r="C211" t="s">
        <v>37</v>
      </c>
      <c r="D211">
        <v>12.760615</v>
      </c>
      <c r="E211">
        <v>77.588932</v>
      </c>
      <c r="F211" t="s">
        <v>27</v>
      </c>
      <c r="G211" t="s">
        <v>20</v>
      </c>
      <c r="H211" s="3">
        <v>2290</v>
      </c>
      <c r="I211" s="7">
        <v>366</v>
      </c>
      <c r="J211">
        <v>2</v>
      </c>
      <c r="K211" s="1">
        <v>0.39</v>
      </c>
      <c r="L211">
        <v>12</v>
      </c>
      <c r="M211">
        <v>4</v>
      </c>
      <c r="N211" s="3">
        <v>27480</v>
      </c>
      <c r="O211">
        <v>334</v>
      </c>
      <c r="P211">
        <v>4.9000000000000004</v>
      </c>
      <c r="Q211" t="s">
        <v>21</v>
      </c>
      <c r="R211" t="s">
        <v>25</v>
      </c>
    </row>
    <row r="212" spans="1:18" x14ac:dyDescent="0.25">
      <c r="A212">
        <v>211</v>
      </c>
      <c r="B212">
        <v>46715</v>
      </c>
      <c r="C212" t="s">
        <v>29</v>
      </c>
      <c r="D212">
        <v>12.845331</v>
      </c>
      <c r="E212">
        <v>77.476769000000004</v>
      </c>
      <c r="F212" t="s">
        <v>19</v>
      </c>
      <c r="G212" t="s">
        <v>38</v>
      </c>
      <c r="H212" s="3">
        <v>2967</v>
      </c>
      <c r="I212" s="7">
        <v>224</v>
      </c>
      <c r="J212">
        <v>5</v>
      </c>
      <c r="K212" s="1">
        <v>0.83</v>
      </c>
      <c r="L212">
        <v>26</v>
      </c>
      <c r="M212">
        <v>5</v>
      </c>
      <c r="N212" s="3">
        <v>77142</v>
      </c>
      <c r="O212">
        <v>226</v>
      </c>
      <c r="P212">
        <v>4.5999999999999996</v>
      </c>
      <c r="Q212" t="s">
        <v>21</v>
      </c>
      <c r="R212" t="s">
        <v>25</v>
      </c>
    </row>
    <row r="213" spans="1:18" x14ac:dyDescent="0.25">
      <c r="A213">
        <v>212</v>
      </c>
      <c r="B213">
        <v>80138</v>
      </c>
      <c r="C213" t="s">
        <v>35</v>
      </c>
      <c r="D213">
        <v>12.743648</v>
      </c>
      <c r="E213">
        <v>77.504081999999997</v>
      </c>
      <c r="F213" t="s">
        <v>19</v>
      </c>
      <c r="G213" t="s">
        <v>38</v>
      </c>
      <c r="H213" s="3">
        <v>7079</v>
      </c>
      <c r="I213" s="7">
        <v>446</v>
      </c>
      <c r="J213">
        <v>2</v>
      </c>
      <c r="K213" s="1">
        <v>0.52</v>
      </c>
      <c r="L213">
        <v>16</v>
      </c>
      <c r="M213">
        <v>2</v>
      </c>
      <c r="N213" s="3">
        <v>113264</v>
      </c>
      <c r="O213">
        <v>33</v>
      </c>
      <c r="P213">
        <v>3.8</v>
      </c>
      <c r="Q213" t="s">
        <v>21</v>
      </c>
      <c r="R213" t="s">
        <v>22</v>
      </c>
    </row>
    <row r="214" spans="1:18" x14ac:dyDescent="0.25">
      <c r="A214">
        <v>213</v>
      </c>
      <c r="B214">
        <v>66168</v>
      </c>
      <c r="C214" t="s">
        <v>43</v>
      </c>
      <c r="D214">
        <v>13.085345999999999</v>
      </c>
      <c r="E214">
        <v>77.539071000000007</v>
      </c>
      <c r="F214" t="s">
        <v>19</v>
      </c>
      <c r="G214" t="s">
        <v>38</v>
      </c>
      <c r="H214" s="3">
        <v>4528</v>
      </c>
      <c r="I214" s="7">
        <v>256</v>
      </c>
      <c r="J214">
        <v>5</v>
      </c>
      <c r="K214" s="1">
        <v>0.41</v>
      </c>
      <c r="L214">
        <v>13</v>
      </c>
      <c r="M214">
        <v>3</v>
      </c>
      <c r="N214" s="3">
        <v>58864</v>
      </c>
      <c r="O214">
        <v>82</v>
      </c>
      <c r="P214">
        <v>4.5</v>
      </c>
      <c r="Q214" t="s">
        <v>34</v>
      </c>
      <c r="R214" t="s">
        <v>25</v>
      </c>
    </row>
    <row r="215" spans="1:18" x14ac:dyDescent="0.25">
      <c r="A215">
        <v>214</v>
      </c>
      <c r="B215">
        <v>35055</v>
      </c>
      <c r="C215" t="s">
        <v>29</v>
      </c>
      <c r="D215">
        <v>13.082042</v>
      </c>
      <c r="E215">
        <v>77.561076999999997</v>
      </c>
      <c r="F215" t="s">
        <v>19</v>
      </c>
      <c r="G215" t="s">
        <v>24</v>
      </c>
      <c r="H215" s="3">
        <v>4667</v>
      </c>
      <c r="I215" s="7">
        <v>695</v>
      </c>
      <c r="J215">
        <v>1</v>
      </c>
      <c r="K215" s="1">
        <v>0.72</v>
      </c>
      <c r="L215">
        <v>22</v>
      </c>
      <c r="M215">
        <v>3</v>
      </c>
      <c r="N215" s="3">
        <v>102674</v>
      </c>
      <c r="O215">
        <v>332</v>
      </c>
      <c r="P215">
        <v>4.7</v>
      </c>
      <c r="Q215" t="s">
        <v>45</v>
      </c>
      <c r="R215" t="s">
        <v>25</v>
      </c>
    </row>
    <row r="216" spans="1:18" x14ac:dyDescent="0.25">
      <c r="A216">
        <v>215</v>
      </c>
      <c r="B216">
        <v>65134</v>
      </c>
      <c r="C216" t="s">
        <v>42</v>
      </c>
      <c r="D216">
        <v>12.789152</v>
      </c>
      <c r="E216">
        <v>77.586388999999997</v>
      </c>
      <c r="F216" t="s">
        <v>19</v>
      </c>
      <c r="G216" t="s">
        <v>30</v>
      </c>
      <c r="H216" s="3">
        <v>4490</v>
      </c>
      <c r="I216" s="7">
        <v>574</v>
      </c>
      <c r="J216">
        <v>1</v>
      </c>
      <c r="K216" s="1">
        <v>0.5</v>
      </c>
      <c r="L216">
        <v>16</v>
      </c>
      <c r="M216">
        <v>2</v>
      </c>
      <c r="N216" s="3">
        <v>71840</v>
      </c>
      <c r="O216">
        <v>237</v>
      </c>
      <c r="P216">
        <v>4.0999999999999996</v>
      </c>
      <c r="Q216" t="s">
        <v>21</v>
      </c>
      <c r="R216" t="s">
        <v>22</v>
      </c>
    </row>
    <row r="217" spans="1:18" x14ac:dyDescent="0.25">
      <c r="A217">
        <v>216</v>
      </c>
      <c r="B217">
        <v>51697</v>
      </c>
      <c r="C217" t="s">
        <v>48</v>
      </c>
      <c r="D217">
        <v>12.763377</v>
      </c>
      <c r="E217">
        <v>77.519290999999996</v>
      </c>
      <c r="F217" t="s">
        <v>27</v>
      </c>
      <c r="G217" t="s">
        <v>30</v>
      </c>
      <c r="H217" s="3">
        <v>3610</v>
      </c>
      <c r="I217" s="7">
        <v>489</v>
      </c>
      <c r="J217">
        <v>1</v>
      </c>
      <c r="K217" s="1">
        <v>0.45</v>
      </c>
      <c r="L217">
        <v>14</v>
      </c>
      <c r="M217">
        <v>3</v>
      </c>
      <c r="N217" s="3">
        <v>50540</v>
      </c>
      <c r="O217">
        <v>200</v>
      </c>
      <c r="P217">
        <v>4.3</v>
      </c>
      <c r="Q217" t="s">
        <v>56</v>
      </c>
      <c r="R217" t="s">
        <v>22</v>
      </c>
    </row>
    <row r="218" spans="1:18" x14ac:dyDescent="0.25">
      <c r="A218">
        <v>217</v>
      </c>
      <c r="B218">
        <v>85937</v>
      </c>
      <c r="C218" t="s">
        <v>18</v>
      </c>
      <c r="D218">
        <v>12.744373</v>
      </c>
      <c r="E218">
        <v>77.728160000000003</v>
      </c>
      <c r="F218" t="s">
        <v>19</v>
      </c>
      <c r="G218" t="s">
        <v>30</v>
      </c>
      <c r="H218" s="3">
        <v>2881</v>
      </c>
      <c r="I218" s="7">
        <v>351</v>
      </c>
      <c r="J218">
        <v>3</v>
      </c>
      <c r="K218" s="1">
        <v>0.65</v>
      </c>
      <c r="L218">
        <v>20</v>
      </c>
      <c r="M218">
        <v>4</v>
      </c>
      <c r="N218" s="3">
        <v>57620</v>
      </c>
      <c r="O218">
        <v>47</v>
      </c>
      <c r="P218">
        <v>4.2</v>
      </c>
      <c r="Q218" t="s">
        <v>21</v>
      </c>
      <c r="R218" t="s">
        <v>22</v>
      </c>
    </row>
    <row r="219" spans="1:18" x14ac:dyDescent="0.25">
      <c r="A219">
        <v>218</v>
      </c>
      <c r="B219">
        <v>29968</v>
      </c>
      <c r="C219" t="s">
        <v>42</v>
      </c>
      <c r="D219">
        <v>13.046749999999999</v>
      </c>
      <c r="E219">
        <v>77.484437</v>
      </c>
      <c r="F219" t="s">
        <v>19</v>
      </c>
      <c r="G219" t="s">
        <v>24</v>
      </c>
      <c r="H219" s="3">
        <v>5078</v>
      </c>
      <c r="I219" s="7">
        <v>240</v>
      </c>
      <c r="J219">
        <v>2</v>
      </c>
      <c r="K219" s="1">
        <v>0.62</v>
      </c>
      <c r="L219">
        <v>19</v>
      </c>
      <c r="M219">
        <v>1</v>
      </c>
      <c r="N219" s="3">
        <v>96482</v>
      </c>
      <c r="O219">
        <v>64</v>
      </c>
      <c r="P219">
        <v>4.3</v>
      </c>
      <c r="Q219" t="s">
        <v>21</v>
      </c>
      <c r="R219" t="s">
        <v>22</v>
      </c>
    </row>
    <row r="220" spans="1:18" x14ac:dyDescent="0.25">
      <c r="A220">
        <v>219</v>
      </c>
      <c r="B220">
        <v>77024</v>
      </c>
      <c r="C220" t="s">
        <v>44</v>
      </c>
      <c r="D220">
        <v>12.934748000000001</v>
      </c>
      <c r="E220">
        <v>77.538042000000004</v>
      </c>
      <c r="F220" t="s">
        <v>27</v>
      </c>
      <c r="G220" t="s">
        <v>33</v>
      </c>
      <c r="H220" s="3">
        <v>2898</v>
      </c>
      <c r="I220" s="7">
        <v>441</v>
      </c>
      <c r="J220">
        <v>5</v>
      </c>
      <c r="K220" s="1">
        <v>0.43</v>
      </c>
      <c r="L220">
        <v>13</v>
      </c>
      <c r="M220">
        <v>1</v>
      </c>
      <c r="N220" s="3">
        <v>37674</v>
      </c>
      <c r="O220">
        <v>92</v>
      </c>
      <c r="P220">
        <v>4.2</v>
      </c>
      <c r="Q220" t="s">
        <v>41</v>
      </c>
      <c r="R220" t="s">
        <v>22</v>
      </c>
    </row>
    <row r="221" spans="1:18" x14ac:dyDescent="0.25">
      <c r="A221">
        <v>220</v>
      </c>
      <c r="B221">
        <v>16133</v>
      </c>
      <c r="C221" t="s">
        <v>44</v>
      </c>
      <c r="D221">
        <v>12.868494999999999</v>
      </c>
      <c r="E221">
        <v>77.487228000000002</v>
      </c>
      <c r="F221" t="s">
        <v>19</v>
      </c>
      <c r="G221" t="s">
        <v>24</v>
      </c>
      <c r="H221" s="3">
        <v>7099</v>
      </c>
      <c r="I221" s="7">
        <v>546</v>
      </c>
      <c r="J221">
        <v>2</v>
      </c>
      <c r="K221" s="1">
        <v>0.84</v>
      </c>
      <c r="L221">
        <v>26</v>
      </c>
      <c r="M221">
        <v>3</v>
      </c>
      <c r="N221" s="3">
        <v>184574</v>
      </c>
      <c r="O221">
        <v>145</v>
      </c>
      <c r="P221">
        <v>4.4000000000000004</v>
      </c>
      <c r="Q221" t="s">
        <v>21</v>
      </c>
      <c r="R221" t="s">
        <v>22</v>
      </c>
    </row>
    <row r="222" spans="1:18" x14ac:dyDescent="0.25">
      <c r="A222">
        <v>221</v>
      </c>
      <c r="B222">
        <v>67105</v>
      </c>
      <c r="C222" t="s">
        <v>23</v>
      </c>
      <c r="D222">
        <v>12.768077</v>
      </c>
      <c r="E222">
        <v>77.507347999999993</v>
      </c>
      <c r="F222" t="s">
        <v>27</v>
      </c>
      <c r="G222" t="s">
        <v>24</v>
      </c>
      <c r="H222" s="3">
        <v>5093</v>
      </c>
      <c r="I222" s="7">
        <v>338</v>
      </c>
      <c r="J222">
        <v>1</v>
      </c>
      <c r="K222" s="1">
        <v>0.53</v>
      </c>
      <c r="L222">
        <v>16</v>
      </c>
      <c r="M222">
        <v>4</v>
      </c>
      <c r="N222" s="3">
        <v>81488</v>
      </c>
      <c r="O222">
        <v>26</v>
      </c>
      <c r="P222">
        <v>4.9000000000000004</v>
      </c>
      <c r="Q222" t="s">
        <v>21</v>
      </c>
      <c r="R222" t="s">
        <v>25</v>
      </c>
    </row>
    <row r="223" spans="1:18" x14ac:dyDescent="0.25">
      <c r="A223">
        <v>222</v>
      </c>
      <c r="B223">
        <v>36986</v>
      </c>
      <c r="C223" t="s">
        <v>39</v>
      </c>
      <c r="D223">
        <v>12.730058</v>
      </c>
      <c r="E223">
        <v>77.598382000000001</v>
      </c>
      <c r="F223" t="s">
        <v>19</v>
      </c>
      <c r="G223" t="s">
        <v>30</v>
      </c>
      <c r="H223" s="3">
        <v>5434</v>
      </c>
      <c r="I223" s="7">
        <v>294</v>
      </c>
      <c r="J223">
        <v>5</v>
      </c>
      <c r="K223" s="1">
        <v>0.75</v>
      </c>
      <c r="L223">
        <v>23</v>
      </c>
      <c r="M223">
        <v>2</v>
      </c>
      <c r="N223" s="3">
        <v>124982</v>
      </c>
      <c r="O223">
        <v>53</v>
      </c>
      <c r="P223">
        <v>4.8</v>
      </c>
      <c r="Q223" t="s">
        <v>21</v>
      </c>
      <c r="R223" t="s">
        <v>25</v>
      </c>
    </row>
    <row r="224" spans="1:18" x14ac:dyDescent="0.25">
      <c r="A224">
        <v>223</v>
      </c>
      <c r="B224">
        <v>21018</v>
      </c>
      <c r="C224" t="s">
        <v>51</v>
      </c>
      <c r="D224">
        <v>12.872589</v>
      </c>
      <c r="E224">
        <v>77.495186000000004</v>
      </c>
      <c r="F224" t="s">
        <v>19</v>
      </c>
      <c r="G224" t="s">
        <v>33</v>
      </c>
      <c r="H224" s="3">
        <v>4607</v>
      </c>
      <c r="I224" s="7">
        <v>329</v>
      </c>
      <c r="J224">
        <v>1</v>
      </c>
      <c r="K224" s="1">
        <v>0.62</v>
      </c>
      <c r="L224">
        <v>19</v>
      </c>
      <c r="M224">
        <v>2</v>
      </c>
      <c r="N224" s="3">
        <v>87533</v>
      </c>
      <c r="O224">
        <v>189</v>
      </c>
      <c r="P224">
        <v>4.2</v>
      </c>
      <c r="Q224" t="s">
        <v>21</v>
      </c>
      <c r="R224" t="s">
        <v>22</v>
      </c>
    </row>
    <row r="225" spans="1:18" x14ac:dyDescent="0.25">
      <c r="A225">
        <v>224</v>
      </c>
      <c r="B225">
        <v>91542</v>
      </c>
      <c r="C225" t="s">
        <v>49</v>
      </c>
      <c r="D225">
        <v>12.995635999999999</v>
      </c>
      <c r="E225">
        <v>77.705769000000004</v>
      </c>
      <c r="F225" t="s">
        <v>19</v>
      </c>
      <c r="G225" t="s">
        <v>30</v>
      </c>
      <c r="H225" s="3">
        <v>5121</v>
      </c>
      <c r="I225" s="7">
        <v>213</v>
      </c>
      <c r="J225">
        <v>1</v>
      </c>
      <c r="K225" s="1">
        <v>0.35</v>
      </c>
      <c r="L225">
        <v>11</v>
      </c>
      <c r="M225">
        <v>2</v>
      </c>
      <c r="N225" s="3">
        <v>56331</v>
      </c>
      <c r="O225">
        <v>170</v>
      </c>
      <c r="P225">
        <v>5</v>
      </c>
      <c r="Q225" t="s">
        <v>52</v>
      </c>
      <c r="R225" t="s">
        <v>25</v>
      </c>
    </row>
    <row r="226" spans="1:18" x14ac:dyDescent="0.25">
      <c r="A226">
        <v>225</v>
      </c>
      <c r="B226">
        <v>53743</v>
      </c>
      <c r="C226" t="s">
        <v>48</v>
      </c>
      <c r="D226">
        <v>13.009810999999999</v>
      </c>
      <c r="E226">
        <v>77.707087000000001</v>
      </c>
      <c r="F226" t="s">
        <v>27</v>
      </c>
      <c r="G226" t="s">
        <v>33</v>
      </c>
      <c r="H226" s="3">
        <v>4645</v>
      </c>
      <c r="I226" s="7">
        <v>371</v>
      </c>
      <c r="J226">
        <v>1</v>
      </c>
      <c r="K226" s="1">
        <v>0.61</v>
      </c>
      <c r="L226">
        <v>19</v>
      </c>
      <c r="M226">
        <v>2</v>
      </c>
      <c r="N226" s="3">
        <v>88255</v>
      </c>
      <c r="O226">
        <v>265</v>
      </c>
      <c r="P226">
        <v>4.0999999999999996</v>
      </c>
      <c r="Q226" t="s">
        <v>53</v>
      </c>
      <c r="R226" t="s">
        <v>22</v>
      </c>
    </row>
    <row r="227" spans="1:18" x14ac:dyDescent="0.25">
      <c r="A227">
        <v>226</v>
      </c>
      <c r="B227">
        <v>84273</v>
      </c>
      <c r="C227" t="s">
        <v>51</v>
      </c>
      <c r="D227">
        <v>12.815363</v>
      </c>
      <c r="E227">
        <v>77.740841000000003</v>
      </c>
      <c r="F227" t="s">
        <v>19</v>
      </c>
      <c r="G227" t="s">
        <v>30</v>
      </c>
      <c r="H227" s="3">
        <v>2486</v>
      </c>
      <c r="I227" s="7">
        <v>188</v>
      </c>
      <c r="J227">
        <v>2</v>
      </c>
      <c r="K227" s="1">
        <v>0.54</v>
      </c>
      <c r="L227">
        <v>17</v>
      </c>
      <c r="M227">
        <v>3</v>
      </c>
      <c r="N227" s="3">
        <v>42262</v>
      </c>
      <c r="O227">
        <v>148</v>
      </c>
      <c r="P227">
        <v>4.9000000000000004</v>
      </c>
      <c r="Q227" t="s">
        <v>21</v>
      </c>
      <c r="R227" t="s">
        <v>25</v>
      </c>
    </row>
    <row r="228" spans="1:18" x14ac:dyDescent="0.25">
      <c r="A228">
        <v>227</v>
      </c>
      <c r="B228">
        <v>22863</v>
      </c>
      <c r="C228" t="s">
        <v>44</v>
      </c>
      <c r="D228">
        <v>13.068078</v>
      </c>
      <c r="E228">
        <v>77.629112000000006</v>
      </c>
      <c r="F228" t="s">
        <v>19</v>
      </c>
      <c r="G228" t="s">
        <v>38</v>
      </c>
      <c r="H228" s="3">
        <v>3615</v>
      </c>
      <c r="I228" s="7">
        <v>268</v>
      </c>
      <c r="J228">
        <v>2</v>
      </c>
      <c r="K228" s="1">
        <v>0.34</v>
      </c>
      <c r="L228">
        <v>11</v>
      </c>
      <c r="M228">
        <v>3</v>
      </c>
      <c r="N228" s="3">
        <v>39765</v>
      </c>
      <c r="O228">
        <v>102</v>
      </c>
      <c r="P228">
        <v>5</v>
      </c>
      <c r="Q228" t="s">
        <v>21</v>
      </c>
      <c r="R228" t="s">
        <v>25</v>
      </c>
    </row>
    <row r="229" spans="1:18" x14ac:dyDescent="0.25">
      <c r="A229">
        <v>228</v>
      </c>
      <c r="B229">
        <v>26506</v>
      </c>
      <c r="C229" t="s">
        <v>40</v>
      </c>
      <c r="D229">
        <v>12.968031999999999</v>
      </c>
      <c r="E229">
        <v>77.588842</v>
      </c>
      <c r="F229" t="s">
        <v>27</v>
      </c>
      <c r="G229" t="s">
        <v>33</v>
      </c>
      <c r="H229" s="3">
        <v>3994</v>
      </c>
      <c r="I229" s="7">
        <v>444</v>
      </c>
      <c r="J229">
        <v>1</v>
      </c>
      <c r="K229" s="1">
        <v>0.43</v>
      </c>
      <c r="L229">
        <v>13</v>
      </c>
      <c r="M229">
        <v>1</v>
      </c>
      <c r="N229" s="3">
        <v>51922</v>
      </c>
      <c r="O229">
        <v>138</v>
      </c>
      <c r="P229">
        <v>4</v>
      </c>
      <c r="Q229" t="s">
        <v>57</v>
      </c>
      <c r="R229" t="s">
        <v>22</v>
      </c>
    </row>
    <row r="230" spans="1:18" x14ac:dyDescent="0.25">
      <c r="A230">
        <v>229</v>
      </c>
      <c r="B230">
        <v>68171</v>
      </c>
      <c r="C230" t="s">
        <v>40</v>
      </c>
      <c r="D230">
        <v>12.722261</v>
      </c>
      <c r="E230">
        <v>77.486542999999998</v>
      </c>
      <c r="F230" t="s">
        <v>19</v>
      </c>
      <c r="G230" t="s">
        <v>30</v>
      </c>
      <c r="H230" s="3">
        <v>3691</v>
      </c>
      <c r="I230" s="7">
        <v>428</v>
      </c>
      <c r="J230">
        <v>3</v>
      </c>
      <c r="K230" s="1">
        <v>0.43</v>
      </c>
      <c r="L230">
        <v>13</v>
      </c>
      <c r="M230">
        <v>4</v>
      </c>
      <c r="N230" s="3">
        <v>47983</v>
      </c>
      <c r="O230">
        <v>348</v>
      </c>
      <c r="P230">
        <v>4.7</v>
      </c>
      <c r="Q230" t="s">
        <v>21</v>
      </c>
      <c r="R230" t="s">
        <v>25</v>
      </c>
    </row>
    <row r="231" spans="1:18" x14ac:dyDescent="0.25">
      <c r="A231">
        <v>230</v>
      </c>
      <c r="B231">
        <v>70076</v>
      </c>
      <c r="C231" t="s">
        <v>44</v>
      </c>
      <c r="D231">
        <v>12.703647999999999</v>
      </c>
      <c r="E231">
        <v>77.497494000000003</v>
      </c>
      <c r="F231" t="s">
        <v>19</v>
      </c>
      <c r="G231" t="s">
        <v>33</v>
      </c>
      <c r="H231" s="3">
        <v>2558</v>
      </c>
      <c r="I231" s="7">
        <v>395</v>
      </c>
      <c r="J231">
        <v>3</v>
      </c>
      <c r="K231" s="1">
        <v>0.69</v>
      </c>
      <c r="L231">
        <v>21</v>
      </c>
      <c r="M231">
        <v>4</v>
      </c>
      <c r="N231" s="3">
        <v>53718</v>
      </c>
      <c r="O231">
        <v>268</v>
      </c>
      <c r="P231">
        <v>4.5999999999999996</v>
      </c>
      <c r="Q231" t="s">
        <v>21</v>
      </c>
      <c r="R231" t="s">
        <v>25</v>
      </c>
    </row>
    <row r="232" spans="1:18" x14ac:dyDescent="0.25">
      <c r="A232">
        <v>231</v>
      </c>
      <c r="B232">
        <v>99040</v>
      </c>
      <c r="C232" t="s">
        <v>49</v>
      </c>
      <c r="D232">
        <v>12.829464</v>
      </c>
      <c r="E232">
        <v>77.519459999999995</v>
      </c>
      <c r="F232" t="s">
        <v>27</v>
      </c>
      <c r="G232" t="s">
        <v>30</v>
      </c>
      <c r="H232" s="3">
        <v>3273</v>
      </c>
      <c r="I232" s="7">
        <v>528</v>
      </c>
      <c r="J232">
        <v>2</v>
      </c>
      <c r="K232" s="1">
        <v>0.72</v>
      </c>
      <c r="L232">
        <v>22</v>
      </c>
      <c r="M232">
        <v>3</v>
      </c>
      <c r="N232" s="3">
        <v>72006</v>
      </c>
      <c r="O232">
        <v>196</v>
      </c>
      <c r="P232">
        <v>5</v>
      </c>
      <c r="Q232" t="s">
        <v>28</v>
      </c>
      <c r="R232" t="s">
        <v>25</v>
      </c>
    </row>
    <row r="233" spans="1:18" x14ac:dyDescent="0.25">
      <c r="A233">
        <v>232</v>
      </c>
      <c r="B233">
        <v>81641</v>
      </c>
      <c r="C233" t="s">
        <v>39</v>
      </c>
      <c r="D233">
        <v>12.836285</v>
      </c>
      <c r="E233">
        <v>77.654707999999999</v>
      </c>
      <c r="F233" t="s">
        <v>32</v>
      </c>
      <c r="G233" t="s">
        <v>33</v>
      </c>
      <c r="H233" s="3">
        <v>5964</v>
      </c>
      <c r="I233" s="7">
        <v>274</v>
      </c>
      <c r="J233">
        <v>2</v>
      </c>
      <c r="K233" s="1">
        <v>0.71</v>
      </c>
      <c r="L233">
        <v>22</v>
      </c>
      <c r="M233">
        <v>4</v>
      </c>
      <c r="N233" s="3">
        <v>131208</v>
      </c>
      <c r="O233">
        <v>292</v>
      </c>
      <c r="P233">
        <v>5</v>
      </c>
      <c r="Q233" t="s">
        <v>57</v>
      </c>
      <c r="R233" t="s">
        <v>25</v>
      </c>
    </row>
    <row r="234" spans="1:18" x14ac:dyDescent="0.25">
      <c r="A234">
        <v>233</v>
      </c>
      <c r="B234">
        <v>44478</v>
      </c>
      <c r="C234" t="s">
        <v>55</v>
      </c>
      <c r="D234">
        <v>12.712910000000001</v>
      </c>
      <c r="E234">
        <v>77.576421999999994</v>
      </c>
      <c r="F234" t="s">
        <v>19</v>
      </c>
      <c r="G234" t="s">
        <v>20</v>
      </c>
      <c r="H234" s="3">
        <v>4067</v>
      </c>
      <c r="I234" s="7">
        <v>312</v>
      </c>
      <c r="J234">
        <v>2</v>
      </c>
      <c r="K234" s="1">
        <v>0.64</v>
      </c>
      <c r="L234">
        <v>20</v>
      </c>
      <c r="M234">
        <v>3</v>
      </c>
      <c r="N234" s="3">
        <v>81340</v>
      </c>
      <c r="O234">
        <v>168</v>
      </c>
      <c r="P234">
        <v>4.7</v>
      </c>
      <c r="Q234" t="s">
        <v>52</v>
      </c>
      <c r="R234" t="s">
        <v>25</v>
      </c>
    </row>
    <row r="235" spans="1:18" x14ac:dyDescent="0.25">
      <c r="A235">
        <v>234</v>
      </c>
      <c r="B235">
        <v>73199</v>
      </c>
      <c r="C235" t="s">
        <v>47</v>
      </c>
      <c r="D235">
        <v>12.854850000000001</v>
      </c>
      <c r="E235">
        <v>77.563168000000005</v>
      </c>
      <c r="F235" t="s">
        <v>19</v>
      </c>
      <c r="G235" t="s">
        <v>38</v>
      </c>
      <c r="H235" s="3">
        <v>4189</v>
      </c>
      <c r="I235" s="7">
        <v>200</v>
      </c>
      <c r="J235">
        <v>2</v>
      </c>
      <c r="K235" s="1">
        <v>0.61</v>
      </c>
      <c r="L235">
        <v>19</v>
      </c>
      <c r="M235">
        <v>2</v>
      </c>
      <c r="N235" s="3">
        <v>79591</v>
      </c>
      <c r="O235">
        <v>60</v>
      </c>
      <c r="P235">
        <v>3.9</v>
      </c>
      <c r="Q235" t="s">
        <v>52</v>
      </c>
      <c r="R235" t="s">
        <v>22</v>
      </c>
    </row>
    <row r="236" spans="1:18" x14ac:dyDescent="0.25">
      <c r="A236">
        <v>235</v>
      </c>
      <c r="B236">
        <v>56787</v>
      </c>
      <c r="C236" t="s">
        <v>23</v>
      </c>
      <c r="D236">
        <v>12.877416999999999</v>
      </c>
      <c r="E236">
        <v>77.540816000000007</v>
      </c>
      <c r="F236" t="s">
        <v>19</v>
      </c>
      <c r="G236" t="s">
        <v>33</v>
      </c>
      <c r="H236" s="3">
        <v>2747</v>
      </c>
      <c r="I236" s="7">
        <v>138</v>
      </c>
      <c r="J236">
        <v>2</v>
      </c>
      <c r="K236" s="1">
        <v>0.91</v>
      </c>
      <c r="L236">
        <v>28</v>
      </c>
      <c r="M236">
        <v>3</v>
      </c>
      <c r="N236" s="3">
        <v>76916</v>
      </c>
      <c r="O236">
        <v>136</v>
      </c>
      <c r="P236">
        <v>4.7</v>
      </c>
      <c r="Q236" t="s">
        <v>21</v>
      </c>
      <c r="R236" t="s">
        <v>25</v>
      </c>
    </row>
    <row r="237" spans="1:18" x14ac:dyDescent="0.25">
      <c r="A237">
        <v>236</v>
      </c>
      <c r="B237">
        <v>68198</v>
      </c>
      <c r="C237" t="s">
        <v>47</v>
      </c>
      <c r="D237">
        <v>12.789778999999999</v>
      </c>
      <c r="E237">
        <v>77.563798000000006</v>
      </c>
      <c r="F237" t="s">
        <v>19</v>
      </c>
      <c r="G237" t="s">
        <v>33</v>
      </c>
      <c r="H237" s="3">
        <v>3829</v>
      </c>
      <c r="I237" s="7">
        <v>326</v>
      </c>
      <c r="J237">
        <v>3</v>
      </c>
      <c r="K237" s="1">
        <v>0.44</v>
      </c>
      <c r="L237">
        <v>14</v>
      </c>
      <c r="M237">
        <v>1</v>
      </c>
      <c r="N237" s="3">
        <v>53606</v>
      </c>
      <c r="O237">
        <v>178</v>
      </c>
      <c r="P237">
        <v>4.8</v>
      </c>
      <c r="Q237" t="s">
        <v>52</v>
      </c>
      <c r="R237" t="s">
        <v>25</v>
      </c>
    </row>
    <row r="238" spans="1:18" x14ac:dyDescent="0.25">
      <c r="A238">
        <v>237</v>
      </c>
      <c r="B238">
        <v>15060</v>
      </c>
      <c r="C238" t="s">
        <v>50</v>
      </c>
      <c r="D238">
        <v>12.809708000000001</v>
      </c>
      <c r="E238">
        <v>77.530624000000003</v>
      </c>
      <c r="F238" t="s">
        <v>19</v>
      </c>
      <c r="G238" t="s">
        <v>33</v>
      </c>
      <c r="H238" s="3">
        <v>5097</v>
      </c>
      <c r="I238" s="7">
        <v>523</v>
      </c>
      <c r="J238">
        <v>1</v>
      </c>
      <c r="K238" s="1">
        <v>0.75</v>
      </c>
      <c r="L238">
        <v>23</v>
      </c>
      <c r="M238">
        <v>2</v>
      </c>
      <c r="N238" s="3">
        <v>117231</v>
      </c>
      <c r="O238">
        <v>338</v>
      </c>
      <c r="P238">
        <v>4.2</v>
      </c>
      <c r="Q238" t="s">
        <v>21</v>
      </c>
      <c r="R238" t="s">
        <v>22</v>
      </c>
    </row>
    <row r="239" spans="1:18" x14ac:dyDescent="0.25">
      <c r="A239">
        <v>238</v>
      </c>
      <c r="B239">
        <v>43954</v>
      </c>
      <c r="C239" t="s">
        <v>44</v>
      </c>
      <c r="D239">
        <v>12.706447000000001</v>
      </c>
      <c r="E239">
        <v>77.703479000000002</v>
      </c>
      <c r="F239" t="s">
        <v>27</v>
      </c>
      <c r="G239" t="s">
        <v>33</v>
      </c>
      <c r="H239" s="3">
        <v>4131</v>
      </c>
      <c r="I239" s="7">
        <v>447</v>
      </c>
      <c r="J239">
        <v>2</v>
      </c>
      <c r="K239" s="1">
        <v>0.76</v>
      </c>
      <c r="L239">
        <v>24</v>
      </c>
      <c r="M239">
        <v>2</v>
      </c>
      <c r="N239" s="3">
        <v>99144</v>
      </c>
      <c r="O239">
        <v>39</v>
      </c>
      <c r="P239">
        <v>4.5999999999999996</v>
      </c>
      <c r="Q239" t="s">
        <v>21</v>
      </c>
      <c r="R239" t="s">
        <v>25</v>
      </c>
    </row>
    <row r="240" spans="1:18" x14ac:dyDescent="0.25">
      <c r="A240">
        <v>239</v>
      </c>
      <c r="B240">
        <v>29670</v>
      </c>
      <c r="C240" t="s">
        <v>40</v>
      </c>
      <c r="D240">
        <v>13.005045000000001</v>
      </c>
      <c r="E240">
        <v>77.644763999999995</v>
      </c>
      <c r="F240" t="s">
        <v>32</v>
      </c>
      <c r="G240" t="s">
        <v>30</v>
      </c>
      <c r="H240" s="3">
        <v>4177</v>
      </c>
      <c r="I240" s="7">
        <v>77</v>
      </c>
      <c r="J240">
        <v>5</v>
      </c>
      <c r="K240" s="1">
        <v>0.52</v>
      </c>
      <c r="L240">
        <v>16</v>
      </c>
      <c r="M240">
        <v>3</v>
      </c>
      <c r="N240" s="3">
        <v>66832</v>
      </c>
      <c r="O240">
        <v>62</v>
      </c>
      <c r="P240">
        <v>4.4000000000000004</v>
      </c>
      <c r="Q240" t="s">
        <v>56</v>
      </c>
      <c r="R240" t="s">
        <v>22</v>
      </c>
    </row>
    <row r="241" spans="1:18" x14ac:dyDescent="0.25">
      <c r="A241">
        <v>240</v>
      </c>
      <c r="B241">
        <v>44115</v>
      </c>
      <c r="C241" t="s">
        <v>31</v>
      </c>
      <c r="D241">
        <v>12.836629</v>
      </c>
      <c r="E241">
        <v>77.485388999999998</v>
      </c>
      <c r="F241" t="s">
        <v>19</v>
      </c>
      <c r="G241" t="s">
        <v>33</v>
      </c>
      <c r="H241" s="3">
        <v>4437</v>
      </c>
      <c r="I241" s="7">
        <v>345</v>
      </c>
      <c r="J241">
        <v>5</v>
      </c>
      <c r="K241" s="1">
        <v>0.51</v>
      </c>
      <c r="L241">
        <v>16</v>
      </c>
      <c r="M241">
        <v>3</v>
      </c>
      <c r="N241" s="3">
        <v>70992</v>
      </c>
      <c r="O241">
        <v>101</v>
      </c>
      <c r="P241">
        <v>5</v>
      </c>
      <c r="Q241" t="s">
        <v>52</v>
      </c>
      <c r="R241" t="s">
        <v>25</v>
      </c>
    </row>
    <row r="242" spans="1:18" x14ac:dyDescent="0.25">
      <c r="A242">
        <v>241</v>
      </c>
      <c r="B242">
        <v>27643</v>
      </c>
      <c r="C242" t="s">
        <v>37</v>
      </c>
      <c r="D242">
        <v>12.989483</v>
      </c>
      <c r="E242">
        <v>77.626867000000004</v>
      </c>
      <c r="F242" t="s">
        <v>27</v>
      </c>
      <c r="G242" t="s">
        <v>33</v>
      </c>
      <c r="H242" s="3">
        <v>1222</v>
      </c>
      <c r="I242" s="7">
        <v>86</v>
      </c>
      <c r="J242">
        <v>2</v>
      </c>
      <c r="K242" s="1">
        <v>0.53</v>
      </c>
      <c r="L242">
        <v>16</v>
      </c>
      <c r="M242">
        <v>4</v>
      </c>
      <c r="N242" s="3">
        <v>19552</v>
      </c>
      <c r="O242">
        <v>303</v>
      </c>
      <c r="P242">
        <v>4.7</v>
      </c>
      <c r="Q242" t="s">
        <v>21</v>
      </c>
      <c r="R242" t="s">
        <v>25</v>
      </c>
    </row>
    <row r="243" spans="1:18" x14ac:dyDescent="0.25">
      <c r="A243">
        <v>242</v>
      </c>
      <c r="B243">
        <v>89451</v>
      </c>
      <c r="C243" t="s">
        <v>18</v>
      </c>
      <c r="D243">
        <v>13.069806</v>
      </c>
      <c r="E243">
        <v>77.649929999999998</v>
      </c>
      <c r="F243" t="s">
        <v>19</v>
      </c>
      <c r="G243" t="s">
        <v>30</v>
      </c>
      <c r="H243" s="3">
        <v>6363</v>
      </c>
      <c r="I243" s="7">
        <v>478</v>
      </c>
      <c r="J243">
        <v>2</v>
      </c>
      <c r="K243" s="1">
        <v>0.54</v>
      </c>
      <c r="L243">
        <v>17</v>
      </c>
      <c r="M243">
        <v>1</v>
      </c>
      <c r="N243" s="3">
        <v>108171</v>
      </c>
      <c r="O243">
        <v>20</v>
      </c>
      <c r="P243">
        <v>4.8</v>
      </c>
      <c r="Q243" t="s">
        <v>34</v>
      </c>
      <c r="R243" t="s">
        <v>25</v>
      </c>
    </row>
    <row r="244" spans="1:18" x14ac:dyDescent="0.25">
      <c r="A244">
        <v>243</v>
      </c>
      <c r="B244">
        <v>98091</v>
      </c>
      <c r="C244" t="s">
        <v>39</v>
      </c>
      <c r="D244">
        <v>12.982723999999999</v>
      </c>
      <c r="E244">
        <v>77.544443000000001</v>
      </c>
      <c r="F244" t="s">
        <v>27</v>
      </c>
      <c r="G244" t="s">
        <v>38</v>
      </c>
      <c r="H244" s="3">
        <v>6183</v>
      </c>
      <c r="I244" s="7">
        <v>512</v>
      </c>
      <c r="J244">
        <v>3</v>
      </c>
      <c r="K244" s="1">
        <v>0.5</v>
      </c>
      <c r="L244">
        <v>16</v>
      </c>
      <c r="M244">
        <v>2</v>
      </c>
      <c r="N244" s="3">
        <v>98928</v>
      </c>
      <c r="O244">
        <v>285</v>
      </c>
      <c r="P244">
        <v>5</v>
      </c>
      <c r="Q244" t="s">
        <v>21</v>
      </c>
      <c r="R244" t="s">
        <v>25</v>
      </c>
    </row>
    <row r="245" spans="1:18" x14ac:dyDescent="0.25">
      <c r="A245">
        <v>244</v>
      </c>
      <c r="B245">
        <v>49334</v>
      </c>
      <c r="C245" t="s">
        <v>23</v>
      </c>
      <c r="D245">
        <v>13.050015999999999</v>
      </c>
      <c r="E245">
        <v>77.650392999999994</v>
      </c>
      <c r="F245" t="s">
        <v>19</v>
      </c>
      <c r="G245" t="s">
        <v>38</v>
      </c>
      <c r="H245" s="3">
        <v>6247</v>
      </c>
      <c r="I245" s="7">
        <v>103</v>
      </c>
      <c r="J245">
        <v>5</v>
      </c>
      <c r="K245" s="1">
        <v>0.35</v>
      </c>
      <c r="L245">
        <v>11</v>
      </c>
      <c r="M245">
        <v>2</v>
      </c>
      <c r="N245" s="3">
        <v>68717</v>
      </c>
      <c r="O245">
        <v>112</v>
      </c>
      <c r="P245">
        <v>4.2</v>
      </c>
      <c r="Q245" t="s">
        <v>21</v>
      </c>
      <c r="R245" t="s">
        <v>22</v>
      </c>
    </row>
    <row r="246" spans="1:18" x14ac:dyDescent="0.25">
      <c r="A246">
        <v>245</v>
      </c>
      <c r="B246">
        <v>93396</v>
      </c>
      <c r="C246" t="s">
        <v>47</v>
      </c>
      <c r="D246">
        <v>12.823404</v>
      </c>
      <c r="E246">
        <v>77.572942999999995</v>
      </c>
      <c r="F246" t="s">
        <v>19</v>
      </c>
      <c r="G246" t="s">
        <v>30</v>
      </c>
      <c r="H246" s="3">
        <v>2742</v>
      </c>
      <c r="I246" s="7">
        <v>454</v>
      </c>
      <c r="J246">
        <v>2</v>
      </c>
      <c r="K246" s="1">
        <v>0.31</v>
      </c>
      <c r="L246">
        <v>10</v>
      </c>
      <c r="M246">
        <v>3</v>
      </c>
      <c r="N246" s="3">
        <v>27420</v>
      </c>
      <c r="O246">
        <v>56</v>
      </c>
      <c r="P246">
        <v>4.3</v>
      </c>
      <c r="Q246" t="s">
        <v>34</v>
      </c>
      <c r="R246" t="s">
        <v>22</v>
      </c>
    </row>
    <row r="247" spans="1:18" x14ac:dyDescent="0.25">
      <c r="A247">
        <v>246</v>
      </c>
      <c r="B247">
        <v>13177</v>
      </c>
      <c r="C247" t="s">
        <v>23</v>
      </c>
      <c r="D247">
        <v>12.952622</v>
      </c>
      <c r="E247">
        <v>77.656420999999995</v>
      </c>
      <c r="F247" t="s">
        <v>19</v>
      </c>
      <c r="G247" t="s">
        <v>20</v>
      </c>
      <c r="H247" s="3">
        <v>7475</v>
      </c>
      <c r="I247" s="7">
        <v>157</v>
      </c>
      <c r="J247">
        <v>5</v>
      </c>
      <c r="K247" s="1">
        <v>0.59</v>
      </c>
      <c r="L247">
        <v>18</v>
      </c>
      <c r="M247">
        <v>2</v>
      </c>
      <c r="N247" s="3">
        <v>134550</v>
      </c>
      <c r="O247">
        <v>138</v>
      </c>
      <c r="P247">
        <v>4.4000000000000004</v>
      </c>
      <c r="Q247" t="s">
        <v>36</v>
      </c>
      <c r="R247" t="s">
        <v>22</v>
      </c>
    </row>
    <row r="248" spans="1:18" x14ac:dyDescent="0.25">
      <c r="A248">
        <v>248</v>
      </c>
      <c r="B248">
        <v>20673</v>
      </c>
      <c r="C248" t="s">
        <v>18</v>
      </c>
      <c r="D248">
        <v>12.870281</v>
      </c>
      <c r="E248">
        <v>77.473251000000005</v>
      </c>
      <c r="F248" t="s">
        <v>19</v>
      </c>
      <c r="G248" t="s">
        <v>20</v>
      </c>
      <c r="H248" s="3">
        <v>3386</v>
      </c>
      <c r="I248" s="7">
        <v>561</v>
      </c>
      <c r="J248">
        <v>1</v>
      </c>
      <c r="K248" s="1">
        <v>0.68</v>
      </c>
      <c r="L248">
        <v>21</v>
      </c>
      <c r="M248">
        <v>2</v>
      </c>
      <c r="N248" s="3">
        <v>71106</v>
      </c>
      <c r="O248">
        <v>224</v>
      </c>
      <c r="P248">
        <v>4.5</v>
      </c>
      <c r="Q248" t="s">
        <v>36</v>
      </c>
      <c r="R248" t="s">
        <v>25</v>
      </c>
    </row>
    <row r="249" spans="1:18" x14ac:dyDescent="0.25">
      <c r="A249">
        <v>249</v>
      </c>
      <c r="B249">
        <v>29706</v>
      </c>
      <c r="C249" t="s">
        <v>49</v>
      </c>
      <c r="D249">
        <v>12.726819000000001</v>
      </c>
      <c r="E249">
        <v>77.743093000000002</v>
      </c>
      <c r="F249" t="s">
        <v>19</v>
      </c>
      <c r="G249" t="s">
        <v>30</v>
      </c>
      <c r="H249" s="3">
        <v>5482</v>
      </c>
      <c r="I249" s="7">
        <v>303</v>
      </c>
      <c r="J249">
        <v>1</v>
      </c>
      <c r="K249" s="1">
        <v>0.49</v>
      </c>
      <c r="L249">
        <v>15</v>
      </c>
      <c r="M249">
        <v>3</v>
      </c>
      <c r="N249" s="3">
        <v>82230</v>
      </c>
      <c r="O249">
        <v>169</v>
      </c>
      <c r="P249">
        <v>3.7</v>
      </c>
      <c r="Q249" t="s">
        <v>21</v>
      </c>
      <c r="R249" t="s">
        <v>22</v>
      </c>
    </row>
    <row r="250" spans="1:18" x14ac:dyDescent="0.25">
      <c r="A250">
        <v>250</v>
      </c>
      <c r="B250">
        <v>90725</v>
      </c>
      <c r="C250" t="s">
        <v>49</v>
      </c>
      <c r="D250">
        <v>12.783723</v>
      </c>
      <c r="E250">
        <v>77.450800999999998</v>
      </c>
      <c r="F250" t="s">
        <v>19</v>
      </c>
      <c r="G250" t="s">
        <v>30</v>
      </c>
      <c r="H250" s="3">
        <v>4337</v>
      </c>
      <c r="I250" s="7">
        <v>338</v>
      </c>
      <c r="J250">
        <v>2</v>
      </c>
      <c r="K250" s="1">
        <v>0.4</v>
      </c>
      <c r="L250">
        <v>12</v>
      </c>
      <c r="M250">
        <v>2</v>
      </c>
      <c r="N250" s="3">
        <v>52044</v>
      </c>
      <c r="O250">
        <v>243</v>
      </c>
      <c r="P250">
        <v>5</v>
      </c>
      <c r="Q250" t="s">
        <v>36</v>
      </c>
      <c r="R250" t="s">
        <v>25</v>
      </c>
    </row>
    <row r="251" spans="1:18" x14ac:dyDescent="0.25">
      <c r="A251">
        <v>251</v>
      </c>
      <c r="B251">
        <v>71089</v>
      </c>
      <c r="C251" t="s">
        <v>51</v>
      </c>
      <c r="D251">
        <v>12.991396999999999</v>
      </c>
      <c r="E251">
        <v>77.514133999999999</v>
      </c>
      <c r="F251" t="s">
        <v>19</v>
      </c>
      <c r="G251" t="s">
        <v>30</v>
      </c>
      <c r="H251" s="3">
        <v>4007</v>
      </c>
      <c r="I251" s="7">
        <v>498</v>
      </c>
      <c r="J251">
        <v>3</v>
      </c>
      <c r="K251" s="1">
        <v>0.39</v>
      </c>
      <c r="L251">
        <v>12</v>
      </c>
      <c r="M251">
        <v>2</v>
      </c>
      <c r="N251" s="3">
        <v>48084</v>
      </c>
      <c r="O251">
        <v>5</v>
      </c>
      <c r="P251">
        <v>5</v>
      </c>
      <c r="Q251" t="s">
        <v>21</v>
      </c>
      <c r="R251" t="s">
        <v>25</v>
      </c>
    </row>
    <row r="252" spans="1:18" x14ac:dyDescent="0.25">
      <c r="A252">
        <v>252</v>
      </c>
      <c r="B252">
        <v>64994</v>
      </c>
      <c r="C252" t="s">
        <v>18</v>
      </c>
      <c r="D252">
        <v>12.722419</v>
      </c>
      <c r="E252">
        <v>77.641243000000003</v>
      </c>
      <c r="F252" t="s">
        <v>19</v>
      </c>
      <c r="G252" t="s">
        <v>20</v>
      </c>
      <c r="H252" s="3">
        <v>2505</v>
      </c>
      <c r="I252" s="7">
        <v>254</v>
      </c>
      <c r="J252">
        <v>3</v>
      </c>
      <c r="K252" s="1">
        <v>0.47</v>
      </c>
      <c r="L252">
        <v>15</v>
      </c>
      <c r="M252">
        <v>5</v>
      </c>
      <c r="N252" s="3">
        <v>37575</v>
      </c>
      <c r="O252">
        <v>99</v>
      </c>
      <c r="P252">
        <v>4.8</v>
      </c>
      <c r="Q252" t="s">
        <v>21</v>
      </c>
      <c r="R252" t="s">
        <v>25</v>
      </c>
    </row>
    <row r="253" spans="1:18" x14ac:dyDescent="0.25">
      <c r="A253">
        <v>253</v>
      </c>
      <c r="B253">
        <v>84211</v>
      </c>
      <c r="C253" t="s">
        <v>35</v>
      </c>
      <c r="D253">
        <v>12.735265</v>
      </c>
      <c r="E253">
        <v>77.725403</v>
      </c>
      <c r="F253" t="s">
        <v>19</v>
      </c>
      <c r="G253" t="s">
        <v>20</v>
      </c>
      <c r="H253" s="3">
        <v>1742</v>
      </c>
      <c r="I253" s="7">
        <v>412</v>
      </c>
      <c r="J253">
        <v>3</v>
      </c>
      <c r="K253" s="1">
        <v>0.55000000000000004</v>
      </c>
      <c r="L253">
        <v>17</v>
      </c>
      <c r="M253">
        <v>3</v>
      </c>
      <c r="N253" s="3">
        <v>29614</v>
      </c>
      <c r="O253">
        <v>10</v>
      </c>
      <c r="P253">
        <v>5</v>
      </c>
      <c r="Q253" t="s">
        <v>28</v>
      </c>
      <c r="R253" t="s">
        <v>25</v>
      </c>
    </row>
    <row r="254" spans="1:18" x14ac:dyDescent="0.25">
      <c r="A254">
        <v>254</v>
      </c>
      <c r="B254">
        <v>37611</v>
      </c>
      <c r="C254" t="s">
        <v>54</v>
      </c>
      <c r="D254">
        <v>12.838768999999999</v>
      </c>
      <c r="E254">
        <v>77.693271999999993</v>
      </c>
      <c r="F254" t="s">
        <v>27</v>
      </c>
      <c r="G254" t="s">
        <v>30</v>
      </c>
      <c r="H254" s="3">
        <v>3901</v>
      </c>
      <c r="I254" s="7">
        <v>361</v>
      </c>
      <c r="J254">
        <v>3</v>
      </c>
      <c r="K254" s="1">
        <v>0.34</v>
      </c>
      <c r="L254">
        <v>11</v>
      </c>
      <c r="M254">
        <v>1</v>
      </c>
      <c r="N254" s="3">
        <v>42911</v>
      </c>
      <c r="O254">
        <v>107</v>
      </c>
      <c r="P254">
        <v>4.9000000000000004</v>
      </c>
      <c r="Q254" t="s">
        <v>21</v>
      </c>
      <c r="R254" t="s">
        <v>25</v>
      </c>
    </row>
    <row r="255" spans="1:18" x14ac:dyDescent="0.25">
      <c r="A255">
        <v>255</v>
      </c>
      <c r="B255">
        <v>54286</v>
      </c>
      <c r="C255" t="s">
        <v>49</v>
      </c>
      <c r="D255">
        <v>12.971422</v>
      </c>
      <c r="E255">
        <v>77.540052000000003</v>
      </c>
      <c r="F255" t="s">
        <v>32</v>
      </c>
      <c r="G255" t="s">
        <v>30</v>
      </c>
      <c r="H255" s="3">
        <v>4747</v>
      </c>
      <c r="I255" s="7">
        <v>527</v>
      </c>
      <c r="J255">
        <v>1</v>
      </c>
      <c r="K255" s="1">
        <v>0.78</v>
      </c>
      <c r="L255">
        <v>24</v>
      </c>
      <c r="M255">
        <v>2</v>
      </c>
      <c r="N255" s="3">
        <v>113928</v>
      </c>
      <c r="O255">
        <v>137</v>
      </c>
      <c r="P255">
        <v>4.7</v>
      </c>
      <c r="Q255" t="s">
        <v>34</v>
      </c>
      <c r="R255" t="s">
        <v>25</v>
      </c>
    </row>
    <row r="256" spans="1:18" x14ac:dyDescent="0.25">
      <c r="A256">
        <v>256</v>
      </c>
      <c r="B256">
        <v>23095</v>
      </c>
      <c r="C256" t="s">
        <v>49</v>
      </c>
      <c r="D256">
        <v>12.919931999999999</v>
      </c>
      <c r="E256">
        <v>77.568213999999998</v>
      </c>
      <c r="F256" t="s">
        <v>19</v>
      </c>
      <c r="G256" t="s">
        <v>38</v>
      </c>
      <c r="H256" s="3">
        <v>5607</v>
      </c>
      <c r="I256" s="7">
        <v>254</v>
      </c>
      <c r="J256">
        <v>5</v>
      </c>
      <c r="K256" s="1">
        <v>0.55000000000000004</v>
      </c>
      <c r="L256">
        <v>17</v>
      </c>
      <c r="M256">
        <v>3</v>
      </c>
      <c r="N256" s="3">
        <v>95319</v>
      </c>
      <c r="O256">
        <v>49</v>
      </c>
      <c r="P256">
        <v>4.4000000000000004</v>
      </c>
      <c r="Q256" t="s">
        <v>21</v>
      </c>
      <c r="R256" t="s">
        <v>22</v>
      </c>
    </row>
    <row r="257" spans="1:18" x14ac:dyDescent="0.25">
      <c r="A257">
        <v>257</v>
      </c>
      <c r="B257">
        <v>73000</v>
      </c>
      <c r="C257" t="s">
        <v>47</v>
      </c>
      <c r="D257">
        <v>12.804408</v>
      </c>
      <c r="E257">
        <v>77.736504999999994</v>
      </c>
      <c r="F257" t="s">
        <v>19</v>
      </c>
      <c r="G257" t="s">
        <v>38</v>
      </c>
      <c r="H257" s="3">
        <v>3425</v>
      </c>
      <c r="I257" s="7">
        <v>358</v>
      </c>
      <c r="J257">
        <v>1</v>
      </c>
      <c r="K257" s="1">
        <v>0.76</v>
      </c>
      <c r="L257">
        <v>24</v>
      </c>
      <c r="M257">
        <v>2</v>
      </c>
      <c r="N257" s="3">
        <v>82200</v>
      </c>
      <c r="O257">
        <v>42</v>
      </c>
      <c r="P257">
        <v>5</v>
      </c>
      <c r="Q257" t="s">
        <v>21</v>
      </c>
      <c r="R257" t="s">
        <v>25</v>
      </c>
    </row>
    <row r="258" spans="1:18" x14ac:dyDescent="0.25">
      <c r="A258">
        <v>258</v>
      </c>
      <c r="B258">
        <v>87352</v>
      </c>
      <c r="C258" t="s">
        <v>44</v>
      </c>
      <c r="D258">
        <v>12.779045</v>
      </c>
      <c r="E258">
        <v>77.693850999999995</v>
      </c>
      <c r="F258" t="s">
        <v>27</v>
      </c>
      <c r="G258" t="s">
        <v>38</v>
      </c>
      <c r="H258" s="3">
        <v>5913</v>
      </c>
      <c r="I258" s="7">
        <v>309</v>
      </c>
      <c r="J258">
        <v>1</v>
      </c>
      <c r="K258" s="1">
        <v>0.32</v>
      </c>
      <c r="L258">
        <v>10</v>
      </c>
      <c r="M258">
        <v>2</v>
      </c>
      <c r="N258" s="3">
        <v>59130</v>
      </c>
      <c r="O258">
        <v>20</v>
      </c>
      <c r="P258">
        <v>2.9</v>
      </c>
      <c r="Q258" t="s">
        <v>21</v>
      </c>
      <c r="R258" t="s">
        <v>58</v>
      </c>
    </row>
    <row r="259" spans="1:18" x14ac:dyDescent="0.25">
      <c r="A259">
        <v>259</v>
      </c>
      <c r="B259">
        <v>52806</v>
      </c>
      <c r="C259" t="s">
        <v>51</v>
      </c>
      <c r="D259">
        <v>12.715315</v>
      </c>
      <c r="E259">
        <v>77.632806000000002</v>
      </c>
      <c r="F259" t="s">
        <v>27</v>
      </c>
      <c r="G259" t="s">
        <v>20</v>
      </c>
      <c r="H259" s="3">
        <v>5639</v>
      </c>
      <c r="I259" s="7">
        <v>103</v>
      </c>
      <c r="J259">
        <v>1</v>
      </c>
      <c r="K259" s="1">
        <v>0.69</v>
      </c>
      <c r="L259">
        <v>21</v>
      </c>
      <c r="M259">
        <v>2</v>
      </c>
      <c r="N259" s="3">
        <v>118419</v>
      </c>
      <c r="O259">
        <v>326</v>
      </c>
      <c r="P259">
        <v>3.7</v>
      </c>
      <c r="Q259" t="s">
        <v>53</v>
      </c>
      <c r="R259" t="s">
        <v>22</v>
      </c>
    </row>
    <row r="260" spans="1:18" x14ac:dyDescent="0.25">
      <c r="A260">
        <v>260</v>
      </c>
      <c r="B260">
        <v>70613</v>
      </c>
      <c r="C260" t="s">
        <v>50</v>
      </c>
      <c r="D260">
        <v>13.016102999999999</v>
      </c>
      <c r="E260">
        <v>77.640456999999998</v>
      </c>
      <c r="F260" t="s">
        <v>19</v>
      </c>
      <c r="G260" t="s">
        <v>30</v>
      </c>
      <c r="H260" s="3">
        <v>3467</v>
      </c>
      <c r="I260" s="7">
        <v>112</v>
      </c>
      <c r="J260">
        <v>3</v>
      </c>
      <c r="K260" s="1">
        <v>0.49</v>
      </c>
      <c r="L260">
        <v>15</v>
      </c>
      <c r="M260">
        <v>2</v>
      </c>
      <c r="N260" s="3">
        <v>52005</v>
      </c>
      <c r="O260">
        <v>313</v>
      </c>
      <c r="P260">
        <v>4.5999999999999996</v>
      </c>
      <c r="Q260" t="s">
        <v>21</v>
      </c>
      <c r="R260" t="s">
        <v>25</v>
      </c>
    </row>
    <row r="261" spans="1:18" x14ac:dyDescent="0.25">
      <c r="A261">
        <v>261</v>
      </c>
      <c r="B261">
        <v>31854</v>
      </c>
      <c r="C261" t="s">
        <v>50</v>
      </c>
      <c r="D261">
        <v>12.840650999999999</v>
      </c>
      <c r="E261">
        <v>77.579459</v>
      </c>
      <c r="F261" t="s">
        <v>32</v>
      </c>
      <c r="G261" t="s">
        <v>20</v>
      </c>
      <c r="H261" s="3">
        <v>4204</v>
      </c>
      <c r="I261" s="7">
        <v>263</v>
      </c>
      <c r="J261">
        <v>5</v>
      </c>
      <c r="K261" s="1">
        <v>0.6</v>
      </c>
      <c r="L261">
        <v>19</v>
      </c>
      <c r="M261">
        <v>5</v>
      </c>
      <c r="N261" s="3">
        <v>79876</v>
      </c>
      <c r="O261">
        <v>192</v>
      </c>
      <c r="P261">
        <v>4.7</v>
      </c>
      <c r="Q261" t="s">
        <v>52</v>
      </c>
      <c r="R261" t="s">
        <v>25</v>
      </c>
    </row>
    <row r="262" spans="1:18" x14ac:dyDescent="0.25">
      <c r="A262">
        <v>262</v>
      </c>
      <c r="B262">
        <v>53785</v>
      </c>
      <c r="C262" t="s">
        <v>35</v>
      </c>
      <c r="D262">
        <v>12.962476000000001</v>
      </c>
      <c r="E262">
        <v>77.655006</v>
      </c>
      <c r="F262" t="s">
        <v>19</v>
      </c>
      <c r="G262" t="s">
        <v>33</v>
      </c>
      <c r="H262" s="3">
        <v>3888</v>
      </c>
      <c r="I262" s="7">
        <v>314</v>
      </c>
      <c r="J262">
        <v>5</v>
      </c>
      <c r="K262" s="1">
        <v>0.63</v>
      </c>
      <c r="L262">
        <v>20</v>
      </c>
      <c r="M262">
        <v>2</v>
      </c>
      <c r="N262" s="3">
        <v>77760</v>
      </c>
      <c r="O262">
        <v>325</v>
      </c>
      <c r="P262">
        <v>3.8</v>
      </c>
      <c r="Q262" t="s">
        <v>21</v>
      </c>
      <c r="R262" t="s">
        <v>22</v>
      </c>
    </row>
    <row r="263" spans="1:18" x14ac:dyDescent="0.25">
      <c r="A263">
        <v>263</v>
      </c>
      <c r="B263">
        <v>33183</v>
      </c>
      <c r="C263" t="s">
        <v>35</v>
      </c>
      <c r="D263">
        <v>12.900086</v>
      </c>
      <c r="E263">
        <v>77.483346999999995</v>
      </c>
      <c r="F263" t="s">
        <v>19</v>
      </c>
      <c r="G263" t="s">
        <v>24</v>
      </c>
      <c r="H263" s="3">
        <v>5092</v>
      </c>
      <c r="I263" s="7">
        <v>144</v>
      </c>
      <c r="J263">
        <v>2</v>
      </c>
      <c r="K263" s="1">
        <v>0.66</v>
      </c>
      <c r="L263">
        <v>20</v>
      </c>
      <c r="M263">
        <v>2</v>
      </c>
      <c r="N263" s="3">
        <v>101840</v>
      </c>
      <c r="O263">
        <v>35</v>
      </c>
      <c r="P263">
        <v>4.0999999999999996</v>
      </c>
      <c r="Q263" t="s">
        <v>21</v>
      </c>
      <c r="R263" t="s">
        <v>22</v>
      </c>
    </row>
    <row r="264" spans="1:18" x14ac:dyDescent="0.25">
      <c r="A264">
        <v>264</v>
      </c>
      <c r="B264">
        <v>28605</v>
      </c>
      <c r="C264" t="s">
        <v>23</v>
      </c>
      <c r="D264">
        <v>13.018221</v>
      </c>
      <c r="E264">
        <v>77.513024999999999</v>
      </c>
      <c r="F264" t="s">
        <v>19</v>
      </c>
      <c r="G264" t="s">
        <v>20</v>
      </c>
      <c r="H264" s="3">
        <v>5767</v>
      </c>
      <c r="I264" s="7">
        <v>495</v>
      </c>
      <c r="J264">
        <v>5</v>
      </c>
      <c r="K264" s="1">
        <v>0.49</v>
      </c>
      <c r="L264">
        <v>15</v>
      </c>
      <c r="M264">
        <v>3</v>
      </c>
      <c r="N264" s="3">
        <v>86505</v>
      </c>
      <c r="O264">
        <v>133</v>
      </c>
      <c r="P264">
        <v>4.7</v>
      </c>
      <c r="Q264" t="s">
        <v>21</v>
      </c>
      <c r="R264" t="s">
        <v>25</v>
      </c>
    </row>
    <row r="265" spans="1:18" x14ac:dyDescent="0.25">
      <c r="A265">
        <v>265</v>
      </c>
      <c r="B265">
        <v>77740</v>
      </c>
      <c r="C265" t="s">
        <v>40</v>
      </c>
      <c r="D265">
        <v>12.890790000000001</v>
      </c>
      <c r="E265">
        <v>77.720000999999996</v>
      </c>
      <c r="F265" t="s">
        <v>32</v>
      </c>
      <c r="G265" t="s">
        <v>30</v>
      </c>
      <c r="H265" s="3">
        <v>4736</v>
      </c>
      <c r="I265" s="7">
        <v>218</v>
      </c>
      <c r="J265">
        <v>3</v>
      </c>
      <c r="K265" s="1">
        <v>0.45</v>
      </c>
      <c r="L265">
        <v>14</v>
      </c>
      <c r="M265">
        <v>3</v>
      </c>
      <c r="N265" s="3">
        <v>66304</v>
      </c>
      <c r="O265">
        <v>193</v>
      </c>
      <c r="P265">
        <v>4.4000000000000004</v>
      </c>
      <c r="Q265" t="s">
        <v>36</v>
      </c>
      <c r="R265" t="s">
        <v>22</v>
      </c>
    </row>
    <row r="266" spans="1:18" x14ac:dyDescent="0.25">
      <c r="A266">
        <v>266</v>
      </c>
      <c r="B266">
        <v>20413</v>
      </c>
      <c r="C266" t="s">
        <v>47</v>
      </c>
      <c r="D266">
        <v>12.878653</v>
      </c>
      <c r="E266">
        <v>77.606885000000005</v>
      </c>
      <c r="F266" t="s">
        <v>19</v>
      </c>
      <c r="G266" t="s">
        <v>30</v>
      </c>
      <c r="H266" s="3">
        <v>3909</v>
      </c>
      <c r="I266" s="7">
        <v>132</v>
      </c>
      <c r="J266">
        <v>2</v>
      </c>
      <c r="K266" s="1">
        <v>0.65</v>
      </c>
      <c r="L266">
        <v>20</v>
      </c>
      <c r="M266">
        <v>3</v>
      </c>
      <c r="N266" s="3">
        <v>78180</v>
      </c>
      <c r="O266">
        <v>233</v>
      </c>
      <c r="P266">
        <v>4.9000000000000004</v>
      </c>
      <c r="Q266" t="s">
        <v>21</v>
      </c>
      <c r="R266" t="s">
        <v>25</v>
      </c>
    </row>
    <row r="267" spans="1:18" x14ac:dyDescent="0.25">
      <c r="A267">
        <v>267</v>
      </c>
      <c r="B267">
        <v>90532</v>
      </c>
      <c r="C267" t="s">
        <v>35</v>
      </c>
      <c r="D267">
        <v>13.096895</v>
      </c>
      <c r="E267">
        <v>77.525524000000004</v>
      </c>
      <c r="F267" t="s">
        <v>19</v>
      </c>
      <c r="G267" t="s">
        <v>24</v>
      </c>
      <c r="H267" s="3">
        <v>4119</v>
      </c>
      <c r="I267" s="7">
        <v>497</v>
      </c>
      <c r="J267">
        <v>2</v>
      </c>
      <c r="K267" s="1">
        <v>0.88</v>
      </c>
      <c r="L267">
        <v>27</v>
      </c>
      <c r="M267">
        <v>2</v>
      </c>
      <c r="N267" s="3">
        <v>111213</v>
      </c>
      <c r="O267">
        <v>247</v>
      </c>
      <c r="P267">
        <v>4.2</v>
      </c>
      <c r="Q267" t="s">
        <v>21</v>
      </c>
      <c r="R267" t="s">
        <v>22</v>
      </c>
    </row>
    <row r="268" spans="1:18" x14ac:dyDescent="0.25">
      <c r="A268">
        <v>268</v>
      </c>
      <c r="B268">
        <v>89891</v>
      </c>
      <c r="C268" t="s">
        <v>42</v>
      </c>
      <c r="D268">
        <v>12.928402999999999</v>
      </c>
      <c r="E268">
        <v>77.496379000000005</v>
      </c>
      <c r="F268" t="s">
        <v>19</v>
      </c>
      <c r="G268" t="s">
        <v>38</v>
      </c>
      <c r="H268" s="3">
        <v>2274</v>
      </c>
      <c r="I268" s="7">
        <v>277</v>
      </c>
      <c r="J268">
        <v>2</v>
      </c>
      <c r="K268" s="1">
        <v>0.46</v>
      </c>
      <c r="L268">
        <v>14</v>
      </c>
      <c r="M268">
        <v>3</v>
      </c>
      <c r="N268" s="3">
        <v>31836</v>
      </c>
      <c r="O268">
        <v>80</v>
      </c>
      <c r="P268">
        <v>4.5</v>
      </c>
      <c r="Q268" t="s">
        <v>21</v>
      </c>
      <c r="R268" t="s">
        <v>25</v>
      </c>
    </row>
    <row r="269" spans="1:18" x14ac:dyDescent="0.25">
      <c r="A269">
        <v>269</v>
      </c>
      <c r="B269">
        <v>83147</v>
      </c>
      <c r="C269" t="s">
        <v>46</v>
      </c>
      <c r="D269">
        <v>12.995607</v>
      </c>
      <c r="E269">
        <v>77.689241999999993</v>
      </c>
      <c r="F269" t="s">
        <v>19</v>
      </c>
      <c r="G269" t="s">
        <v>38</v>
      </c>
      <c r="H269" s="3">
        <v>3175</v>
      </c>
      <c r="I269" s="7">
        <v>737</v>
      </c>
      <c r="J269">
        <v>1</v>
      </c>
      <c r="K269" s="1">
        <v>0.39</v>
      </c>
      <c r="L269">
        <v>12</v>
      </c>
      <c r="M269">
        <v>1</v>
      </c>
      <c r="N269" s="3">
        <v>38100</v>
      </c>
      <c r="O269">
        <v>82</v>
      </c>
      <c r="P269">
        <v>4.5999999999999996</v>
      </c>
      <c r="Q269" t="s">
        <v>21</v>
      </c>
      <c r="R269" t="s">
        <v>25</v>
      </c>
    </row>
    <row r="270" spans="1:18" x14ac:dyDescent="0.25">
      <c r="A270">
        <v>270</v>
      </c>
      <c r="B270">
        <v>48196</v>
      </c>
      <c r="C270" t="s">
        <v>55</v>
      </c>
      <c r="D270">
        <v>12.756187000000001</v>
      </c>
      <c r="E270">
        <v>77.680971999999997</v>
      </c>
      <c r="F270" t="s">
        <v>27</v>
      </c>
      <c r="G270" t="s">
        <v>24</v>
      </c>
      <c r="H270" s="3">
        <v>1536</v>
      </c>
      <c r="I270" s="7">
        <v>364</v>
      </c>
      <c r="J270">
        <v>5</v>
      </c>
      <c r="K270" s="1">
        <v>0.74</v>
      </c>
      <c r="L270">
        <v>23</v>
      </c>
      <c r="M270">
        <v>3</v>
      </c>
      <c r="N270" s="3">
        <v>35328</v>
      </c>
      <c r="O270">
        <v>109</v>
      </c>
      <c r="P270">
        <v>4.2</v>
      </c>
      <c r="Q270" t="s">
        <v>21</v>
      </c>
      <c r="R270" t="s">
        <v>22</v>
      </c>
    </row>
    <row r="271" spans="1:18" x14ac:dyDescent="0.25">
      <c r="A271">
        <v>271</v>
      </c>
      <c r="B271">
        <v>21498</v>
      </c>
      <c r="C271" t="s">
        <v>29</v>
      </c>
      <c r="D271">
        <v>13.068999</v>
      </c>
      <c r="E271">
        <v>77.633009000000001</v>
      </c>
      <c r="F271" t="s">
        <v>32</v>
      </c>
      <c r="G271" t="s">
        <v>20</v>
      </c>
      <c r="H271" s="3">
        <v>4553</v>
      </c>
      <c r="I271" s="7">
        <v>434</v>
      </c>
      <c r="J271">
        <v>3</v>
      </c>
      <c r="K271" s="1">
        <v>0.52</v>
      </c>
      <c r="L271">
        <v>16</v>
      </c>
      <c r="M271">
        <v>2</v>
      </c>
      <c r="N271" s="3">
        <v>72848</v>
      </c>
      <c r="O271">
        <v>77</v>
      </c>
      <c r="P271">
        <v>4.8</v>
      </c>
      <c r="Q271" t="s">
        <v>21</v>
      </c>
      <c r="R271" t="s">
        <v>25</v>
      </c>
    </row>
    <row r="272" spans="1:18" x14ac:dyDescent="0.25">
      <c r="A272">
        <v>272</v>
      </c>
      <c r="B272">
        <v>19078</v>
      </c>
      <c r="C272" t="s">
        <v>43</v>
      </c>
      <c r="D272">
        <v>13.048222000000001</v>
      </c>
      <c r="E272">
        <v>77.728539999999995</v>
      </c>
      <c r="F272" t="s">
        <v>19</v>
      </c>
      <c r="G272" t="s">
        <v>30</v>
      </c>
      <c r="H272" s="3">
        <v>6384</v>
      </c>
      <c r="I272" s="7">
        <v>366</v>
      </c>
      <c r="J272">
        <v>2</v>
      </c>
      <c r="K272" s="1">
        <v>0.41</v>
      </c>
      <c r="L272">
        <v>13</v>
      </c>
      <c r="M272">
        <v>2</v>
      </c>
      <c r="N272" s="3">
        <v>82992</v>
      </c>
      <c r="O272">
        <v>138</v>
      </c>
      <c r="P272">
        <v>5</v>
      </c>
      <c r="Q272" t="s">
        <v>21</v>
      </c>
      <c r="R272" t="s">
        <v>25</v>
      </c>
    </row>
    <row r="273" spans="1:18" x14ac:dyDescent="0.25">
      <c r="A273">
        <v>273</v>
      </c>
      <c r="B273">
        <v>43460</v>
      </c>
      <c r="C273" t="s">
        <v>48</v>
      </c>
      <c r="D273">
        <v>12.744797</v>
      </c>
      <c r="E273">
        <v>77.587085999999999</v>
      </c>
      <c r="F273" t="s">
        <v>19</v>
      </c>
      <c r="G273" t="s">
        <v>38</v>
      </c>
      <c r="H273" s="3">
        <v>3036</v>
      </c>
      <c r="I273" s="7">
        <v>543</v>
      </c>
      <c r="J273">
        <v>1</v>
      </c>
      <c r="K273" s="1">
        <v>0.4</v>
      </c>
      <c r="L273">
        <v>12</v>
      </c>
      <c r="M273">
        <v>2</v>
      </c>
      <c r="N273" s="3">
        <v>36432</v>
      </c>
      <c r="O273">
        <v>158</v>
      </c>
      <c r="P273">
        <v>4.3</v>
      </c>
      <c r="Q273" t="s">
        <v>57</v>
      </c>
      <c r="R273" t="s">
        <v>22</v>
      </c>
    </row>
    <row r="274" spans="1:18" x14ac:dyDescent="0.25">
      <c r="A274">
        <v>274</v>
      </c>
      <c r="B274">
        <v>31282</v>
      </c>
      <c r="C274" t="s">
        <v>55</v>
      </c>
      <c r="D274">
        <v>12.899022</v>
      </c>
      <c r="E274">
        <v>77.541819000000004</v>
      </c>
      <c r="F274" t="s">
        <v>19</v>
      </c>
      <c r="G274" t="s">
        <v>24</v>
      </c>
      <c r="H274" s="3">
        <v>4782</v>
      </c>
      <c r="I274" s="7">
        <v>386</v>
      </c>
      <c r="J274">
        <v>1</v>
      </c>
      <c r="K274" s="1">
        <v>0.72</v>
      </c>
      <c r="L274">
        <v>22</v>
      </c>
      <c r="M274">
        <v>3</v>
      </c>
      <c r="N274" s="3">
        <v>105204</v>
      </c>
      <c r="O274">
        <v>169</v>
      </c>
      <c r="P274">
        <v>4.4000000000000004</v>
      </c>
      <c r="Q274" t="s">
        <v>21</v>
      </c>
      <c r="R274" t="s">
        <v>22</v>
      </c>
    </row>
    <row r="275" spans="1:18" x14ac:dyDescent="0.25">
      <c r="A275">
        <v>275</v>
      </c>
      <c r="B275">
        <v>35727</v>
      </c>
      <c r="C275" t="s">
        <v>26</v>
      </c>
      <c r="D275">
        <v>12.787724000000001</v>
      </c>
      <c r="E275">
        <v>77.488941999999994</v>
      </c>
      <c r="F275" t="s">
        <v>27</v>
      </c>
      <c r="G275" t="s">
        <v>30</v>
      </c>
      <c r="H275" s="3">
        <v>2768</v>
      </c>
      <c r="I275" s="7">
        <v>220</v>
      </c>
      <c r="J275">
        <v>1</v>
      </c>
      <c r="K275" s="1">
        <v>0.51</v>
      </c>
      <c r="L275">
        <v>16</v>
      </c>
      <c r="M275">
        <v>3</v>
      </c>
      <c r="N275" s="3">
        <v>44288</v>
      </c>
      <c r="O275">
        <v>144</v>
      </c>
      <c r="P275">
        <v>5</v>
      </c>
      <c r="Q275" t="s">
        <v>36</v>
      </c>
      <c r="R275" t="s">
        <v>25</v>
      </c>
    </row>
    <row r="276" spans="1:18" x14ac:dyDescent="0.25">
      <c r="A276">
        <v>276</v>
      </c>
      <c r="B276">
        <v>69400</v>
      </c>
      <c r="C276" t="s">
        <v>50</v>
      </c>
      <c r="D276">
        <v>12.805122000000001</v>
      </c>
      <c r="E276">
        <v>77.581958999999998</v>
      </c>
      <c r="F276" t="s">
        <v>27</v>
      </c>
      <c r="G276" t="s">
        <v>33</v>
      </c>
      <c r="H276" s="3">
        <v>5240</v>
      </c>
      <c r="I276" s="7">
        <v>181</v>
      </c>
      <c r="J276">
        <v>3</v>
      </c>
      <c r="K276" s="1">
        <v>0.71</v>
      </c>
      <c r="L276">
        <v>22</v>
      </c>
      <c r="M276">
        <v>5</v>
      </c>
      <c r="N276" s="3">
        <v>115280</v>
      </c>
      <c r="O276">
        <v>95</v>
      </c>
      <c r="P276">
        <v>4.0999999999999996</v>
      </c>
      <c r="Q276" t="s">
        <v>21</v>
      </c>
      <c r="R276" t="s">
        <v>22</v>
      </c>
    </row>
    <row r="277" spans="1:18" x14ac:dyDescent="0.25">
      <c r="A277">
        <v>277</v>
      </c>
      <c r="B277">
        <v>78888</v>
      </c>
      <c r="C277" t="s">
        <v>50</v>
      </c>
      <c r="D277">
        <v>13.011975</v>
      </c>
      <c r="E277">
        <v>77.618865</v>
      </c>
      <c r="F277" t="s">
        <v>19</v>
      </c>
      <c r="G277" t="s">
        <v>20</v>
      </c>
      <c r="H277" s="3">
        <v>2695</v>
      </c>
      <c r="I277" s="7">
        <v>183</v>
      </c>
      <c r="J277">
        <v>3</v>
      </c>
      <c r="K277" s="1">
        <v>0.54</v>
      </c>
      <c r="L277">
        <v>17</v>
      </c>
      <c r="M277">
        <v>3</v>
      </c>
      <c r="N277" s="3">
        <v>45815</v>
      </c>
      <c r="O277">
        <v>271</v>
      </c>
      <c r="P277">
        <v>4.0999999999999996</v>
      </c>
      <c r="Q277" t="s">
        <v>21</v>
      </c>
      <c r="R277" t="s">
        <v>22</v>
      </c>
    </row>
    <row r="278" spans="1:18" x14ac:dyDescent="0.25">
      <c r="A278">
        <v>278</v>
      </c>
      <c r="B278">
        <v>64920</v>
      </c>
      <c r="C278" t="s">
        <v>40</v>
      </c>
      <c r="D278">
        <v>12.936567</v>
      </c>
      <c r="E278">
        <v>77.524572000000006</v>
      </c>
      <c r="F278" t="s">
        <v>19</v>
      </c>
      <c r="G278" t="s">
        <v>30</v>
      </c>
      <c r="H278" s="3">
        <v>3756</v>
      </c>
      <c r="I278" s="7">
        <v>158</v>
      </c>
      <c r="J278">
        <v>2</v>
      </c>
      <c r="K278" s="1">
        <v>0.53</v>
      </c>
      <c r="L278">
        <v>16</v>
      </c>
      <c r="M278">
        <v>4</v>
      </c>
      <c r="N278" s="3">
        <v>60096</v>
      </c>
      <c r="O278">
        <v>63</v>
      </c>
      <c r="P278">
        <v>5</v>
      </c>
      <c r="Q278" t="s">
        <v>53</v>
      </c>
      <c r="R278" t="s">
        <v>25</v>
      </c>
    </row>
    <row r="279" spans="1:18" x14ac:dyDescent="0.25">
      <c r="A279">
        <v>279</v>
      </c>
      <c r="B279">
        <v>88518</v>
      </c>
      <c r="C279" t="s">
        <v>51</v>
      </c>
      <c r="D279">
        <v>12.796517</v>
      </c>
      <c r="E279">
        <v>77.704989999999995</v>
      </c>
      <c r="F279" t="s">
        <v>19</v>
      </c>
      <c r="G279" t="s">
        <v>38</v>
      </c>
      <c r="H279" s="3">
        <v>8080</v>
      </c>
      <c r="I279" s="7">
        <v>83</v>
      </c>
      <c r="J279">
        <v>1</v>
      </c>
      <c r="K279" s="1">
        <v>0.64</v>
      </c>
      <c r="L279">
        <v>20</v>
      </c>
      <c r="M279">
        <v>3</v>
      </c>
      <c r="N279" s="3">
        <v>161600</v>
      </c>
      <c r="O279">
        <v>143</v>
      </c>
      <c r="P279">
        <v>4.3</v>
      </c>
      <c r="Q279" t="s">
        <v>56</v>
      </c>
      <c r="R279" t="s">
        <v>22</v>
      </c>
    </row>
    <row r="280" spans="1:18" x14ac:dyDescent="0.25">
      <c r="A280">
        <v>280</v>
      </c>
      <c r="B280">
        <v>89142</v>
      </c>
      <c r="C280" t="s">
        <v>54</v>
      </c>
      <c r="D280">
        <v>13.026113</v>
      </c>
      <c r="E280">
        <v>77.665486999999999</v>
      </c>
      <c r="F280" t="s">
        <v>19</v>
      </c>
      <c r="G280" t="s">
        <v>38</v>
      </c>
      <c r="H280" s="3">
        <v>3127</v>
      </c>
      <c r="I280" s="7">
        <v>122</v>
      </c>
      <c r="J280">
        <v>1</v>
      </c>
      <c r="K280" s="1">
        <v>0.24</v>
      </c>
      <c r="L280">
        <v>7</v>
      </c>
      <c r="M280">
        <v>4</v>
      </c>
      <c r="N280" s="3">
        <v>21889</v>
      </c>
      <c r="O280">
        <v>321</v>
      </c>
      <c r="P280">
        <v>4.7</v>
      </c>
      <c r="Q280" t="s">
        <v>53</v>
      </c>
      <c r="R280" t="s">
        <v>25</v>
      </c>
    </row>
    <row r="281" spans="1:18" x14ac:dyDescent="0.25">
      <c r="A281">
        <v>281</v>
      </c>
      <c r="B281">
        <v>39828</v>
      </c>
      <c r="C281" t="s">
        <v>43</v>
      </c>
      <c r="D281">
        <v>13.031473</v>
      </c>
      <c r="E281">
        <v>77.480389000000002</v>
      </c>
      <c r="F281" t="s">
        <v>27</v>
      </c>
      <c r="G281" t="s">
        <v>38</v>
      </c>
      <c r="H281" s="3">
        <v>4998</v>
      </c>
      <c r="I281" s="7">
        <v>209</v>
      </c>
      <c r="J281">
        <v>5</v>
      </c>
      <c r="K281" s="1">
        <v>0.53</v>
      </c>
      <c r="L281">
        <v>16</v>
      </c>
      <c r="M281">
        <v>3</v>
      </c>
      <c r="N281" s="3">
        <v>79968</v>
      </c>
      <c r="O281">
        <v>195</v>
      </c>
      <c r="P281">
        <v>4.2</v>
      </c>
      <c r="Q281" t="s">
        <v>21</v>
      </c>
      <c r="R281" t="s">
        <v>22</v>
      </c>
    </row>
    <row r="282" spans="1:18" x14ac:dyDescent="0.25">
      <c r="A282">
        <v>282</v>
      </c>
      <c r="B282">
        <v>15344</v>
      </c>
      <c r="C282" t="s">
        <v>23</v>
      </c>
      <c r="D282">
        <v>12.919195</v>
      </c>
      <c r="E282">
        <v>77.650255999999999</v>
      </c>
      <c r="F282" t="s">
        <v>19</v>
      </c>
      <c r="G282" t="s">
        <v>38</v>
      </c>
      <c r="H282" s="3">
        <v>3414</v>
      </c>
      <c r="I282" s="7">
        <v>420</v>
      </c>
      <c r="J282">
        <v>2</v>
      </c>
      <c r="K282" s="1">
        <v>0.61</v>
      </c>
      <c r="L282">
        <v>19</v>
      </c>
      <c r="M282">
        <v>2</v>
      </c>
      <c r="N282" s="3">
        <v>64866</v>
      </c>
      <c r="O282">
        <v>115</v>
      </c>
      <c r="P282">
        <v>4.4000000000000004</v>
      </c>
      <c r="Q282" t="s">
        <v>21</v>
      </c>
      <c r="R282" t="s">
        <v>22</v>
      </c>
    </row>
    <row r="283" spans="1:18" x14ac:dyDescent="0.25">
      <c r="A283">
        <v>283</v>
      </c>
      <c r="B283">
        <v>22664</v>
      </c>
      <c r="C283" t="s">
        <v>48</v>
      </c>
      <c r="D283">
        <v>12.983342</v>
      </c>
      <c r="E283">
        <v>77.610607999999999</v>
      </c>
      <c r="F283" t="s">
        <v>19</v>
      </c>
      <c r="G283" t="s">
        <v>33</v>
      </c>
      <c r="H283" s="3">
        <v>4741</v>
      </c>
      <c r="I283" s="7">
        <v>412</v>
      </c>
      <c r="J283">
        <v>3</v>
      </c>
      <c r="K283" s="1">
        <v>0.6</v>
      </c>
      <c r="L283">
        <v>19</v>
      </c>
      <c r="M283">
        <v>3</v>
      </c>
      <c r="N283" s="3">
        <v>90079</v>
      </c>
      <c r="O283">
        <v>330</v>
      </c>
      <c r="P283">
        <v>4.4000000000000004</v>
      </c>
      <c r="Q283" t="s">
        <v>45</v>
      </c>
      <c r="R283" t="s">
        <v>22</v>
      </c>
    </row>
    <row r="284" spans="1:18" x14ac:dyDescent="0.25">
      <c r="A284">
        <v>284</v>
      </c>
      <c r="B284">
        <v>63364</v>
      </c>
      <c r="C284" t="s">
        <v>26</v>
      </c>
      <c r="D284">
        <v>13.00652</v>
      </c>
      <c r="E284">
        <v>77.744054000000006</v>
      </c>
      <c r="F284" t="s">
        <v>19</v>
      </c>
      <c r="G284" t="s">
        <v>20</v>
      </c>
      <c r="H284" s="3">
        <v>3474</v>
      </c>
      <c r="I284" s="7">
        <v>299</v>
      </c>
      <c r="J284">
        <v>3</v>
      </c>
      <c r="K284" s="1">
        <v>0.52</v>
      </c>
      <c r="L284">
        <v>16</v>
      </c>
      <c r="M284">
        <v>3</v>
      </c>
      <c r="N284" s="3">
        <v>55584</v>
      </c>
      <c r="O284">
        <v>36</v>
      </c>
      <c r="P284">
        <v>4.7</v>
      </c>
      <c r="Q284" t="s">
        <v>21</v>
      </c>
      <c r="R284" t="s">
        <v>25</v>
      </c>
    </row>
    <row r="285" spans="1:18" x14ac:dyDescent="0.25">
      <c r="A285">
        <v>285</v>
      </c>
      <c r="B285">
        <v>89450</v>
      </c>
      <c r="C285" t="s">
        <v>47</v>
      </c>
      <c r="D285">
        <v>13.092803999999999</v>
      </c>
      <c r="E285">
        <v>77.467743999999996</v>
      </c>
      <c r="F285" t="s">
        <v>19</v>
      </c>
      <c r="G285" t="s">
        <v>30</v>
      </c>
      <c r="H285" s="3">
        <v>4626</v>
      </c>
      <c r="I285" s="7">
        <v>366</v>
      </c>
      <c r="J285">
        <v>1</v>
      </c>
      <c r="K285" s="1">
        <v>0.54</v>
      </c>
      <c r="L285">
        <v>17</v>
      </c>
      <c r="M285">
        <v>1</v>
      </c>
      <c r="N285" s="3">
        <v>78642</v>
      </c>
      <c r="O285">
        <v>196</v>
      </c>
      <c r="P285">
        <v>3.7</v>
      </c>
      <c r="Q285" t="s">
        <v>21</v>
      </c>
      <c r="R285" t="s">
        <v>22</v>
      </c>
    </row>
    <row r="286" spans="1:18" x14ac:dyDescent="0.25">
      <c r="A286">
        <v>286</v>
      </c>
      <c r="B286">
        <v>89102</v>
      </c>
      <c r="C286" t="s">
        <v>26</v>
      </c>
      <c r="D286">
        <v>13.098936999999999</v>
      </c>
      <c r="E286">
        <v>77.725999999999999</v>
      </c>
      <c r="F286" t="s">
        <v>27</v>
      </c>
      <c r="G286" t="s">
        <v>33</v>
      </c>
      <c r="H286" s="3">
        <v>6416</v>
      </c>
      <c r="I286" s="7">
        <v>342</v>
      </c>
      <c r="J286">
        <v>5</v>
      </c>
      <c r="K286" s="1">
        <v>0.51</v>
      </c>
      <c r="L286">
        <v>16</v>
      </c>
      <c r="M286">
        <v>4</v>
      </c>
      <c r="N286" s="3">
        <v>102656</v>
      </c>
      <c r="O286">
        <v>342</v>
      </c>
      <c r="P286">
        <v>5</v>
      </c>
      <c r="Q286" t="s">
        <v>21</v>
      </c>
      <c r="R286" t="s">
        <v>25</v>
      </c>
    </row>
    <row r="287" spans="1:18" x14ac:dyDescent="0.25">
      <c r="A287">
        <v>287</v>
      </c>
      <c r="B287">
        <v>60961</v>
      </c>
      <c r="C287" t="s">
        <v>31</v>
      </c>
      <c r="D287">
        <v>12.899046</v>
      </c>
      <c r="E287">
        <v>77.685907999999998</v>
      </c>
      <c r="F287" t="s">
        <v>19</v>
      </c>
      <c r="G287" t="s">
        <v>20</v>
      </c>
      <c r="H287" s="3">
        <v>3566</v>
      </c>
      <c r="I287" s="7">
        <v>389</v>
      </c>
      <c r="J287">
        <v>1</v>
      </c>
      <c r="K287" s="1">
        <v>0.61</v>
      </c>
      <c r="L287">
        <v>19</v>
      </c>
      <c r="M287">
        <v>2</v>
      </c>
      <c r="N287" s="3">
        <v>67754</v>
      </c>
      <c r="O287">
        <v>45</v>
      </c>
      <c r="P287">
        <v>4.8</v>
      </c>
      <c r="Q287" t="s">
        <v>21</v>
      </c>
      <c r="R287" t="s">
        <v>25</v>
      </c>
    </row>
    <row r="288" spans="1:18" x14ac:dyDescent="0.25">
      <c r="A288">
        <v>288</v>
      </c>
      <c r="B288">
        <v>48068</v>
      </c>
      <c r="C288" t="s">
        <v>55</v>
      </c>
      <c r="D288">
        <v>13.061757999999999</v>
      </c>
      <c r="E288">
        <v>77.647878000000006</v>
      </c>
      <c r="F288" t="s">
        <v>27</v>
      </c>
      <c r="G288" t="s">
        <v>24</v>
      </c>
      <c r="H288" s="3">
        <v>3014</v>
      </c>
      <c r="I288" s="7">
        <v>350</v>
      </c>
      <c r="J288">
        <v>5</v>
      </c>
      <c r="K288" s="1">
        <v>0.5</v>
      </c>
      <c r="L288">
        <v>16</v>
      </c>
      <c r="M288">
        <v>4</v>
      </c>
      <c r="N288" s="3">
        <v>48224</v>
      </c>
      <c r="O288">
        <v>190</v>
      </c>
      <c r="P288">
        <v>4.5</v>
      </c>
      <c r="Q288" t="s">
        <v>52</v>
      </c>
      <c r="R288" t="s">
        <v>25</v>
      </c>
    </row>
    <row r="289" spans="1:18" x14ac:dyDescent="0.25">
      <c r="A289">
        <v>289</v>
      </c>
      <c r="B289">
        <v>43619</v>
      </c>
      <c r="C289" t="s">
        <v>40</v>
      </c>
      <c r="D289">
        <v>12.813923000000001</v>
      </c>
      <c r="E289">
        <v>77.535932000000003</v>
      </c>
      <c r="F289" t="s">
        <v>27</v>
      </c>
      <c r="G289" t="s">
        <v>24</v>
      </c>
      <c r="H289" s="3">
        <v>5623</v>
      </c>
      <c r="I289" s="7">
        <v>481</v>
      </c>
      <c r="J289">
        <v>1</v>
      </c>
      <c r="K289" s="1">
        <v>0.65</v>
      </c>
      <c r="L289">
        <v>20</v>
      </c>
      <c r="M289">
        <v>2</v>
      </c>
      <c r="N289" s="3">
        <v>112460</v>
      </c>
      <c r="O289">
        <v>103</v>
      </c>
      <c r="P289">
        <v>4.2</v>
      </c>
      <c r="Q289" t="s">
        <v>34</v>
      </c>
      <c r="R289" t="s">
        <v>22</v>
      </c>
    </row>
    <row r="290" spans="1:18" x14ac:dyDescent="0.25">
      <c r="A290">
        <v>290</v>
      </c>
      <c r="B290">
        <v>76269</v>
      </c>
      <c r="C290" t="s">
        <v>39</v>
      </c>
      <c r="D290">
        <v>12.790094</v>
      </c>
      <c r="E290">
        <v>77.638164000000003</v>
      </c>
      <c r="F290" t="s">
        <v>19</v>
      </c>
      <c r="G290" t="s">
        <v>38</v>
      </c>
      <c r="H290" s="3">
        <v>3953</v>
      </c>
      <c r="I290" s="7">
        <v>380</v>
      </c>
      <c r="J290">
        <v>5</v>
      </c>
      <c r="K290" s="1">
        <v>0.6</v>
      </c>
      <c r="L290">
        <v>19</v>
      </c>
      <c r="M290">
        <v>1</v>
      </c>
      <c r="N290" s="3">
        <v>75107</v>
      </c>
      <c r="O290">
        <v>125</v>
      </c>
      <c r="P290">
        <v>5</v>
      </c>
      <c r="Q290" t="s">
        <v>21</v>
      </c>
      <c r="R290" t="s">
        <v>25</v>
      </c>
    </row>
    <row r="291" spans="1:18" x14ac:dyDescent="0.25">
      <c r="A291">
        <v>291</v>
      </c>
      <c r="B291">
        <v>99506</v>
      </c>
      <c r="C291" t="s">
        <v>49</v>
      </c>
      <c r="D291">
        <v>12.945043</v>
      </c>
      <c r="E291">
        <v>77.553544000000002</v>
      </c>
      <c r="F291" t="s">
        <v>32</v>
      </c>
      <c r="G291" t="s">
        <v>38</v>
      </c>
      <c r="H291" s="3">
        <v>5358</v>
      </c>
      <c r="I291" s="7">
        <v>56</v>
      </c>
      <c r="J291">
        <v>2</v>
      </c>
      <c r="K291" s="1">
        <v>0.72</v>
      </c>
      <c r="L291">
        <v>22</v>
      </c>
      <c r="M291">
        <v>2</v>
      </c>
      <c r="N291" s="3">
        <v>117876</v>
      </c>
      <c r="O291">
        <v>184</v>
      </c>
      <c r="P291">
        <v>4.5</v>
      </c>
      <c r="Q291" t="s">
        <v>21</v>
      </c>
      <c r="R291" t="s">
        <v>25</v>
      </c>
    </row>
    <row r="292" spans="1:18" x14ac:dyDescent="0.25">
      <c r="A292">
        <v>292</v>
      </c>
      <c r="B292">
        <v>70735</v>
      </c>
      <c r="C292" t="s">
        <v>46</v>
      </c>
      <c r="D292">
        <v>13.044975000000001</v>
      </c>
      <c r="E292">
        <v>77.687623000000002</v>
      </c>
      <c r="F292" t="s">
        <v>19</v>
      </c>
      <c r="G292" t="s">
        <v>24</v>
      </c>
      <c r="H292" s="3">
        <v>3280</v>
      </c>
      <c r="I292" s="7">
        <v>422</v>
      </c>
      <c r="J292">
        <v>5</v>
      </c>
      <c r="K292" s="1">
        <v>0.46</v>
      </c>
      <c r="L292">
        <v>14</v>
      </c>
      <c r="M292">
        <v>2</v>
      </c>
      <c r="N292" s="3">
        <v>45920</v>
      </c>
      <c r="O292">
        <v>55</v>
      </c>
      <c r="P292">
        <v>3.8</v>
      </c>
      <c r="Q292" t="s">
        <v>21</v>
      </c>
      <c r="R292" t="s">
        <v>22</v>
      </c>
    </row>
    <row r="293" spans="1:18" x14ac:dyDescent="0.25">
      <c r="A293">
        <v>293</v>
      </c>
      <c r="B293">
        <v>21239</v>
      </c>
      <c r="C293" t="s">
        <v>55</v>
      </c>
      <c r="D293">
        <v>12.703467</v>
      </c>
      <c r="E293">
        <v>77.708674999999999</v>
      </c>
      <c r="F293" t="s">
        <v>19</v>
      </c>
      <c r="G293" t="s">
        <v>20</v>
      </c>
      <c r="H293" s="3">
        <v>2525</v>
      </c>
      <c r="I293" s="7">
        <v>327</v>
      </c>
      <c r="J293">
        <v>3</v>
      </c>
      <c r="K293" s="1">
        <v>0.56999999999999995</v>
      </c>
      <c r="L293">
        <v>18</v>
      </c>
      <c r="M293">
        <v>2</v>
      </c>
      <c r="N293" s="3">
        <v>45450</v>
      </c>
      <c r="O293">
        <v>77</v>
      </c>
      <c r="P293">
        <v>4.5999999999999996</v>
      </c>
      <c r="Q293" t="s">
        <v>34</v>
      </c>
      <c r="R293" t="s">
        <v>25</v>
      </c>
    </row>
    <row r="294" spans="1:18" x14ac:dyDescent="0.25">
      <c r="A294">
        <v>294</v>
      </c>
      <c r="B294">
        <v>57498</v>
      </c>
      <c r="C294" t="s">
        <v>35</v>
      </c>
      <c r="D294">
        <v>12.933956</v>
      </c>
      <c r="E294">
        <v>77.504549999999995</v>
      </c>
      <c r="F294" t="s">
        <v>27</v>
      </c>
      <c r="G294" t="s">
        <v>38</v>
      </c>
      <c r="H294" s="3">
        <v>4454</v>
      </c>
      <c r="I294" s="7">
        <v>98</v>
      </c>
      <c r="J294">
        <v>3</v>
      </c>
      <c r="K294" s="1">
        <v>0.42</v>
      </c>
      <c r="L294">
        <v>13</v>
      </c>
      <c r="M294">
        <v>5</v>
      </c>
      <c r="N294" s="3">
        <v>57902</v>
      </c>
      <c r="O294">
        <v>189</v>
      </c>
      <c r="P294">
        <v>4.3</v>
      </c>
      <c r="Q294" t="s">
        <v>21</v>
      </c>
      <c r="R294" t="s">
        <v>22</v>
      </c>
    </row>
    <row r="295" spans="1:18" x14ac:dyDescent="0.25">
      <c r="A295">
        <v>295</v>
      </c>
      <c r="B295">
        <v>96074</v>
      </c>
      <c r="C295" t="s">
        <v>35</v>
      </c>
      <c r="D295">
        <v>12.963763999999999</v>
      </c>
      <c r="E295">
        <v>77.549875999999998</v>
      </c>
      <c r="F295" t="s">
        <v>19</v>
      </c>
      <c r="G295" t="s">
        <v>33</v>
      </c>
      <c r="H295" s="3">
        <v>2728</v>
      </c>
      <c r="I295" s="7">
        <v>251</v>
      </c>
      <c r="J295">
        <v>1</v>
      </c>
      <c r="K295" s="1">
        <v>0.68</v>
      </c>
      <c r="L295">
        <v>21</v>
      </c>
      <c r="M295">
        <v>2</v>
      </c>
      <c r="N295" s="3">
        <v>57288</v>
      </c>
      <c r="O295">
        <v>102</v>
      </c>
      <c r="P295">
        <v>4.5999999999999996</v>
      </c>
      <c r="Q295" t="s">
        <v>52</v>
      </c>
      <c r="R295" t="s">
        <v>25</v>
      </c>
    </row>
    <row r="296" spans="1:18" x14ac:dyDescent="0.25">
      <c r="A296">
        <v>296</v>
      </c>
      <c r="B296">
        <v>54713</v>
      </c>
      <c r="C296" t="s">
        <v>50</v>
      </c>
      <c r="D296">
        <v>12.728153000000001</v>
      </c>
      <c r="E296">
        <v>77.624825999999999</v>
      </c>
      <c r="F296" t="s">
        <v>32</v>
      </c>
      <c r="G296" t="s">
        <v>38</v>
      </c>
      <c r="H296" s="3">
        <v>6002</v>
      </c>
      <c r="I296" s="7">
        <v>287</v>
      </c>
      <c r="J296">
        <v>1</v>
      </c>
      <c r="K296" s="1">
        <v>0.62</v>
      </c>
      <c r="L296">
        <v>19</v>
      </c>
      <c r="M296">
        <v>3</v>
      </c>
      <c r="N296" s="3">
        <v>114038</v>
      </c>
      <c r="O296">
        <v>28</v>
      </c>
      <c r="P296">
        <v>4.7</v>
      </c>
      <c r="Q296" t="s">
        <v>53</v>
      </c>
      <c r="R296" t="s">
        <v>25</v>
      </c>
    </row>
    <row r="297" spans="1:18" x14ac:dyDescent="0.25">
      <c r="A297">
        <v>297</v>
      </c>
      <c r="B297">
        <v>34516</v>
      </c>
      <c r="C297" t="s">
        <v>43</v>
      </c>
      <c r="D297">
        <v>13.002514</v>
      </c>
      <c r="E297">
        <v>77.518315000000001</v>
      </c>
      <c r="F297" t="s">
        <v>19</v>
      </c>
      <c r="G297" t="s">
        <v>33</v>
      </c>
      <c r="H297" s="3">
        <v>6486</v>
      </c>
      <c r="I297" s="7">
        <v>261</v>
      </c>
      <c r="J297">
        <v>5</v>
      </c>
      <c r="K297" s="1">
        <v>0.54</v>
      </c>
      <c r="L297">
        <v>17</v>
      </c>
      <c r="M297">
        <v>3</v>
      </c>
      <c r="N297" s="3">
        <v>110262</v>
      </c>
      <c r="O297">
        <v>146</v>
      </c>
      <c r="P297">
        <v>4.2</v>
      </c>
      <c r="Q297" t="s">
        <v>21</v>
      </c>
      <c r="R297" t="s">
        <v>22</v>
      </c>
    </row>
    <row r="298" spans="1:18" x14ac:dyDescent="0.25">
      <c r="A298">
        <v>298</v>
      </c>
      <c r="B298">
        <v>81554</v>
      </c>
      <c r="C298" t="s">
        <v>42</v>
      </c>
      <c r="D298">
        <v>12.791245</v>
      </c>
      <c r="E298">
        <v>77.501165999999998</v>
      </c>
      <c r="F298" t="s">
        <v>19</v>
      </c>
      <c r="G298" t="s">
        <v>38</v>
      </c>
      <c r="H298" s="3">
        <v>3431</v>
      </c>
      <c r="I298" s="7">
        <v>95</v>
      </c>
      <c r="J298">
        <v>5</v>
      </c>
      <c r="K298" s="1">
        <v>0.81</v>
      </c>
      <c r="L298">
        <v>25</v>
      </c>
      <c r="M298">
        <v>2</v>
      </c>
      <c r="N298" s="3">
        <v>85775</v>
      </c>
      <c r="O298">
        <v>206</v>
      </c>
      <c r="P298">
        <v>4.8</v>
      </c>
      <c r="Q298" t="s">
        <v>21</v>
      </c>
      <c r="R298" t="s">
        <v>25</v>
      </c>
    </row>
    <row r="299" spans="1:18" x14ac:dyDescent="0.25">
      <c r="A299">
        <v>299</v>
      </c>
      <c r="B299">
        <v>56316</v>
      </c>
      <c r="C299" t="s">
        <v>18</v>
      </c>
      <c r="D299">
        <v>12.726762000000001</v>
      </c>
      <c r="E299">
        <v>77.546985000000006</v>
      </c>
      <c r="F299" t="s">
        <v>19</v>
      </c>
      <c r="G299" t="s">
        <v>24</v>
      </c>
      <c r="H299" s="3">
        <v>5089</v>
      </c>
      <c r="I299" s="7">
        <v>437</v>
      </c>
      <c r="J299">
        <v>2</v>
      </c>
      <c r="K299" s="1">
        <v>0.66</v>
      </c>
      <c r="L299">
        <v>20</v>
      </c>
      <c r="M299">
        <v>3</v>
      </c>
      <c r="N299" s="3">
        <v>101780</v>
      </c>
      <c r="O299">
        <v>253</v>
      </c>
      <c r="P299">
        <v>4.2</v>
      </c>
      <c r="Q299" t="s">
        <v>41</v>
      </c>
      <c r="R299" t="s">
        <v>22</v>
      </c>
    </row>
    <row r="300" spans="1:18" x14ac:dyDescent="0.25">
      <c r="A300">
        <v>300</v>
      </c>
      <c r="B300">
        <v>92926</v>
      </c>
      <c r="C300" t="s">
        <v>29</v>
      </c>
      <c r="D300">
        <v>13.088454</v>
      </c>
      <c r="E300">
        <v>77.518677999999994</v>
      </c>
      <c r="F300" t="s">
        <v>19</v>
      </c>
      <c r="G300" t="s">
        <v>30</v>
      </c>
      <c r="H300" s="3">
        <v>3037</v>
      </c>
      <c r="I300" s="7">
        <v>314</v>
      </c>
      <c r="J300">
        <v>5</v>
      </c>
      <c r="K300" s="1">
        <v>0.64</v>
      </c>
      <c r="L300">
        <v>20</v>
      </c>
      <c r="M300">
        <v>3</v>
      </c>
      <c r="N300" s="3">
        <v>60740</v>
      </c>
      <c r="O300">
        <v>9</v>
      </c>
      <c r="P300">
        <v>4.3</v>
      </c>
      <c r="Q300" t="s">
        <v>21</v>
      </c>
      <c r="R300" t="s">
        <v>22</v>
      </c>
    </row>
    <row r="301" spans="1:18" x14ac:dyDescent="0.25">
      <c r="A301">
        <v>301</v>
      </c>
      <c r="B301">
        <v>17938</v>
      </c>
      <c r="C301" t="s">
        <v>42</v>
      </c>
      <c r="D301">
        <v>12.909401000000001</v>
      </c>
      <c r="E301">
        <v>77.601239000000007</v>
      </c>
      <c r="F301" t="s">
        <v>19</v>
      </c>
      <c r="G301" t="s">
        <v>38</v>
      </c>
      <c r="H301" s="3">
        <v>4009</v>
      </c>
      <c r="I301" s="7">
        <v>192</v>
      </c>
      <c r="J301">
        <v>1</v>
      </c>
      <c r="K301" s="1">
        <v>0.35</v>
      </c>
      <c r="L301">
        <v>11</v>
      </c>
      <c r="M301">
        <v>2</v>
      </c>
      <c r="N301" s="3">
        <v>44099</v>
      </c>
      <c r="O301">
        <v>104</v>
      </c>
      <c r="P301">
        <v>4.7</v>
      </c>
      <c r="Q301" t="s">
        <v>21</v>
      </c>
      <c r="R301" t="s">
        <v>25</v>
      </c>
    </row>
    <row r="302" spans="1:18" x14ac:dyDescent="0.25">
      <c r="A302">
        <v>302</v>
      </c>
      <c r="B302">
        <v>84518</v>
      </c>
      <c r="C302" t="s">
        <v>47</v>
      </c>
      <c r="D302">
        <v>13.053304000000001</v>
      </c>
      <c r="E302">
        <v>77.466757999999999</v>
      </c>
      <c r="F302" t="s">
        <v>27</v>
      </c>
      <c r="G302" t="s">
        <v>30</v>
      </c>
      <c r="H302" s="3">
        <v>4928</v>
      </c>
      <c r="I302" s="7">
        <v>302</v>
      </c>
      <c r="J302">
        <v>1</v>
      </c>
      <c r="K302" s="1">
        <v>0.48</v>
      </c>
      <c r="L302">
        <v>15</v>
      </c>
      <c r="M302">
        <v>4</v>
      </c>
      <c r="N302" s="3">
        <v>73920</v>
      </c>
      <c r="O302">
        <v>71</v>
      </c>
      <c r="P302">
        <v>4.3</v>
      </c>
      <c r="Q302" t="s">
        <v>21</v>
      </c>
      <c r="R302" t="s">
        <v>22</v>
      </c>
    </row>
    <row r="303" spans="1:18" x14ac:dyDescent="0.25">
      <c r="A303">
        <v>303</v>
      </c>
      <c r="B303">
        <v>97852</v>
      </c>
      <c r="C303" t="s">
        <v>40</v>
      </c>
      <c r="D303">
        <v>12.707701999999999</v>
      </c>
      <c r="E303">
        <v>77.679660999999996</v>
      </c>
      <c r="F303" t="s">
        <v>19</v>
      </c>
      <c r="G303" t="s">
        <v>38</v>
      </c>
      <c r="H303" s="3">
        <v>5876</v>
      </c>
      <c r="I303" s="7">
        <v>316</v>
      </c>
      <c r="J303">
        <v>1</v>
      </c>
      <c r="K303" s="1">
        <v>0.34</v>
      </c>
      <c r="L303">
        <v>11</v>
      </c>
      <c r="M303">
        <v>1</v>
      </c>
      <c r="N303" s="3">
        <v>64636</v>
      </c>
      <c r="O303">
        <v>301</v>
      </c>
      <c r="P303">
        <v>4.5</v>
      </c>
      <c r="Q303" t="s">
        <v>21</v>
      </c>
      <c r="R303" t="s">
        <v>25</v>
      </c>
    </row>
    <row r="304" spans="1:18" x14ac:dyDescent="0.25">
      <c r="A304">
        <v>304</v>
      </c>
      <c r="B304">
        <v>36946</v>
      </c>
      <c r="C304" t="s">
        <v>42</v>
      </c>
      <c r="D304">
        <v>13.003904</v>
      </c>
      <c r="E304">
        <v>77.670710999999997</v>
      </c>
      <c r="F304" t="s">
        <v>19</v>
      </c>
      <c r="G304" t="s">
        <v>30</v>
      </c>
      <c r="H304" s="3">
        <v>4252</v>
      </c>
      <c r="I304" s="7">
        <v>529</v>
      </c>
      <c r="J304">
        <v>3</v>
      </c>
      <c r="K304" s="1">
        <v>0.63</v>
      </c>
      <c r="L304">
        <v>20</v>
      </c>
      <c r="M304">
        <v>2</v>
      </c>
      <c r="N304" s="3">
        <v>85040</v>
      </c>
      <c r="O304">
        <v>331</v>
      </c>
      <c r="P304">
        <v>4.8</v>
      </c>
      <c r="Q304" t="s">
        <v>21</v>
      </c>
      <c r="R304" t="s">
        <v>25</v>
      </c>
    </row>
    <row r="305" spans="1:18" x14ac:dyDescent="0.25">
      <c r="A305">
        <v>305</v>
      </c>
      <c r="B305">
        <v>58241</v>
      </c>
      <c r="C305" t="s">
        <v>42</v>
      </c>
      <c r="D305">
        <v>12.958309</v>
      </c>
      <c r="E305">
        <v>77.741281999999998</v>
      </c>
      <c r="F305" t="s">
        <v>27</v>
      </c>
      <c r="G305" t="s">
        <v>24</v>
      </c>
      <c r="H305" s="3">
        <v>6224</v>
      </c>
      <c r="I305" s="7">
        <v>470</v>
      </c>
      <c r="J305">
        <v>3</v>
      </c>
      <c r="K305" s="1">
        <v>0.59</v>
      </c>
      <c r="L305">
        <v>18</v>
      </c>
      <c r="M305">
        <v>2</v>
      </c>
      <c r="N305" s="3">
        <v>112032</v>
      </c>
      <c r="O305">
        <v>11</v>
      </c>
      <c r="P305">
        <v>4.7</v>
      </c>
      <c r="Q305" t="s">
        <v>21</v>
      </c>
      <c r="R305" t="s">
        <v>25</v>
      </c>
    </row>
    <row r="306" spans="1:18" x14ac:dyDescent="0.25">
      <c r="A306">
        <v>306</v>
      </c>
      <c r="B306">
        <v>46808</v>
      </c>
      <c r="C306" t="s">
        <v>31</v>
      </c>
      <c r="D306">
        <v>12.987548</v>
      </c>
      <c r="E306">
        <v>77.510810000000006</v>
      </c>
      <c r="F306" t="s">
        <v>19</v>
      </c>
      <c r="G306" t="s">
        <v>24</v>
      </c>
      <c r="H306" s="3">
        <v>5687</v>
      </c>
      <c r="I306" s="7">
        <v>125</v>
      </c>
      <c r="J306">
        <v>2</v>
      </c>
      <c r="K306" s="1">
        <v>0.77</v>
      </c>
      <c r="L306">
        <v>24</v>
      </c>
      <c r="M306">
        <v>3</v>
      </c>
      <c r="N306" s="3">
        <v>136488</v>
      </c>
      <c r="O306">
        <v>0</v>
      </c>
      <c r="P306">
        <v>4.5</v>
      </c>
      <c r="Q306" t="s">
        <v>45</v>
      </c>
      <c r="R306" t="s">
        <v>25</v>
      </c>
    </row>
    <row r="307" spans="1:18" x14ac:dyDescent="0.25">
      <c r="A307">
        <v>307</v>
      </c>
      <c r="B307">
        <v>28040</v>
      </c>
      <c r="C307" t="s">
        <v>43</v>
      </c>
      <c r="D307">
        <v>13.069888000000001</v>
      </c>
      <c r="E307">
        <v>77.643638999999993</v>
      </c>
      <c r="F307" t="s">
        <v>19</v>
      </c>
      <c r="G307" t="s">
        <v>33</v>
      </c>
      <c r="H307" s="3">
        <v>8434</v>
      </c>
      <c r="I307" s="7">
        <v>571</v>
      </c>
      <c r="J307">
        <v>1</v>
      </c>
      <c r="K307" s="1">
        <v>0.51</v>
      </c>
      <c r="L307">
        <v>16</v>
      </c>
      <c r="M307">
        <v>2</v>
      </c>
      <c r="N307" s="3">
        <v>134944</v>
      </c>
      <c r="O307">
        <v>320</v>
      </c>
      <c r="P307">
        <v>5</v>
      </c>
      <c r="Q307" t="s">
        <v>21</v>
      </c>
      <c r="R307" t="s">
        <v>25</v>
      </c>
    </row>
    <row r="308" spans="1:18" x14ac:dyDescent="0.25">
      <c r="A308">
        <v>308</v>
      </c>
      <c r="B308">
        <v>34684</v>
      </c>
      <c r="C308" t="s">
        <v>55</v>
      </c>
      <c r="D308">
        <v>13.057273</v>
      </c>
      <c r="E308">
        <v>77.740784000000005</v>
      </c>
      <c r="F308" t="s">
        <v>27</v>
      </c>
      <c r="G308" t="s">
        <v>38</v>
      </c>
      <c r="H308" s="3">
        <v>5619</v>
      </c>
      <c r="I308" s="7">
        <v>219</v>
      </c>
      <c r="J308">
        <v>1</v>
      </c>
      <c r="K308" s="1">
        <v>0.35</v>
      </c>
      <c r="L308">
        <v>11</v>
      </c>
      <c r="M308">
        <v>3</v>
      </c>
      <c r="N308" s="3">
        <v>61809</v>
      </c>
      <c r="O308">
        <v>156</v>
      </c>
      <c r="P308">
        <v>3.9</v>
      </c>
      <c r="Q308" t="s">
        <v>21</v>
      </c>
      <c r="R308" t="s">
        <v>22</v>
      </c>
    </row>
    <row r="309" spans="1:18" x14ac:dyDescent="0.25">
      <c r="A309">
        <v>309</v>
      </c>
      <c r="B309">
        <v>60299</v>
      </c>
      <c r="C309" t="s">
        <v>46</v>
      </c>
      <c r="D309">
        <v>13.007915000000001</v>
      </c>
      <c r="E309">
        <v>77.576811000000006</v>
      </c>
      <c r="F309" t="s">
        <v>19</v>
      </c>
      <c r="G309" t="s">
        <v>24</v>
      </c>
      <c r="H309" s="3">
        <v>4994</v>
      </c>
      <c r="I309" s="7">
        <v>412</v>
      </c>
      <c r="J309">
        <v>1</v>
      </c>
      <c r="K309" s="1">
        <v>0.65</v>
      </c>
      <c r="L309">
        <v>20</v>
      </c>
      <c r="M309">
        <v>2</v>
      </c>
      <c r="N309" s="3">
        <v>99880</v>
      </c>
      <c r="O309">
        <v>249</v>
      </c>
      <c r="P309">
        <v>5</v>
      </c>
      <c r="Q309" t="s">
        <v>28</v>
      </c>
      <c r="R309" t="s">
        <v>25</v>
      </c>
    </row>
    <row r="310" spans="1:18" x14ac:dyDescent="0.25">
      <c r="A310">
        <v>310</v>
      </c>
      <c r="B310">
        <v>69208</v>
      </c>
      <c r="C310" t="s">
        <v>31</v>
      </c>
      <c r="D310">
        <v>13.041422000000001</v>
      </c>
      <c r="E310">
        <v>77.461945</v>
      </c>
      <c r="F310" t="s">
        <v>19</v>
      </c>
      <c r="G310" t="s">
        <v>38</v>
      </c>
      <c r="H310" s="3">
        <v>4385</v>
      </c>
      <c r="I310" s="7">
        <v>282</v>
      </c>
      <c r="J310">
        <v>2</v>
      </c>
      <c r="K310" s="1">
        <v>0.66</v>
      </c>
      <c r="L310">
        <v>20</v>
      </c>
      <c r="M310">
        <v>5</v>
      </c>
      <c r="N310" s="3">
        <v>87700</v>
      </c>
      <c r="O310">
        <v>39</v>
      </c>
      <c r="P310">
        <v>4.7</v>
      </c>
      <c r="Q310" t="s">
        <v>21</v>
      </c>
      <c r="R310" t="s">
        <v>25</v>
      </c>
    </row>
    <row r="311" spans="1:18" x14ac:dyDescent="0.25">
      <c r="A311">
        <v>311</v>
      </c>
      <c r="B311">
        <v>56876</v>
      </c>
      <c r="C311" t="s">
        <v>49</v>
      </c>
      <c r="D311">
        <v>12.860531</v>
      </c>
      <c r="E311">
        <v>77.725781999999995</v>
      </c>
      <c r="F311" t="s">
        <v>27</v>
      </c>
      <c r="G311" t="s">
        <v>30</v>
      </c>
      <c r="H311" s="3">
        <v>3888</v>
      </c>
      <c r="I311" s="7">
        <v>208</v>
      </c>
      <c r="J311">
        <v>1</v>
      </c>
      <c r="K311" s="1">
        <v>0.52</v>
      </c>
      <c r="L311">
        <v>16</v>
      </c>
      <c r="M311">
        <v>2</v>
      </c>
      <c r="N311" s="3">
        <v>62208</v>
      </c>
      <c r="O311">
        <v>292</v>
      </c>
      <c r="P311">
        <v>4</v>
      </c>
      <c r="Q311" t="s">
        <v>21</v>
      </c>
      <c r="R311" t="s">
        <v>22</v>
      </c>
    </row>
    <row r="312" spans="1:18" x14ac:dyDescent="0.25">
      <c r="A312">
        <v>312</v>
      </c>
      <c r="B312">
        <v>19295</v>
      </c>
      <c r="C312" t="s">
        <v>26</v>
      </c>
      <c r="D312">
        <v>12.966832999999999</v>
      </c>
      <c r="E312">
        <v>77.707353999999995</v>
      </c>
      <c r="F312" t="s">
        <v>19</v>
      </c>
      <c r="G312" t="s">
        <v>20</v>
      </c>
      <c r="H312" s="3">
        <v>4446</v>
      </c>
      <c r="I312" s="7">
        <v>399</v>
      </c>
      <c r="J312">
        <v>1</v>
      </c>
      <c r="K312" s="1">
        <v>0.33</v>
      </c>
      <c r="L312">
        <v>10</v>
      </c>
      <c r="M312">
        <v>3</v>
      </c>
      <c r="N312" s="3">
        <v>44460</v>
      </c>
      <c r="O312">
        <v>126</v>
      </c>
      <c r="P312">
        <v>4.8</v>
      </c>
      <c r="Q312" t="s">
        <v>21</v>
      </c>
      <c r="R312" t="s">
        <v>25</v>
      </c>
    </row>
    <row r="313" spans="1:18" x14ac:dyDescent="0.25">
      <c r="A313">
        <v>313</v>
      </c>
      <c r="B313">
        <v>46357</v>
      </c>
      <c r="C313" t="s">
        <v>40</v>
      </c>
      <c r="D313">
        <v>12.812333000000001</v>
      </c>
      <c r="E313">
        <v>77.645049999999998</v>
      </c>
      <c r="F313" t="s">
        <v>32</v>
      </c>
      <c r="G313" t="s">
        <v>24</v>
      </c>
      <c r="H313" s="3">
        <v>3940</v>
      </c>
      <c r="I313" s="7">
        <v>454</v>
      </c>
      <c r="J313">
        <v>3</v>
      </c>
      <c r="K313" s="1">
        <v>0.53</v>
      </c>
      <c r="L313">
        <v>16</v>
      </c>
      <c r="M313">
        <v>4</v>
      </c>
      <c r="N313" s="3">
        <v>63040</v>
      </c>
      <c r="O313">
        <v>240</v>
      </c>
      <c r="P313">
        <v>4.7</v>
      </c>
      <c r="Q313" t="s">
        <v>21</v>
      </c>
      <c r="R313" t="s">
        <v>25</v>
      </c>
    </row>
    <row r="314" spans="1:18" x14ac:dyDescent="0.25">
      <c r="A314">
        <v>314</v>
      </c>
      <c r="B314">
        <v>90354</v>
      </c>
      <c r="C314" t="s">
        <v>26</v>
      </c>
      <c r="D314">
        <v>13.020898000000001</v>
      </c>
      <c r="E314">
        <v>77.656499999999994</v>
      </c>
      <c r="F314" t="s">
        <v>19</v>
      </c>
      <c r="G314" t="s">
        <v>24</v>
      </c>
      <c r="H314" s="3">
        <v>3727</v>
      </c>
      <c r="I314" s="7">
        <v>262</v>
      </c>
      <c r="J314">
        <v>3</v>
      </c>
      <c r="K314" s="1">
        <v>0.57999999999999996</v>
      </c>
      <c r="L314">
        <v>18</v>
      </c>
      <c r="M314">
        <v>2</v>
      </c>
      <c r="N314" s="3">
        <v>67086</v>
      </c>
      <c r="O314">
        <v>236</v>
      </c>
      <c r="P314">
        <v>3.8</v>
      </c>
      <c r="Q314" t="s">
        <v>21</v>
      </c>
      <c r="R314" t="s">
        <v>22</v>
      </c>
    </row>
    <row r="315" spans="1:18" x14ac:dyDescent="0.25">
      <c r="A315">
        <v>315</v>
      </c>
      <c r="B315">
        <v>66060</v>
      </c>
      <c r="C315" t="s">
        <v>49</v>
      </c>
      <c r="D315">
        <v>12.938109000000001</v>
      </c>
      <c r="E315">
        <v>77.592910000000003</v>
      </c>
      <c r="F315" t="s">
        <v>19</v>
      </c>
      <c r="G315" t="s">
        <v>20</v>
      </c>
      <c r="H315" s="3">
        <v>3700</v>
      </c>
      <c r="I315" s="7">
        <v>436</v>
      </c>
      <c r="J315">
        <v>2</v>
      </c>
      <c r="K315" s="1">
        <v>0.62</v>
      </c>
      <c r="L315">
        <v>19</v>
      </c>
      <c r="M315">
        <v>2</v>
      </c>
      <c r="N315" s="3">
        <v>70300</v>
      </c>
      <c r="O315">
        <v>27</v>
      </c>
      <c r="P315">
        <v>4.8</v>
      </c>
      <c r="Q315" t="s">
        <v>21</v>
      </c>
      <c r="R315" t="s">
        <v>25</v>
      </c>
    </row>
    <row r="316" spans="1:18" x14ac:dyDescent="0.25">
      <c r="A316">
        <v>316</v>
      </c>
      <c r="B316">
        <v>45353</v>
      </c>
      <c r="C316" t="s">
        <v>49</v>
      </c>
      <c r="D316">
        <v>12.749825</v>
      </c>
      <c r="E316">
        <v>77.523858000000004</v>
      </c>
      <c r="F316" t="s">
        <v>19</v>
      </c>
      <c r="G316" t="s">
        <v>30</v>
      </c>
      <c r="H316" s="3">
        <v>4575</v>
      </c>
      <c r="I316" s="7">
        <v>82</v>
      </c>
      <c r="J316">
        <v>2</v>
      </c>
      <c r="K316" s="1">
        <v>0.46</v>
      </c>
      <c r="L316">
        <v>14</v>
      </c>
      <c r="M316">
        <v>4</v>
      </c>
      <c r="N316" s="3">
        <v>64050</v>
      </c>
      <c r="O316">
        <v>112</v>
      </c>
      <c r="P316">
        <v>4.2</v>
      </c>
      <c r="Q316" t="s">
        <v>21</v>
      </c>
      <c r="R316" t="s">
        <v>22</v>
      </c>
    </row>
    <row r="317" spans="1:18" x14ac:dyDescent="0.25">
      <c r="A317">
        <v>317</v>
      </c>
      <c r="B317">
        <v>38564</v>
      </c>
      <c r="C317" t="s">
        <v>43</v>
      </c>
      <c r="D317">
        <v>12.841305999999999</v>
      </c>
      <c r="E317">
        <v>77.532242999999994</v>
      </c>
      <c r="F317" t="s">
        <v>27</v>
      </c>
      <c r="G317" t="s">
        <v>30</v>
      </c>
      <c r="H317" s="3">
        <v>3700</v>
      </c>
      <c r="I317" s="7">
        <v>238</v>
      </c>
      <c r="J317">
        <v>5</v>
      </c>
      <c r="K317" s="1">
        <v>0.68</v>
      </c>
      <c r="L317">
        <v>21</v>
      </c>
      <c r="M317">
        <v>5</v>
      </c>
      <c r="N317" s="3">
        <v>77700</v>
      </c>
      <c r="O317">
        <v>288</v>
      </c>
      <c r="P317">
        <v>4.2</v>
      </c>
      <c r="Q317" t="s">
        <v>21</v>
      </c>
      <c r="R317" t="s">
        <v>22</v>
      </c>
    </row>
    <row r="318" spans="1:18" x14ac:dyDescent="0.25">
      <c r="A318">
        <v>318</v>
      </c>
      <c r="B318">
        <v>46505</v>
      </c>
      <c r="C318" t="s">
        <v>37</v>
      </c>
      <c r="D318">
        <v>12.791634999999999</v>
      </c>
      <c r="E318">
        <v>77.543480000000002</v>
      </c>
      <c r="F318" t="s">
        <v>19</v>
      </c>
      <c r="G318" t="s">
        <v>30</v>
      </c>
      <c r="H318" s="3">
        <v>5560</v>
      </c>
      <c r="I318" s="7">
        <v>349</v>
      </c>
      <c r="J318">
        <v>1</v>
      </c>
      <c r="K318" s="1">
        <v>0.46</v>
      </c>
      <c r="L318">
        <v>14</v>
      </c>
      <c r="M318">
        <v>3</v>
      </c>
      <c r="N318" s="3">
        <v>77840</v>
      </c>
      <c r="O318">
        <v>90</v>
      </c>
      <c r="P318">
        <v>4.9000000000000004</v>
      </c>
      <c r="Q318" t="s">
        <v>21</v>
      </c>
      <c r="R318" t="s">
        <v>25</v>
      </c>
    </row>
    <row r="319" spans="1:18" x14ac:dyDescent="0.25">
      <c r="A319">
        <v>319</v>
      </c>
      <c r="B319">
        <v>42216</v>
      </c>
      <c r="C319" t="s">
        <v>35</v>
      </c>
      <c r="D319">
        <v>12.770058000000001</v>
      </c>
      <c r="E319">
        <v>77.482962999999998</v>
      </c>
      <c r="F319" t="s">
        <v>19</v>
      </c>
      <c r="G319" t="s">
        <v>33</v>
      </c>
      <c r="H319" s="3">
        <v>3325</v>
      </c>
      <c r="I319" s="7">
        <v>533</v>
      </c>
      <c r="J319">
        <v>1</v>
      </c>
      <c r="K319" s="1">
        <v>0.68</v>
      </c>
      <c r="L319">
        <v>21</v>
      </c>
      <c r="M319">
        <v>5</v>
      </c>
      <c r="N319" s="3">
        <v>69825</v>
      </c>
      <c r="O319">
        <v>69</v>
      </c>
      <c r="P319">
        <v>5</v>
      </c>
      <c r="Q319" t="s">
        <v>21</v>
      </c>
      <c r="R319" t="s">
        <v>25</v>
      </c>
    </row>
    <row r="320" spans="1:18" x14ac:dyDescent="0.25">
      <c r="A320">
        <v>320</v>
      </c>
      <c r="B320">
        <v>29289</v>
      </c>
      <c r="C320" t="s">
        <v>35</v>
      </c>
      <c r="D320">
        <v>13.046079000000001</v>
      </c>
      <c r="E320">
        <v>77.687156999999999</v>
      </c>
      <c r="F320" t="s">
        <v>27</v>
      </c>
      <c r="G320" t="s">
        <v>24</v>
      </c>
      <c r="H320" s="3">
        <v>4981</v>
      </c>
      <c r="I320" s="7">
        <v>254</v>
      </c>
      <c r="J320">
        <v>2</v>
      </c>
      <c r="K320" s="1">
        <v>0.51</v>
      </c>
      <c r="L320">
        <v>16</v>
      </c>
      <c r="M320">
        <v>2</v>
      </c>
      <c r="N320" s="3">
        <v>79696</v>
      </c>
      <c r="O320">
        <v>116</v>
      </c>
      <c r="P320">
        <v>4.4000000000000004</v>
      </c>
      <c r="Q320" t="s">
        <v>52</v>
      </c>
      <c r="R320" t="s">
        <v>22</v>
      </c>
    </row>
    <row r="321" spans="1:18" x14ac:dyDescent="0.25">
      <c r="A321">
        <v>321</v>
      </c>
      <c r="B321">
        <v>78300</v>
      </c>
      <c r="C321" t="s">
        <v>51</v>
      </c>
      <c r="D321">
        <v>12.709656000000001</v>
      </c>
      <c r="E321">
        <v>77.571023999999994</v>
      </c>
      <c r="F321" t="s">
        <v>27</v>
      </c>
      <c r="G321" t="s">
        <v>38</v>
      </c>
      <c r="H321" s="3">
        <v>3798</v>
      </c>
      <c r="I321" s="7">
        <v>405</v>
      </c>
      <c r="J321">
        <v>3</v>
      </c>
      <c r="K321" s="1">
        <v>0.55000000000000004</v>
      </c>
      <c r="L321">
        <v>17</v>
      </c>
      <c r="M321">
        <v>2</v>
      </c>
      <c r="N321" s="3">
        <v>64566</v>
      </c>
      <c r="O321">
        <v>26</v>
      </c>
      <c r="P321">
        <v>5</v>
      </c>
      <c r="Q321" t="s">
        <v>41</v>
      </c>
      <c r="R321" t="s">
        <v>25</v>
      </c>
    </row>
    <row r="322" spans="1:18" x14ac:dyDescent="0.25">
      <c r="A322">
        <v>322</v>
      </c>
      <c r="B322">
        <v>37605</v>
      </c>
      <c r="C322" t="s">
        <v>55</v>
      </c>
      <c r="D322">
        <v>13.096411</v>
      </c>
      <c r="E322">
        <v>77.499016999999995</v>
      </c>
      <c r="F322" t="s">
        <v>19</v>
      </c>
      <c r="G322" t="s">
        <v>38</v>
      </c>
      <c r="H322" s="3">
        <v>3167</v>
      </c>
      <c r="I322" s="7">
        <v>302</v>
      </c>
      <c r="J322">
        <v>2</v>
      </c>
      <c r="K322" s="1">
        <v>0.85</v>
      </c>
      <c r="L322">
        <v>26</v>
      </c>
      <c r="M322">
        <v>2</v>
      </c>
      <c r="N322" s="3">
        <v>82342</v>
      </c>
      <c r="O322">
        <v>84</v>
      </c>
      <c r="P322">
        <v>4</v>
      </c>
      <c r="Q322" t="s">
        <v>52</v>
      </c>
      <c r="R322" t="s">
        <v>22</v>
      </c>
    </row>
    <row r="323" spans="1:18" x14ac:dyDescent="0.25">
      <c r="A323">
        <v>323</v>
      </c>
      <c r="B323">
        <v>39311</v>
      </c>
      <c r="C323" t="s">
        <v>23</v>
      </c>
      <c r="D323">
        <v>13.052298</v>
      </c>
      <c r="E323">
        <v>77.524620999999996</v>
      </c>
      <c r="F323" t="s">
        <v>27</v>
      </c>
      <c r="G323" t="s">
        <v>20</v>
      </c>
      <c r="H323" s="3">
        <v>8027</v>
      </c>
      <c r="I323" s="7">
        <v>185</v>
      </c>
      <c r="J323">
        <v>3</v>
      </c>
      <c r="K323" s="1">
        <v>0.54</v>
      </c>
      <c r="L323">
        <v>17</v>
      </c>
      <c r="M323">
        <v>2</v>
      </c>
      <c r="N323" s="3">
        <v>136459</v>
      </c>
      <c r="O323">
        <v>204</v>
      </c>
      <c r="P323">
        <v>4.0999999999999996</v>
      </c>
      <c r="Q323" t="s">
        <v>21</v>
      </c>
      <c r="R323" t="s">
        <v>22</v>
      </c>
    </row>
    <row r="324" spans="1:18" x14ac:dyDescent="0.25">
      <c r="A324">
        <v>324</v>
      </c>
      <c r="B324">
        <v>22099</v>
      </c>
      <c r="C324" t="s">
        <v>26</v>
      </c>
      <c r="D324">
        <v>13.096735000000001</v>
      </c>
      <c r="E324">
        <v>77.450626</v>
      </c>
      <c r="F324" t="s">
        <v>19</v>
      </c>
      <c r="G324" t="s">
        <v>30</v>
      </c>
      <c r="H324" s="3">
        <v>4622</v>
      </c>
      <c r="I324" s="7">
        <v>454</v>
      </c>
      <c r="J324">
        <v>3</v>
      </c>
      <c r="K324" s="1">
        <v>0.57999999999999996</v>
      </c>
      <c r="L324">
        <v>18</v>
      </c>
      <c r="M324">
        <v>3</v>
      </c>
      <c r="N324" s="3">
        <v>83196</v>
      </c>
      <c r="O324">
        <v>182</v>
      </c>
      <c r="P324">
        <v>4.5999999999999996</v>
      </c>
      <c r="Q324" t="s">
        <v>21</v>
      </c>
      <c r="R324" t="s">
        <v>25</v>
      </c>
    </row>
    <row r="325" spans="1:18" x14ac:dyDescent="0.25">
      <c r="A325">
        <v>325</v>
      </c>
      <c r="B325">
        <v>57022</v>
      </c>
      <c r="C325" t="s">
        <v>48</v>
      </c>
      <c r="D325">
        <v>12.822559999999999</v>
      </c>
      <c r="E325">
        <v>77.646046999999996</v>
      </c>
      <c r="F325" t="s">
        <v>27</v>
      </c>
      <c r="G325" t="s">
        <v>38</v>
      </c>
      <c r="H325" s="3">
        <v>3039</v>
      </c>
      <c r="I325" s="7">
        <v>103</v>
      </c>
      <c r="J325">
        <v>3</v>
      </c>
      <c r="K325" s="1">
        <v>0.68</v>
      </c>
      <c r="L325">
        <v>21</v>
      </c>
      <c r="M325">
        <v>3</v>
      </c>
      <c r="N325" s="3">
        <v>63819</v>
      </c>
      <c r="O325">
        <v>107</v>
      </c>
      <c r="P325">
        <v>5</v>
      </c>
      <c r="Q325" t="s">
        <v>21</v>
      </c>
      <c r="R325" t="s">
        <v>25</v>
      </c>
    </row>
    <row r="326" spans="1:18" x14ac:dyDescent="0.25">
      <c r="A326">
        <v>326</v>
      </c>
      <c r="B326">
        <v>52412</v>
      </c>
      <c r="C326" t="s">
        <v>35</v>
      </c>
      <c r="D326">
        <v>12.753161</v>
      </c>
      <c r="E326">
        <v>77.548072000000005</v>
      </c>
      <c r="F326" t="s">
        <v>32</v>
      </c>
      <c r="G326" t="s">
        <v>38</v>
      </c>
      <c r="H326" s="3">
        <v>2929</v>
      </c>
      <c r="I326" s="7">
        <v>250</v>
      </c>
      <c r="J326">
        <v>2</v>
      </c>
      <c r="K326" s="1">
        <v>0.56999999999999995</v>
      </c>
      <c r="L326">
        <v>18</v>
      </c>
      <c r="M326">
        <v>1</v>
      </c>
      <c r="N326" s="3">
        <v>52722</v>
      </c>
      <c r="O326">
        <v>84</v>
      </c>
      <c r="P326">
        <v>4.9000000000000004</v>
      </c>
      <c r="Q326" t="s">
        <v>34</v>
      </c>
      <c r="R326" t="s">
        <v>25</v>
      </c>
    </row>
    <row r="327" spans="1:18" x14ac:dyDescent="0.25">
      <c r="A327">
        <v>327</v>
      </c>
      <c r="B327">
        <v>15167</v>
      </c>
      <c r="C327" t="s">
        <v>35</v>
      </c>
      <c r="D327">
        <v>13.085656999999999</v>
      </c>
      <c r="E327">
        <v>77.627292999999995</v>
      </c>
      <c r="F327" t="s">
        <v>19</v>
      </c>
      <c r="G327" t="s">
        <v>38</v>
      </c>
      <c r="H327" s="3">
        <v>3800</v>
      </c>
      <c r="I327" s="7">
        <v>285</v>
      </c>
      <c r="J327">
        <v>3</v>
      </c>
      <c r="K327" s="1">
        <v>0.93</v>
      </c>
      <c r="L327">
        <v>29</v>
      </c>
      <c r="M327">
        <v>2</v>
      </c>
      <c r="N327" s="3">
        <v>110200</v>
      </c>
      <c r="O327">
        <v>208</v>
      </c>
      <c r="P327">
        <v>5</v>
      </c>
      <c r="Q327" t="s">
        <v>21</v>
      </c>
      <c r="R327" t="s">
        <v>25</v>
      </c>
    </row>
    <row r="328" spans="1:18" x14ac:dyDescent="0.25">
      <c r="A328">
        <v>328</v>
      </c>
      <c r="B328">
        <v>96941</v>
      </c>
      <c r="C328" t="s">
        <v>47</v>
      </c>
      <c r="D328">
        <v>12.898654000000001</v>
      </c>
      <c r="E328">
        <v>77.624053000000004</v>
      </c>
      <c r="F328" t="s">
        <v>19</v>
      </c>
      <c r="G328" t="s">
        <v>33</v>
      </c>
      <c r="H328" s="3">
        <v>3253</v>
      </c>
      <c r="I328" s="7">
        <v>312</v>
      </c>
      <c r="J328">
        <v>1</v>
      </c>
      <c r="K328" s="1">
        <v>0.54</v>
      </c>
      <c r="L328">
        <v>17</v>
      </c>
      <c r="M328">
        <v>4</v>
      </c>
      <c r="N328" s="3">
        <v>55301</v>
      </c>
      <c r="O328">
        <v>199</v>
      </c>
      <c r="P328">
        <v>5</v>
      </c>
      <c r="Q328" t="s">
        <v>21</v>
      </c>
      <c r="R328" t="s">
        <v>25</v>
      </c>
    </row>
    <row r="329" spans="1:18" x14ac:dyDescent="0.25">
      <c r="A329">
        <v>329</v>
      </c>
      <c r="B329">
        <v>69151</v>
      </c>
      <c r="C329" t="s">
        <v>43</v>
      </c>
      <c r="D329">
        <v>12.748576</v>
      </c>
      <c r="E329">
        <v>77.6798</v>
      </c>
      <c r="F329" t="s">
        <v>27</v>
      </c>
      <c r="G329" t="s">
        <v>38</v>
      </c>
      <c r="H329" s="3">
        <v>4703</v>
      </c>
      <c r="I329" s="7">
        <v>256</v>
      </c>
      <c r="J329">
        <v>1</v>
      </c>
      <c r="K329" s="1">
        <v>0.62</v>
      </c>
      <c r="L329">
        <v>19</v>
      </c>
      <c r="M329">
        <v>2</v>
      </c>
      <c r="N329" s="3">
        <v>89357</v>
      </c>
      <c r="O329">
        <v>314</v>
      </c>
      <c r="P329">
        <v>5</v>
      </c>
      <c r="Q329" t="s">
        <v>21</v>
      </c>
      <c r="R329" t="s">
        <v>25</v>
      </c>
    </row>
    <row r="330" spans="1:18" x14ac:dyDescent="0.25">
      <c r="A330">
        <v>330</v>
      </c>
      <c r="B330">
        <v>96117</v>
      </c>
      <c r="C330" t="s">
        <v>49</v>
      </c>
      <c r="D330">
        <v>12.922983</v>
      </c>
      <c r="E330">
        <v>77.587356</v>
      </c>
      <c r="F330" t="s">
        <v>19</v>
      </c>
      <c r="G330" t="s">
        <v>24</v>
      </c>
      <c r="H330" s="3">
        <v>3209</v>
      </c>
      <c r="I330" s="7">
        <v>153</v>
      </c>
      <c r="J330">
        <v>1</v>
      </c>
      <c r="K330" s="1">
        <v>0.76</v>
      </c>
      <c r="L330">
        <v>24</v>
      </c>
      <c r="M330">
        <v>1</v>
      </c>
      <c r="N330" s="3">
        <v>77016</v>
      </c>
      <c r="O330">
        <v>96</v>
      </c>
      <c r="P330">
        <v>4.5</v>
      </c>
      <c r="Q330" t="s">
        <v>21</v>
      </c>
      <c r="R330" t="s">
        <v>25</v>
      </c>
    </row>
    <row r="331" spans="1:18" x14ac:dyDescent="0.25">
      <c r="A331">
        <v>331</v>
      </c>
      <c r="B331">
        <v>46787</v>
      </c>
      <c r="C331" t="s">
        <v>43</v>
      </c>
      <c r="D331">
        <v>13.039895</v>
      </c>
      <c r="E331">
        <v>77.744393000000002</v>
      </c>
      <c r="F331" t="s">
        <v>32</v>
      </c>
      <c r="G331" t="s">
        <v>24</v>
      </c>
      <c r="H331" s="3">
        <v>3022</v>
      </c>
      <c r="I331" s="7">
        <v>191</v>
      </c>
      <c r="J331">
        <v>5</v>
      </c>
      <c r="K331" s="1">
        <v>0.52</v>
      </c>
      <c r="L331">
        <v>16</v>
      </c>
      <c r="M331">
        <v>2</v>
      </c>
      <c r="N331" s="3">
        <v>48352</v>
      </c>
      <c r="O331">
        <v>153</v>
      </c>
      <c r="P331">
        <v>4.2</v>
      </c>
      <c r="Q331" t="s">
        <v>21</v>
      </c>
      <c r="R331" t="s">
        <v>22</v>
      </c>
    </row>
    <row r="332" spans="1:18" x14ac:dyDescent="0.25">
      <c r="A332">
        <v>332</v>
      </c>
      <c r="B332">
        <v>22185</v>
      </c>
      <c r="C332" t="s">
        <v>43</v>
      </c>
      <c r="D332">
        <v>12.807619000000001</v>
      </c>
      <c r="E332">
        <v>77.465615999999997</v>
      </c>
      <c r="F332" t="s">
        <v>19</v>
      </c>
      <c r="G332" t="s">
        <v>33</v>
      </c>
      <c r="H332" s="3">
        <v>2574</v>
      </c>
      <c r="I332" s="7">
        <v>128</v>
      </c>
      <c r="J332">
        <v>1</v>
      </c>
      <c r="K332" s="1">
        <v>0.5</v>
      </c>
      <c r="L332">
        <v>16</v>
      </c>
      <c r="M332">
        <v>4</v>
      </c>
      <c r="N332" s="3">
        <v>41184</v>
      </c>
      <c r="O332">
        <v>21</v>
      </c>
      <c r="P332">
        <v>4.5</v>
      </c>
      <c r="Q332" t="s">
        <v>21</v>
      </c>
      <c r="R332" t="s">
        <v>25</v>
      </c>
    </row>
    <row r="333" spans="1:18" x14ac:dyDescent="0.25">
      <c r="A333">
        <v>333</v>
      </c>
      <c r="B333">
        <v>87433</v>
      </c>
      <c r="C333" t="s">
        <v>54</v>
      </c>
      <c r="D333">
        <v>13.064298000000001</v>
      </c>
      <c r="E333">
        <v>77.536299</v>
      </c>
      <c r="F333" t="s">
        <v>19</v>
      </c>
      <c r="G333" t="s">
        <v>20</v>
      </c>
      <c r="H333" s="3">
        <v>6968</v>
      </c>
      <c r="I333" s="7">
        <v>384</v>
      </c>
      <c r="J333">
        <v>3</v>
      </c>
      <c r="K333" s="1">
        <v>0.55000000000000004</v>
      </c>
      <c r="L333">
        <v>17</v>
      </c>
      <c r="M333">
        <v>3</v>
      </c>
      <c r="N333" s="3">
        <v>118456</v>
      </c>
      <c r="O333">
        <v>254</v>
      </c>
      <c r="P333">
        <v>4.3</v>
      </c>
      <c r="Q333" t="s">
        <v>21</v>
      </c>
      <c r="R333" t="s">
        <v>22</v>
      </c>
    </row>
    <row r="334" spans="1:18" x14ac:dyDescent="0.25">
      <c r="A334">
        <v>334</v>
      </c>
      <c r="B334">
        <v>96916</v>
      </c>
      <c r="C334" t="s">
        <v>42</v>
      </c>
      <c r="D334">
        <v>13.043101999999999</v>
      </c>
      <c r="E334">
        <v>77.493774999999999</v>
      </c>
      <c r="F334" t="s">
        <v>19</v>
      </c>
      <c r="G334" t="s">
        <v>30</v>
      </c>
      <c r="H334" s="3">
        <v>4883</v>
      </c>
      <c r="I334" s="7">
        <v>542</v>
      </c>
      <c r="J334">
        <v>5</v>
      </c>
      <c r="K334" s="1">
        <v>0.61</v>
      </c>
      <c r="L334">
        <v>19</v>
      </c>
      <c r="M334">
        <v>2</v>
      </c>
      <c r="N334" s="3">
        <v>92777</v>
      </c>
      <c r="O334">
        <v>140</v>
      </c>
      <c r="P334">
        <v>4.7</v>
      </c>
      <c r="Q334" t="s">
        <v>21</v>
      </c>
      <c r="R334" t="s">
        <v>25</v>
      </c>
    </row>
    <row r="335" spans="1:18" x14ac:dyDescent="0.25">
      <c r="A335">
        <v>335</v>
      </c>
      <c r="B335">
        <v>76807</v>
      </c>
      <c r="C335" t="s">
        <v>26</v>
      </c>
      <c r="D335">
        <v>12.743930000000001</v>
      </c>
      <c r="E335">
        <v>77.666372999999993</v>
      </c>
      <c r="F335" t="s">
        <v>19</v>
      </c>
      <c r="G335" t="s">
        <v>20</v>
      </c>
      <c r="H335" s="3">
        <v>3709</v>
      </c>
      <c r="I335" s="7">
        <v>304</v>
      </c>
      <c r="J335">
        <v>3</v>
      </c>
      <c r="K335" s="1">
        <v>0.71</v>
      </c>
      <c r="L335">
        <v>22</v>
      </c>
      <c r="M335">
        <v>3</v>
      </c>
      <c r="N335" s="3">
        <v>81598</v>
      </c>
      <c r="O335">
        <v>10</v>
      </c>
      <c r="P335">
        <v>5</v>
      </c>
      <c r="Q335" t="s">
        <v>21</v>
      </c>
      <c r="R335" t="s">
        <v>25</v>
      </c>
    </row>
    <row r="336" spans="1:18" x14ac:dyDescent="0.25">
      <c r="A336">
        <v>336</v>
      </c>
      <c r="B336">
        <v>42097</v>
      </c>
      <c r="C336" t="s">
        <v>43</v>
      </c>
      <c r="D336">
        <v>12.718321</v>
      </c>
      <c r="E336">
        <v>77.550843999999998</v>
      </c>
      <c r="F336" t="s">
        <v>19</v>
      </c>
      <c r="G336" t="s">
        <v>30</v>
      </c>
      <c r="H336" s="3">
        <v>1446</v>
      </c>
      <c r="I336" s="7">
        <v>385</v>
      </c>
      <c r="J336">
        <v>3</v>
      </c>
      <c r="K336" s="1">
        <v>0.86</v>
      </c>
      <c r="L336">
        <v>27</v>
      </c>
      <c r="M336">
        <v>2</v>
      </c>
      <c r="N336" s="3">
        <v>39042</v>
      </c>
      <c r="O336">
        <v>220</v>
      </c>
      <c r="P336">
        <v>4.3</v>
      </c>
      <c r="Q336" t="s">
        <v>34</v>
      </c>
      <c r="R336" t="s">
        <v>22</v>
      </c>
    </row>
    <row r="337" spans="1:18" x14ac:dyDescent="0.25">
      <c r="A337">
        <v>337</v>
      </c>
      <c r="B337">
        <v>80919</v>
      </c>
      <c r="C337" t="s">
        <v>37</v>
      </c>
      <c r="D337">
        <v>12.962918999999999</v>
      </c>
      <c r="E337">
        <v>77.658760999999998</v>
      </c>
      <c r="F337" t="s">
        <v>19</v>
      </c>
      <c r="G337" t="s">
        <v>38</v>
      </c>
      <c r="H337" s="3">
        <v>4267</v>
      </c>
      <c r="I337" s="7">
        <v>317</v>
      </c>
      <c r="J337">
        <v>5</v>
      </c>
      <c r="K337" s="1">
        <v>0.63</v>
      </c>
      <c r="L337">
        <v>20</v>
      </c>
      <c r="M337">
        <v>4</v>
      </c>
      <c r="N337" s="3">
        <v>85340</v>
      </c>
      <c r="O337">
        <v>51</v>
      </c>
      <c r="P337">
        <v>4.8</v>
      </c>
      <c r="Q337" t="s">
        <v>21</v>
      </c>
      <c r="R337" t="s">
        <v>25</v>
      </c>
    </row>
    <row r="338" spans="1:18" x14ac:dyDescent="0.25">
      <c r="A338">
        <v>338</v>
      </c>
      <c r="B338">
        <v>18292</v>
      </c>
      <c r="C338" t="s">
        <v>37</v>
      </c>
      <c r="D338">
        <v>12.889492000000001</v>
      </c>
      <c r="E338">
        <v>77.452286999999998</v>
      </c>
      <c r="F338" t="s">
        <v>19</v>
      </c>
      <c r="G338" t="s">
        <v>33</v>
      </c>
      <c r="H338" s="3">
        <v>3981</v>
      </c>
      <c r="I338" s="7">
        <v>251</v>
      </c>
      <c r="J338">
        <v>5</v>
      </c>
      <c r="K338" s="1">
        <v>0.56000000000000005</v>
      </c>
      <c r="L338">
        <v>17</v>
      </c>
      <c r="M338">
        <v>2</v>
      </c>
      <c r="N338" s="3">
        <v>67677</v>
      </c>
      <c r="O338">
        <v>80</v>
      </c>
      <c r="P338">
        <v>5</v>
      </c>
      <c r="Q338" t="s">
        <v>21</v>
      </c>
      <c r="R338" t="s">
        <v>25</v>
      </c>
    </row>
    <row r="339" spans="1:18" x14ac:dyDescent="0.25">
      <c r="A339">
        <v>339</v>
      </c>
      <c r="B339">
        <v>86205</v>
      </c>
      <c r="C339" t="s">
        <v>18</v>
      </c>
      <c r="D339">
        <v>13.018641000000001</v>
      </c>
      <c r="E339">
        <v>77.488033999999999</v>
      </c>
      <c r="F339" t="s">
        <v>19</v>
      </c>
      <c r="G339" t="s">
        <v>33</v>
      </c>
      <c r="H339" s="3">
        <v>7972</v>
      </c>
      <c r="I339" s="7">
        <v>305</v>
      </c>
      <c r="J339">
        <v>5</v>
      </c>
      <c r="K339" s="1">
        <v>0.38</v>
      </c>
      <c r="L339">
        <v>12</v>
      </c>
      <c r="M339">
        <v>2</v>
      </c>
      <c r="N339" s="3">
        <v>95664</v>
      </c>
      <c r="O339">
        <v>332</v>
      </c>
      <c r="P339">
        <v>3.9</v>
      </c>
      <c r="Q339" t="s">
        <v>21</v>
      </c>
      <c r="R339" t="s">
        <v>22</v>
      </c>
    </row>
    <row r="340" spans="1:18" x14ac:dyDescent="0.25">
      <c r="A340">
        <v>340</v>
      </c>
      <c r="B340">
        <v>54260</v>
      </c>
      <c r="C340" t="s">
        <v>55</v>
      </c>
      <c r="D340">
        <v>12.713241999999999</v>
      </c>
      <c r="E340">
        <v>77.453458999999995</v>
      </c>
      <c r="F340" t="s">
        <v>19</v>
      </c>
      <c r="G340" t="s">
        <v>20</v>
      </c>
      <c r="H340" s="3">
        <v>2860</v>
      </c>
      <c r="I340" s="7">
        <v>325</v>
      </c>
      <c r="J340">
        <v>1</v>
      </c>
      <c r="K340" s="1">
        <v>0.56999999999999995</v>
      </c>
      <c r="L340">
        <v>18</v>
      </c>
      <c r="M340">
        <v>2</v>
      </c>
      <c r="N340" s="3">
        <v>51480</v>
      </c>
      <c r="O340">
        <v>326</v>
      </c>
      <c r="P340">
        <v>4.5999999999999996</v>
      </c>
      <c r="Q340" t="s">
        <v>21</v>
      </c>
      <c r="R340" t="s">
        <v>25</v>
      </c>
    </row>
    <row r="341" spans="1:18" x14ac:dyDescent="0.25">
      <c r="A341">
        <v>341</v>
      </c>
      <c r="B341">
        <v>13440</v>
      </c>
      <c r="C341" t="s">
        <v>47</v>
      </c>
      <c r="D341">
        <v>12.939685000000001</v>
      </c>
      <c r="E341">
        <v>77.450839000000002</v>
      </c>
      <c r="F341" t="s">
        <v>19</v>
      </c>
      <c r="G341" t="s">
        <v>30</v>
      </c>
      <c r="H341" s="3">
        <v>2568</v>
      </c>
      <c r="I341" s="7">
        <v>360</v>
      </c>
      <c r="J341">
        <v>3</v>
      </c>
      <c r="K341" s="1">
        <v>0.2</v>
      </c>
      <c r="L341">
        <v>6</v>
      </c>
      <c r="M341">
        <v>3</v>
      </c>
      <c r="N341" s="3">
        <v>15408</v>
      </c>
      <c r="O341">
        <v>45</v>
      </c>
      <c r="P341">
        <v>4.7</v>
      </c>
      <c r="Q341" t="s">
        <v>21</v>
      </c>
      <c r="R341" t="s">
        <v>25</v>
      </c>
    </row>
    <row r="342" spans="1:18" x14ac:dyDescent="0.25">
      <c r="A342">
        <v>342</v>
      </c>
      <c r="B342">
        <v>61337</v>
      </c>
      <c r="C342" t="s">
        <v>44</v>
      </c>
      <c r="D342">
        <v>13.033958999999999</v>
      </c>
      <c r="E342">
        <v>77.487279000000001</v>
      </c>
      <c r="F342" t="s">
        <v>19</v>
      </c>
      <c r="G342" t="s">
        <v>33</v>
      </c>
      <c r="H342" s="3">
        <v>6134</v>
      </c>
      <c r="I342" s="7">
        <v>109</v>
      </c>
      <c r="J342">
        <v>3</v>
      </c>
      <c r="K342" s="1">
        <v>0.74</v>
      </c>
      <c r="L342">
        <v>23</v>
      </c>
      <c r="M342">
        <v>3</v>
      </c>
      <c r="N342" s="3">
        <v>141082</v>
      </c>
      <c r="O342">
        <v>132</v>
      </c>
      <c r="P342">
        <v>4.0999999999999996</v>
      </c>
      <c r="Q342" t="s">
        <v>34</v>
      </c>
      <c r="R342" t="s">
        <v>22</v>
      </c>
    </row>
    <row r="343" spans="1:18" x14ac:dyDescent="0.25">
      <c r="A343">
        <v>343</v>
      </c>
      <c r="B343">
        <v>61142</v>
      </c>
      <c r="C343" t="s">
        <v>31</v>
      </c>
      <c r="D343">
        <v>13.078181000000001</v>
      </c>
      <c r="E343">
        <v>77.639489999999995</v>
      </c>
      <c r="F343" t="s">
        <v>19</v>
      </c>
      <c r="G343" t="s">
        <v>24</v>
      </c>
      <c r="H343" s="3">
        <v>4565</v>
      </c>
      <c r="I343" s="7">
        <v>220</v>
      </c>
      <c r="J343">
        <v>1</v>
      </c>
      <c r="K343" s="1">
        <v>0.39</v>
      </c>
      <c r="L343">
        <v>12</v>
      </c>
      <c r="M343">
        <v>2</v>
      </c>
      <c r="N343" s="3">
        <v>54780</v>
      </c>
      <c r="O343">
        <v>117</v>
      </c>
      <c r="P343">
        <v>4.5</v>
      </c>
      <c r="Q343" t="s">
        <v>53</v>
      </c>
      <c r="R343" t="s">
        <v>25</v>
      </c>
    </row>
    <row r="344" spans="1:18" x14ac:dyDescent="0.25">
      <c r="A344">
        <v>344</v>
      </c>
      <c r="B344">
        <v>36822</v>
      </c>
      <c r="C344" t="s">
        <v>42</v>
      </c>
      <c r="D344">
        <v>12.783575000000001</v>
      </c>
      <c r="E344">
        <v>77.679513999999998</v>
      </c>
      <c r="F344" t="s">
        <v>19</v>
      </c>
      <c r="G344" t="s">
        <v>33</v>
      </c>
      <c r="H344" s="3">
        <v>7850</v>
      </c>
      <c r="I344" s="7">
        <v>428</v>
      </c>
      <c r="J344">
        <v>3</v>
      </c>
      <c r="K344" s="1">
        <v>0.42</v>
      </c>
      <c r="L344">
        <v>13</v>
      </c>
      <c r="M344">
        <v>4</v>
      </c>
      <c r="N344" s="3">
        <v>102050</v>
      </c>
      <c r="O344">
        <v>62</v>
      </c>
      <c r="P344">
        <v>4.8</v>
      </c>
      <c r="Q344" t="s">
        <v>21</v>
      </c>
      <c r="R344" t="s">
        <v>25</v>
      </c>
    </row>
    <row r="345" spans="1:18" x14ac:dyDescent="0.25">
      <c r="A345">
        <v>345</v>
      </c>
      <c r="B345">
        <v>78743</v>
      </c>
      <c r="C345" t="s">
        <v>55</v>
      </c>
      <c r="D345">
        <v>12.704269</v>
      </c>
      <c r="E345">
        <v>77.505448999999999</v>
      </c>
      <c r="F345" t="s">
        <v>27</v>
      </c>
      <c r="G345" t="s">
        <v>20</v>
      </c>
      <c r="H345" s="3">
        <v>5423</v>
      </c>
      <c r="I345" s="7">
        <v>369</v>
      </c>
      <c r="J345">
        <v>3</v>
      </c>
      <c r="K345" s="1">
        <v>0.5</v>
      </c>
      <c r="L345">
        <v>16</v>
      </c>
      <c r="M345">
        <v>3</v>
      </c>
      <c r="N345" s="3">
        <v>86768</v>
      </c>
      <c r="O345">
        <v>57</v>
      </c>
      <c r="P345">
        <v>4.7</v>
      </c>
      <c r="Q345" t="s">
        <v>21</v>
      </c>
      <c r="R345" t="s">
        <v>25</v>
      </c>
    </row>
    <row r="346" spans="1:18" x14ac:dyDescent="0.25">
      <c r="A346">
        <v>346</v>
      </c>
      <c r="B346">
        <v>32360</v>
      </c>
      <c r="C346" t="s">
        <v>37</v>
      </c>
      <c r="D346">
        <v>13.076639999999999</v>
      </c>
      <c r="E346">
        <v>77.631970999999993</v>
      </c>
      <c r="F346" t="s">
        <v>19</v>
      </c>
      <c r="G346" t="s">
        <v>20</v>
      </c>
      <c r="H346" s="3">
        <v>6455</v>
      </c>
      <c r="I346" s="7">
        <v>349</v>
      </c>
      <c r="J346">
        <v>5</v>
      </c>
      <c r="K346" s="1">
        <v>0.5</v>
      </c>
      <c r="L346">
        <v>16</v>
      </c>
      <c r="M346">
        <v>2</v>
      </c>
      <c r="N346" s="3">
        <v>103280</v>
      </c>
      <c r="O346">
        <v>172</v>
      </c>
      <c r="P346">
        <v>5</v>
      </c>
      <c r="Q346" t="s">
        <v>21</v>
      </c>
      <c r="R346" t="s">
        <v>25</v>
      </c>
    </row>
    <row r="347" spans="1:18" x14ac:dyDescent="0.25">
      <c r="A347">
        <v>347</v>
      </c>
      <c r="B347">
        <v>23100</v>
      </c>
      <c r="C347" t="s">
        <v>37</v>
      </c>
      <c r="D347">
        <v>13.007038</v>
      </c>
      <c r="E347">
        <v>77.526207999999997</v>
      </c>
      <c r="F347" t="s">
        <v>19</v>
      </c>
      <c r="G347" t="s">
        <v>20</v>
      </c>
      <c r="H347" s="3">
        <v>3664</v>
      </c>
      <c r="I347" s="7">
        <v>231</v>
      </c>
      <c r="J347">
        <v>2</v>
      </c>
      <c r="K347" s="1">
        <v>0.56999999999999995</v>
      </c>
      <c r="L347">
        <v>18</v>
      </c>
      <c r="M347">
        <v>2</v>
      </c>
      <c r="N347" s="3">
        <v>65952</v>
      </c>
      <c r="O347">
        <v>55</v>
      </c>
      <c r="P347">
        <v>4.0999999999999996</v>
      </c>
      <c r="Q347" t="s">
        <v>21</v>
      </c>
      <c r="R347" t="s">
        <v>22</v>
      </c>
    </row>
    <row r="348" spans="1:18" x14ac:dyDescent="0.25">
      <c r="A348">
        <v>348</v>
      </c>
      <c r="B348">
        <v>58266</v>
      </c>
      <c r="C348" t="s">
        <v>29</v>
      </c>
      <c r="D348">
        <v>12.932337</v>
      </c>
      <c r="E348">
        <v>77.469452000000004</v>
      </c>
      <c r="F348" t="s">
        <v>19</v>
      </c>
      <c r="G348" t="s">
        <v>33</v>
      </c>
      <c r="H348" s="3">
        <v>3287</v>
      </c>
      <c r="I348" s="7">
        <v>476</v>
      </c>
      <c r="J348">
        <v>1</v>
      </c>
      <c r="K348" s="1">
        <v>0.54</v>
      </c>
      <c r="L348">
        <v>17</v>
      </c>
      <c r="M348">
        <v>3</v>
      </c>
      <c r="N348" s="3">
        <v>55879</v>
      </c>
      <c r="O348">
        <v>231</v>
      </c>
      <c r="P348">
        <v>4.2</v>
      </c>
      <c r="Q348" t="s">
        <v>45</v>
      </c>
      <c r="R348" t="s">
        <v>22</v>
      </c>
    </row>
    <row r="349" spans="1:18" x14ac:dyDescent="0.25">
      <c r="A349">
        <v>349</v>
      </c>
      <c r="B349">
        <v>24202</v>
      </c>
      <c r="C349" t="s">
        <v>37</v>
      </c>
      <c r="D349">
        <v>13.035674999999999</v>
      </c>
      <c r="E349">
        <v>77.692122999999995</v>
      </c>
      <c r="F349" t="s">
        <v>19</v>
      </c>
      <c r="G349" t="s">
        <v>30</v>
      </c>
      <c r="H349" s="3">
        <v>5964</v>
      </c>
      <c r="I349" s="7">
        <v>814</v>
      </c>
      <c r="J349">
        <v>5</v>
      </c>
      <c r="K349" s="1">
        <v>0.33</v>
      </c>
      <c r="L349">
        <v>10</v>
      </c>
      <c r="M349">
        <v>3</v>
      </c>
      <c r="N349" s="3">
        <v>59640</v>
      </c>
      <c r="O349">
        <v>28</v>
      </c>
      <c r="P349">
        <v>4.3</v>
      </c>
      <c r="Q349" t="s">
        <v>21</v>
      </c>
      <c r="R349" t="s">
        <v>22</v>
      </c>
    </row>
    <row r="350" spans="1:18" x14ac:dyDescent="0.25">
      <c r="A350">
        <v>350</v>
      </c>
      <c r="B350">
        <v>84221</v>
      </c>
      <c r="C350" t="s">
        <v>50</v>
      </c>
      <c r="D350">
        <v>12.873659</v>
      </c>
      <c r="E350">
        <v>77.458982000000006</v>
      </c>
      <c r="F350" t="s">
        <v>27</v>
      </c>
      <c r="G350" t="s">
        <v>30</v>
      </c>
      <c r="H350" s="3">
        <v>4124</v>
      </c>
      <c r="I350" s="7">
        <v>325</v>
      </c>
      <c r="J350">
        <v>3</v>
      </c>
      <c r="K350" s="1">
        <v>0.7</v>
      </c>
      <c r="L350">
        <v>22</v>
      </c>
      <c r="M350">
        <v>3</v>
      </c>
      <c r="N350" s="3">
        <v>90728</v>
      </c>
      <c r="O350">
        <v>75</v>
      </c>
      <c r="P350">
        <v>4.4000000000000004</v>
      </c>
      <c r="Q350" t="s">
        <v>21</v>
      </c>
      <c r="R350" t="s">
        <v>22</v>
      </c>
    </row>
    <row r="351" spans="1:18" x14ac:dyDescent="0.25">
      <c r="A351">
        <v>351</v>
      </c>
      <c r="B351">
        <v>10853</v>
      </c>
      <c r="C351" t="s">
        <v>48</v>
      </c>
      <c r="D351">
        <v>12.873699</v>
      </c>
      <c r="E351">
        <v>77.567201999999995</v>
      </c>
      <c r="F351" t="s">
        <v>27</v>
      </c>
      <c r="G351" t="s">
        <v>20</v>
      </c>
      <c r="H351" s="3">
        <v>4502</v>
      </c>
      <c r="I351" s="7">
        <v>310</v>
      </c>
      <c r="J351">
        <v>1</v>
      </c>
      <c r="K351" s="1">
        <v>0.7</v>
      </c>
      <c r="L351">
        <v>22</v>
      </c>
      <c r="M351">
        <v>4</v>
      </c>
      <c r="N351" s="3">
        <v>99044</v>
      </c>
      <c r="O351">
        <v>198</v>
      </c>
      <c r="P351">
        <v>3.8</v>
      </c>
      <c r="Q351" t="s">
        <v>21</v>
      </c>
      <c r="R351" t="s">
        <v>22</v>
      </c>
    </row>
    <row r="352" spans="1:18" x14ac:dyDescent="0.25">
      <c r="A352">
        <v>352</v>
      </c>
      <c r="B352">
        <v>28314</v>
      </c>
      <c r="C352" t="s">
        <v>40</v>
      </c>
      <c r="D352">
        <v>13.005186999999999</v>
      </c>
      <c r="E352">
        <v>77.573493999999997</v>
      </c>
      <c r="F352" t="s">
        <v>19</v>
      </c>
      <c r="G352" t="s">
        <v>30</v>
      </c>
      <c r="H352" s="3">
        <v>2793</v>
      </c>
      <c r="I352" s="7">
        <v>226</v>
      </c>
      <c r="J352">
        <v>1</v>
      </c>
      <c r="K352" s="1">
        <v>0.42</v>
      </c>
      <c r="L352">
        <v>13</v>
      </c>
      <c r="M352">
        <v>3</v>
      </c>
      <c r="N352" s="3">
        <v>36309</v>
      </c>
      <c r="O352">
        <v>47</v>
      </c>
      <c r="P352">
        <v>4.3</v>
      </c>
      <c r="Q352" t="s">
        <v>53</v>
      </c>
      <c r="R352" t="s">
        <v>22</v>
      </c>
    </row>
    <row r="353" spans="1:18" x14ac:dyDescent="0.25">
      <c r="A353">
        <v>353</v>
      </c>
      <c r="B353">
        <v>31414</v>
      </c>
      <c r="C353" t="s">
        <v>55</v>
      </c>
      <c r="D353">
        <v>12.851932</v>
      </c>
      <c r="E353">
        <v>77.515660999999994</v>
      </c>
      <c r="F353" t="s">
        <v>19</v>
      </c>
      <c r="G353" t="s">
        <v>33</v>
      </c>
      <c r="H353" s="3">
        <v>4006</v>
      </c>
      <c r="I353" s="7">
        <v>227</v>
      </c>
      <c r="J353">
        <v>2</v>
      </c>
      <c r="K353" s="1">
        <v>0.68</v>
      </c>
      <c r="L353">
        <v>21</v>
      </c>
      <c r="M353">
        <v>2</v>
      </c>
      <c r="N353" s="3">
        <v>84126</v>
      </c>
      <c r="O353">
        <v>279</v>
      </c>
      <c r="P353">
        <v>4.8</v>
      </c>
      <c r="Q353" t="s">
        <v>21</v>
      </c>
      <c r="R353" t="s">
        <v>25</v>
      </c>
    </row>
    <row r="354" spans="1:18" x14ac:dyDescent="0.25">
      <c r="A354">
        <v>354</v>
      </c>
      <c r="B354">
        <v>93763</v>
      </c>
      <c r="C354" t="s">
        <v>39</v>
      </c>
      <c r="D354">
        <v>13.051273</v>
      </c>
      <c r="E354">
        <v>77.718279999999993</v>
      </c>
      <c r="F354" t="s">
        <v>19</v>
      </c>
      <c r="G354" t="s">
        <v>30</v>
      </c>
      <c r="H354" s="3">
        <v>3776</v>
      </c>
      <c r="I354" s="7">
        <v>446</v>
      </c>
      <c r="J354">
        <v>2</v>
      </c>
      <c r="K354" s="1">
        <v>0.41</v>
      </c>
      <c r="L354">
        <v>13</v>
      </c>
      <c r="M354">
        <v>2</v>
      </c>
      <c r="N354" s="3">
        <v>49088</v>
      </c>
      <c r="O354">
        <v>214</v>
      </c>
      <c r="P354">
        <v>4.5999999999999996</v>
      </c>
      <c r="Q354" t="s">
        <v>21</v>
      </c>
      <c r="R354" t="s">
        <v>25</v>
      </c>
    </row>
    <row r="355" spans="1:18" x14ac:dyDescent="0.25">
      <c r="A355">
        <v>355</v>
      </c>
      <c r="B355">
        <v>29207</v>
      </c>
      <c r="C355" t="s">
        <v>55</v>
      </c>
      <c r="D355">
        <v>12.846035000000001</v>
      </c>
      <c r="E355">
        <v>77.450675000000004</v>
      </c>
      <c r="F355" t="s">
        <v>19</v>
      </c>
      <c r="G355" t="s">
        <v>20</v>
      </c>
      <c r="H355" s="3">
        <v>2518</v>
      </c>
      <c r="I355" s="7">
        <v>312</v>
      </c>
      <c r="J355">
        <v>2</v>
      </c>
      <c r="K355" s="1">
        <v>0.62</v>
      </c>
      <c r="L355">
        <v>19</v>
      </c>
      <c r="M355">
        <v>2</v>
      </c>
      <c r="N355" s="3">
        <v>47842</v>
      </c>
      <c r="O355">
        <v>178</v>
      </c>
      <c r="P355">
        <v>4.2</v>
      </c>
      <c r="Q355" t="s">
        <v>21</v>
      </c>
      <c r="R355" t="s">
        <v>22</v>
      </c>
    </row>
    <row r="356" spans="1:18" x14ac:dyDescent="0.25">
      <c r="A356">
        <v>356</v>
      </c>
      <c r="B356">
        <v>89320</v>
      </c>
      <c r="C356" t="s">
        <v>23</v>
      </c>
      <c r="D356">
        <v>12.964924999999999</v>
      </c>
      <c r="E356">
        <v>77.612684999999999</v>
      </c>
      <c r="F356" t="s">
        <v>32</v>
      </c>
      <c r="G356" t="s">
        <v>33</v>
      </c>
      <c r="H356" s="3">
        <v>3092</v>
      </c>
      <c r="I356" s="7">
        <v>413</v>
      </c>
      <c r="J356">
        <v>3</v>
      </c>
      <c r="K356" s="1">
        <v>0.59</v>
      </c>
      <c r="L356">
        <v>18</v>
      </c>
      <c r="M356">
        <v>3</v>
      </c>
      <c r="N356" s="3">
        <v>55656</v>
      </c>
      <c r="O356">
        <v>152</v>
      </c>
      <c r="P356">
        <v>4.5999999999999996</v>
      </c>
      <c r="Q356" t="s">
        <v>36</v>
      </c>
      <c r="R356" t="s">
        <v>25</v>
      </c>
    </row>
    <row r="357" spans="1:18" x14ac:dyDescent="0.25">
      <c r="A357">
        <v>357</v>
      </c>
      <c r="B357">
        <v>29649</v>
      </c>
      <c r="C357" t="s">
        <v>50</v>
      </c>
      <c r="D357">
        <v>12.929836999999999</v>
      </c>
      <c r="E357">
        <v>77.580939000000001</v>
      </c>
      <c r="F357" t="s">
        <v>19</v>
      </c>
      <c r="G357" t="s">
        <v>30</v>
      </c>
      <c r="H357" s="3">
        <v>7173</v>
      </c>
      <c r="I357" s="7">
        <v>384</v>
      </c>
      <c r="J357">
        <v>3</v>
      </c>
      <c r="K357" s="1">
        <v>0.66</v>
      </c>
      <c r="L357">
        <v>20</v>
      </c>
      <c r="M357">
        <v>3</v>
      </c>
      <c r="N357" s="3">
        <v>143460</v>
      </c>
      <c r="O357">
        <v>100</v>
      </c>
      <c r="P357">
        <v>5</v>
      </c>
      <c r="Q357" t="s">
        <v>21</v>
      </c>
      <c r="R357" t="s">
        <v>25</v>
      </c>
    </row>
    <row r="358" spans="1:18" x14ac:dyDescent="0.25">
      <c r="A358">
        <v>358</v>
      </c>
      <c r="B358">
        <v>34338</v>
      </c>
      <c r="C358" t="s">
        <v>23</v>
      </c>
      <c r="D358">
        <v>12.953580000000001</v>
      </c>
      <c r="E358">
        <v>77.489929000000004</v>
      </c>
      <c r="F358" t="s">
        <v>19</v>
      </c>
      <c r="G358" t="s">
        <v>33</v>
      </c>
      <c r="H358" s="3">
        <v>5153</v>
      </c>
      <c r="I358" s="7">
        <v>170</v>
      </c>
      <c r="J358">
        <v>5</v>
      </c>
      <c r="K358" s="1">
        <v>0.28999999999999998</v>
      </c>
      <c r="L358">
        <v>9</v>
      </c>
      <c r="M358">
        <v>4</v>
      </c>
      <c r="N358" s="3">
        <v>46377</v>
      </c>
      <c r="O358">
        <v>113</v>
      </c>
      <c r="P358">
        <v>4.4000000000000004</v>
      </c>
      <c r="Q358" t="s">
        <v>36</v>
      </c>
      <c r="R358" t="s">
        <v>22</v>
      </c>
    </row>
    <row r="359" spans="1:18" x14ac:dyDescent="0.25">
      <c r="A359">
        <v>359</v>
      </c>
      <c r="B359">
        <v>83227</v>
      </c>
      <c r="C359" t="s">
        <v>43</v>
      </c>
      <c r="D359">
        <v>12.706253</v>
      </c>
      <c r="E359">
        <v>77.546132</v>
      </c>
      <c r="F359" t="s">
        <v>19</v>
      </c>
      <c r="G359" t="s">
        <v>24</v>
      </c>
      <c r="H359" s="3">
        <v>5876</v>
      </c>
      <c r="I359" s="7">
        <v>419</v>
      </c>
      <c r="J359">
        <v>2</v>
      </c>
      <c r="K359" s="1">
        <v>0.73</v>
      </c>
      <c r="L359">
        <v>23</v>
      </c>
      <c r="M359">
        <v>1</v>
      </c>
      <c r="N359" s="3">
        <v>135148</v>
      </c>
      <c r="O359">
        <v>156</v>
      </c>
      <c r="P359">
        <v>4.3</v>
      </c>
      <c r="Q359" t="s">
        <v>21</v>
      </c>
      <c r="R359" t="s">
        <v>22</v>
      </c>
    </row>
    <row r="360" spans="1:18" x14ac:dyDescent="0.25">
      <c r="A360">
        <v>360</v>
      </c>
      <c r="B360">
        <v>91365</v>
      </c>
      <c r="C360" t="s">
        <v>44</v>
      </c>
      <c r="D360">
        <v>13.081092</v>
      </c>
      <c r="E360">
        <v>77.494906</v>
      </c>
      <c r="F360" t="s">
        <v>27</v>
      </c>
      <c r="G360" t="s">
        <v>20</v>
      </c>
      <c r="H360" s="3">
        <v>2361</v>
      </c>
      <c r="I360" s="7">
        <v>104</v>
      </c>
      <c r="J360">
        <v>1</v>
      </c>
      <c r="K360" s="1">
        <v>0.51</v>
      </c>
      <c r="L360">
        <v>16</v>
      </c>
      <c r="M360">
        <v>1</v>
      </c>
      <c r="N360" s="3">
        <v>37776</v>
      </c>
      <c r="O360">
        <v>181</v>
      </c>
      <c r="P360">
        <v>4.5</v>
      </c>
      <c r="Q360" t="s">
        <v>21</v>
      </c>
      <c r="R360" t="s">
        <v>25</v>
      </c>
    </row>
    <row r="361" spans="1:18" x14ac:dyDescent="0.25">
      <c r="A361">
        <v>361</v>
      </c>
      <c r="B361">
        <v>54208</v>
      </c>
      <c r="C361" t="s">
        <v>44</v>
      </c>
      <c r="D361">
        <v>12.916539999999999</v>
      </c>
      <c r="E361">
        <v>77.551861000000002</v>
      </c>
      <c r="F361" t="s">
        <v>19</v>
      </c>
      <c r="G361" t="s">
        <v>24</v>
      </c>
      <c r="H361" s="3">
        <v>1692</v>
      </c>
      <c r="I361" s="7">
        <v>355</v>
      </c>
      <c r="J361">
        <v>3</v>
      </c>
      <c r="K361" s="1">
        <v>0.72</v>
      </c>
      <c r="L361">
        <v>22</v>
      </c>
      <c r="M361">
        <v>2</v>
      </c>
      <c r="N361" s="3">
        <v>37224</v>
      </c>
      <c r="O361">
        <v>65</v>
      </c>
      <c r="P361">
        <v>4.8</v>
      </c>
      <c r="Q361" t="s">
        <v>21</v>
      </c>
      <c r="R361" t="s">
        <v>25</v>
      </c>
    </row>
    <row r="362" spans="1:18" x14ac:dyDescent="0.25">
      <c r="A362">
        <v>362</v>
      </c>
      <c r="B362">
        <v>78785</v>
      </c>
      <c r="C362" t="s">
        <v>50</v>
      </c>
      <c r="D362">
        <v>12.853227</v>
      </c>
      <c r="E362">
        <v>77.625929999999997</v>
      </c>
      <c r="F362" t="s">
        <v>32</v>
      </c>
      <c r="G362" t="s">
        <v>38</v>
      </c>
      <c r="H362" s="3">
        <v>4623</v>
      </c>
      <c r="I362" s="7">
        <v>70</v>
      </c>
      <c r="J362">
        <v>5</v>
      </c>
      <c r="K362" s="1">
        <v>0.43</v>
      </c>
      <c r="L362">
        <v>13</v>
      </c>
      <c r="M362">
        <v>5</v>
      </c>
      <c r="N362" s="3">
        <v>60099</v>
      </c>
      <c r="O362">
        <v>113</v>
      </c>
      <c r="P362">
        <v>4.3</v>
      </c>
      <c r="Q362" t="s">
        <v>21</v>
      </c>
      <c r="R362" t="s">
        <v>22</v>
      </c>
    </row>
    <row r="363" spans="1:18" x14ac:dyDescent="0.25">
      <c r="A363">
        <v>363</v>
      </c>
      <c r="B363">
        <v>55220</v>
      </c>
      <c r="C363" t="s">
        <v>55</v>
      </c>
      <c r="D363">
        <v>12.913005</v>
      </c>
      <c r="E363">
        <v>77.680081000000001</v>
      </c>
      <c r="F363" t="s">
        <v>19</v>
      </c>
      <c r="G363" t="s">
        <v>20</v>
      </c>
      <c r="H363" s="3">
        <v>7041</v>
      </c>
      <c r="I363" s="7">
        <v>76</v>
      </c>
      <c r="J363">
        <v>2</v>
      </c>
      <c r="K363" s="1">
        <v>0.57999999999999996</v>
      </c>
      <c r="L363">
        <v>18</v>
      </c>
      <c r="M363">
        <v>3</v>
      </c>
      <c r="N363" s="3">
        <v>126738</v>
      </c>
      <c r="O363">
        <v>179</v>
      </c>
      <c r="P363">
        <v>5</v>
      </c>
      <c r="Q363" t="s">
        <v>21</v>
      </c>
      <c r="R363" t="s">
        <v>25</v>
      </c>
    </row>
    <row r="364" spans="1:18" x14ac:dyDescent="0.25">
      <c r="A364">
        <v>364</v>
      </c>
      <c r="B364">
        <v>52706</v>
      </c>
      <c r="C364" t="s">
        <v>37</v>
      </c>
      <c r="D364">
        <v>12.769018000000001</v>
      </c>
      <c r="E364">
        <v>77.622994000000006</v>
      </c>
      <c r="F364" t="s">
        <v>19</v>
      </c>
      <c r="G364" t="s">
        <v>33</v>
      </c>
      <c r="H364" s="3">
        <v>3092</v>
      </c>
      <c r="I364" s="7">
        <v>368</v>
      </c>
      <c r="J364">
        <v>5</v>
      </c>
      <c r="K364" s="1">
        <v>0.64</v>
      </c>
      <c r="L364">
        <v>20</v>
      </c>
      <c r="M364">
        <v>4</v>
      </c>
      <c r="N364" s="3">
        <v>61840</v>
      </c>
      <c r="O364">
        <v>51</v>
      </c>
      <c r="P364">
        <v>5</v>
      </c>
      <c r="Q364" t="s">
        <v>53</v>
      </c>
      <c r="R364" t="s">
        <v>25</v>
      </c>
    </row>
    <row r="365" spans="1:18" x14ac:dyDescent="0.25">
      <c r="A365">
        <v>365</v>
      </c>
      <c r="B365">
        <v>33653</v>
      </c>
      <c r="C365" t="s">
        <v>35</v>
      </c>
      <c r="D365">
        <v>12.941443</v>
      </c>
      <c r="E365">
        <v>77.704383000000007</v>
      </c>
      <c r="F365" t="s">
        <v>19</v>
      </c>
      <c r="G365" t="s">
        <v>20</v>
      </c>
      <c r="H365" s="3">
        <v>4169</v>
      </c>
      <c r="I365" s="7">
        <v>454</v>
      </c>
      <c r="J365">
        <v>2</v>
      </c>
      <c r="K365" s="1">
        <v>0.85</v>
      </c>
      <c r="L365">
        <v>26</v>
      </c>
      <c r="M365">
        <v>2</v>
      </c>
      <c r="N365" s="3">
        <v>108394</v>
      </c>
      <c r="O365">
        <v>82</v>
      </c>
      <c r="P365">
        <v>4.9000000000000004</v>
      </c>
      <c r="Q365" t="s">
        <v>21</v>
      </c>
      <c r="R365" t="s">
        <v>25</v>
      </c>
    </row>
    <row r="366" spans="1:18" x14ac:dyDescent="0.25">
      <c r="A366">
        <v>366</v>
      </c>
      <c r="B366">
        <v>58784</v>
      </c>
      <c r="C366" t="s">
        <v>48</v>
      </c>
      <c r="D366">
        <v>12.842946</v>
      </c>
      <c r="E366">
        <v>77.521039000000002</v>
      </c>
      <c r="F366" t="s">
        <v>19</v>
      </c>
      <c r="G366" t="s">
        <v>20</v>
      </c>
      <c r="H366" s="3">
        <v>3273</v>
      </c>
      <c r="I366" s="7">
        <v>328</v>
      </c>
      <c r="J366">
        <v>2</v>
      </c>
      <c r="K366" s="1">
        <v>0.54</v>
      </c>
      <c r="L366">
        <v>17</v>
      </c>
      <c r="M366">
        <v>1</v>
      </c>
      <c r="N366" s="3">
        <v>55641</v>
      </c>
      <c r="O366">
        <v>154</v>
      </c>
      <c r="P366">
        <v>4.5999999999999996</v>
      </c>
      <c r="Q366" t="s">
        <v>21</v>
      </c>
      <c r="R366" t="s">
        <v>25</v>
      </c>
    </row>
    <row r="367" spans="1:18" x14ac:dyDescent="0.25">
      <c r="A367">
        <v>367</v>
      </c>
      <c r="B367">
        <v>75518</v>
      </c>
      <c r="C367" t="s">
        <v>39</v>
      </c>
      <c r="D367">
        <v>12.943479</v>
      </c>
      <c r="E367">
        <v>77.484550999999996</v>
      </c>
      <c r="F367" t="s">
        <v>19</v>
      </c>
      <c r="G367" t="s">
        <v>30</v>
      </c>
      <c r="H367" s="3">
        <v>3189</v>
      </c>
      <c r="I367" s="7">
        <v>498</v>
      </c>
      <c r="J367">
        <v>1</v>
      </c>
      <c r="K367" s="1">
        <v>0.78</v>
      </c>
      <c r="L367">
        <v>24</v>
      </c>
      <c r="M367">
        <v>2</v>
      </c>
      <c r="N367" s="3">
        <v>76536</v>
      </c>
      <c r="O367">
        <v>60</v>
      </c>
      <c r="P367">
        <v>5</v>
      </c>
      <c r="Q367" t="s">
        <v>36</v>
      </c>
      <c r="R367" t="s">
        <v>25</v>
      </c>
    </row>
    <row r="368" spans="1:18" x14ac:dyDescent="0.25">
      <c r="A368">
        <v>368</v>
      </c>
      <c r="B368">
        <v>49513</v>
      </c>
      <c r="C368" t="s">
        <v>48</v>
      </c>
      <c r="D368">
        <v>12.741452000000001</v>
      </c>
      <c r="E368">
        <v>77.679308000000006</v>
      </c>
      <c r="F368" t="s">
        <v>19</v>
      </c>
      <c r="G368" t="s">
        <v>20</v>
      </c>
      <c r="H368" s="3">
        <v>9849</v>
      </c>
      <c r="I368" s="7">
        <v>404</v>
      </c>
      <c r="J368">
        <v>3</v>
      </c>
      <c r="K368" s="1">
        <v>0.66</v>
      </c>
      <c r="L368">
        <v>20</v>
      </c>
      <c r="M368">
        <v>1</v>
      </c>
      <c r="N368" s="3">
        <v>196980</v>
      </c>
      <c r="O368">
        <v>285</v>
      </c>
      <c r="P368">
        <v>4.2</v>
      </c>
      <c r="Q368" t="s">
        <v>21</v>
      </c>
      <c r="R368" t="s">
        <v>22</v>
      </c>
    </row>
    <row r="369" spans="1:18" x14ac:dyDescent="0.25">
      <c r="A369">
        <v>369</v>
      </c>
      <c r="B369">
        <v>80731</v>
      </c>
      <c r="C369" t="s">
        <v>51</v>
      </c>
      <c r="D369">
        <v>12.854946999999999</v>
      </c>
      <c r="E369">
        <v>77.678771999999995</v>
      </c>
      <c r="F369" t="s">
        <v>19</v>
      </c>
      <c r="G369" t="s">
        <v>20</v>
      </c>
      <c r="H369" s="3">
        <v>5037</v>
      </c>
      <c r="I369" s="7">
        <v>201</v>
      </c>
      <c r="J369">
        <v>1</v>
      </c>
      <c r="K369" s="1">
        <v>0.71</v>
      </c>
      <c r="L369">
        <v>22</v>
      </c>
      <c r="M369">
        <v>4</v>
      </c>
      <c r="N369" s="3">
        <v>110814</v>
      </c>
      <c r="O369">
        <v>79</v>
      </c>
      <c r="P369">
        <v>4.0999999999999996</v>
      </c>
      <c r="Q369" t="s">
        <v>21</v>
      </c>
      <c r="R369" t="s">
        <v>22</v>
      </c>
    </row>
    <row r="370" spans="1:18" x14ac:dyDescent="0.25">
      <c r="A370">
        <v>370</v>
      </c>
      <c r="B370">
        <v>90758</v>
      </c>
      <c r="C370" t="s">
        <v>51</v>
      </c>
      <c r="D370">
        <v>13.063192000000001</v>
      </c>
      <c r="E370">
        <v>77.571662000000003</v>
      </c>
      <c r="F370" t="s">
        <v>19</v>
      </c>
      <c r="G370" t="s">
        <v>38</v>
      </c>
      <c r="H370" s="3">
        <v>2677</v>
      </c>
      <c r="I370" s="7">
        <v>454</v>
      </c>
      <c r="J370">
        <v>5</v>
      </c>
      <c r="K370" s="1">
        <v>0.79</v>
      </c>
      <c r="L370">
        <v>24</v>
      </c>
      <c r="M370">
        <v>4</v>
      </c>
      <c r="N370" s="3">
        <v>64248</v>
      </c>
      <c r="O370">
        <v>157</v>
      </c>
      <c r="P370">
        <v>4.4000000000000004</v>
      </c>
      <c r="Q370" t="s">
        <v>21</v>
      </c>
      <c r="R370" t="s">
        <v>22</v>
      </c>
    </row>
    <row r="371" spans="1:18" x14ac:dyDescent="0.25">
      <c r="A371">
        <v>371</v>
      </c>
      <c r="B371">
        <v>13995</v>
      </c>
      <c r="C371" t="s">
        <v>18</v>
      </c>
      <c r="D371">
        <v>13.08968</v>
      </c>
      <c r="E371">
        <v>77.661291000000006</v>
      </c>
      <c r="F371" t="s">
        <v>19</v>
      </c>
      <c r="G371" t="s">
        <v>30</v>
      </c>
      <c r="H371" s="3">
        <v>5826</v>
      </c>
      <c r="I371" s="7">
        <v>191</v>
      </c>
      <c r="J371">
        <v>1</v>
      </c>
      <c r="K371" s="1">
        <v>0.45</v>
      </c>
      <c r="L371">
        <v>14</v>
      </c>
      <c r="M371">
        <v>2</v>
      </c>
      <c r="N371" s="3">
        <v>81564</v>
      </c>
      <c r="O371">
        <v>52</v>
      </c>
      <c r="P371">
        <v>4.5</v>
      </c>
      <c r="Q371" t="s">
        <v>21</v>
      </c>
      <c r="R371" t="s">
        <v>25</v>
      </c>
    </row>
    <row r="372" spans="1:18" x14ac:dyDescent="0.25">
      <c r="A372">
        <v>372</v>
      </c>
      <c r="B372">
        <v>61593</v>
      </c>
      <c r="C372" t="s">
        <v>54</v>
      </c>
      <c r="D372">
        <v>13.029277</v>
      </c>
      <c r="E372">
        <v>77.473680000000002</v>
      </c>
      <c r="F372" t="s">
        <v>19</v>
      </c>
      <c r="G372" t="s">
        <v>33</v>
      </c>
      <c r="H372" s="3">
        <v>3824</v>
      </c>
      <c r="I372" s="7">
        <v>334</v>
      </c>
      <c r="J372">
        <v>2</v>
      </c>
      <c r="K372" s="1">
        <v>0.45</v>
      </c>
      <c r="L372">
        <v>14</v>
      </c>
      <c r="M372">
        <v>3</v>
      </c>
      <c r="N372" s="3">
        <v>53536</v>
      </c>
      <c r="O372">
        <v>243</v>
      </c>
      <c r="P372">
        <v>4.9000000000000004</v>
      </c>
      <c r="Q372" t="s">
        <v>21</v>
      </c>
      <c r="R372" t="s">
        <v>25</v>
      </c>
    </row>
    <row r="373" spans="1:18" x14ac:dyDescent="0.25">
      <c r="A373">
        <v>373</v>
      </c>
      <c r="B373">
        <v>94749</v>
      </c>
      <c r="C373" t="s">
        <v>50</v>
      </c>
      <c r="D373">
        <v>13.028684999999999</v>
      </c>
      <c r="E373">
        <v>77.728778000000005</v>
      </c>
      <c r="F373" t="s">
        <v>19</v>
      </c>
      <c r="G373" t="s">
        <v>33</v>
      </c>
      <c r="H373" s="3">
        <v>4559</v>
      </c>
      <c r="I373" s="7">
        <v>170</v>
      </c>
      <c r="J373">
        <v>5</v>
      </c>
      <c r="K373" s="1">
        <v>0.57999999999999996</v>
      </c>
      <c r="L373">
        <v>18</v>
      </c>
      <c r="M373">
        <v>3</v>
      </c>
      <c r="N373" s="3">
        <v>82062</v>
      </c>
      <c r="O373">
        <v>331</v>
      </c>
      <c r="P373">
        <v>4.4000000000000004</v>
      </c>
      <c r="Q373" t="s">
        <v>21</v>
      </c>
      <c r="R373" t="s">
        <v>22</v>
      </c>
    </row>
    <row r="374" spans="1:18" x14ac:dyDescent="0.25">
      <c r="A374">
        <v>374</v>
      </c>
      <c r="B374">
        <v>96549</v>
      </c>
      <c r="C374" t="s">
        <v>26</v>
      </c>
      <c r="D374">
        <v>12.710523</v>
      </c>
      <c r="E374">
        <v>77.590181000000001</v>
      </c>
      <c r="F374" t="s">
        <v>19</v>
      </c>
      <c r="G374" t="s">
        <v>33</v>
      </c>
      <c r="H374" s="3">
        <v>2290</v>
      </c>
      <c r="I374" s="7">
        <v>169</v>
      </c>
      <c r="J374">
        <v>1</v>
      </c>
      <c r="K374" s="1">
        <v>0.26</v>
      </c>
      <c r="L374">
        <v>8</v>
      </c>
      <c r="M374">
        <v>1</v>
      </c>
      <c r="N374" s="3">
        <v>18320</v>
      </c>
      <c r="O374">
        <v>28</v>
      </c>
      <c r="P374">
        <v>3.9</v>
      </c>
      <c r="Q374" t="s">
        <v>56</v>
      </c>
      <c r="R374" t="s">
        <v>22</v>
      </c>
    </row>
    <row r="375" spans="1:18" x14ac:dyDescent="0.25">
      <c r="A375">
        <v>375</v>
      </c>
      <c r="B375">
        <v>49860</v>
      </c>
      <c r="C375" t="s">
        <v>46</v>
      </c>
      <c r="D375">
        <v>12.755296</v>
      </c>
      <c r="E375">
        <v>77.677350000000004</v>
      </c>
      <c r="F375" t="s">
        <v>19</v>
      </c>
      <c r="G375" t="s">
        <v>24</v>
      </c>
      <c r="H375" s="3">
        <v>6261</v>
      </c>
      <c r="I375" s="7">
        <v>277</v>
      </c>
      <c r="J375">
        <v>2</v>
      </c>
      <c r="K375" s="1">
        <v>0.5</v>
      </c>
      <c r="L375">
        <v>16</v>
      </c>
      <c r="M375">
        <v>3</v>
      </c>
      <c r="N375" s="3">
        <v>100176</v>
      </c>
      <c r="O375">
        <v>225</v>
      </c>
      <c r="P375">
        <v>4.5</v>
      </c>
      <c r="Q375" t="s">
        <v>45</v>
      </c>
      <c r="R375" t="s">
        <v>25</v>
      </c>
    </row>
    <row r="376" spans="1:18" x14ac:dyDescent="0.25">
      <c r="A376">
        <v>376</v>
      </c>
      <c r="B376">
        <v>15653</v>
      </c>
      <c r="C376" t="s">
        <v>29</v>
      </c>
      <c r="D376">
        <v>12.841856</v>
      </c>
      <c r="E376">
        <v>77.664015000000006</v>
      </c>
      <c r="F376" t="s">
        <v>19</v>
      </c>
      <c r="G376" t="s">
        <v>20</v>
      </c>
      <c r="H376" s="3">
        <v>7680</v>
      </c>
      <c r="I376" s="7">
        <v>321</v>
      </c>
      <c r="J376">
        <v>1</v>
      </c>
      <c r="K376" s="1">
        <v>0.67</v>
      </c>
      <c r="L376">
        <v>21</v>
      </c>
      <c r="M376">
        <v>2</v>
      </c>
      <c r="N376" s="3">
        <v>161280</v>
      </c>
      <c r="O376">
        <v>22</v>
      </c>
      <c r="P376">
        <v>5</v>
      </c>
      <c r="Q376" t="s">
        <v>21</v>
      </c>
      <c r="R376" t="s">
        <v>25</v>
      </c>
    </row>
    <row r="377" spans="1:18" x14ac:dyDescent="0.25">
      <c r="A377">
        <v>377</v>
      </c>
      <c r="B377">
        <v>60585</v>
      </c>
      <c r="C377" t="s">
        <v>26</v>
      </c>
      <c r="D377">
        <v>12.763923</v>
      </c>
      <c r="E377">
        <v>77.730024999999998</v>
      </c>
      <c r="F377" t="s">
        <v>19</v>
      </c>
      <c r="G377" t="s">
        <v>30</v>
      </c>
      <c r="H377" s="3">
        <v>3807</v>
      </c>
      <c r="I377" s="7">
        <v>491</v>
      </c>
      <c r="J377">
        <v>3</v>
      </c>
      <c r="K377" s="1">
        <v>0.45</v>
      </c>
      <c r="L377">
        <v>14</v>
      </c>
      <c r="M377">
        <v>3</v>
      </c>
      <c r="N377" s="3">
        <v>53298</v>
      </c>
      <c r="O377">
        <v>64</v>
      </c>
      <c r="P377">
        <v>4.2</v>
      </c>
      <c r="Q377" t="s">
        <v>21</v>
      </c>
      <c r="R377" t="s">
        <v>22</v>
      </c>
    </row>
    <row r="378" spans="1:18" x14ac:dyDescent="0.25">
      <c r="A378">
        <v>378</v>
      </c>
      <c r="B378">
        <v>63429</v>
      </c>
      <c r="C378" t="s">
        <v>55</v>
      </c>
      <c r="D378">
        <v>12.836691999999999</v>
      </c>
      <c r="E378">
        <v>77.744304</v>
      </c>
      <c r="F378" t="s">
        <v>19</v>
      </c>
      <c r="G378" t="s">
        <v>24</v>
      </c>
      <c r="H378" s="3">
        <v>4842</v>
      </c>
      <c r="I378" s="7">
        <v>0</v>
      </c>
      <c r="J378">
        <v>1</v>
      </c>
      <c r="K378" s="1">
        <v>0.49</v>
      </c>
      <c r="L378">
        <v>15</v>
      </c>
      <c r="M378">
        <v>2</v>
      </c>
      <c r="N378" s="3">
        <v>72630</v>
      </c>
      <c r="O378">
        <v>11</v>
      </c>
      <c r="P378">
        <v>4.5999999999999996</v>
      </c>
      <c r="Q378" t="s">
        <v>52</v>
      </c>
      <c r="R378" t="s">
        <v>25</v>
      </c>
    </row>
    <row r="379" spans="1:18" x14ac:dyDescent="0.25">
      <c r="A379">
        <v>379</v>
      </c>
      <c r="B379">
        <v>68045</v>
      </c>
      <c r="C379" t="s">
        <v>44</v>
      </c>
      <c r="D379">
        <v>12.86548</v>
      </c>
      <c r="E379">
        <v>77.704336999999995</v>
      </c>
      <c r="F379" t="s">
        <v>19</v>
      </c>
      <c r="G379" t="s">
        <v>30</v>
      </c>
      <c r="H379" s="3">
        <v>2348</v>
      </c>
      <c r="I379" s="7">
        <v>479</v>
      </c>
      <c r="J379">
        <v>2</v>
      </c>
      <c r="K379" s="1">
        <v>0.53</v>
      </c>
      <c r="L379">
        <v>16</v>
      </c>
      <c r="M379">
        <v>4</v>
      </c>
      <c r="N379" s="3">
        <v>37568</v>
      </c>
      <c r="O379">
        <v>320</v>
      </c>
      <c r="P379">
        <v>5</v>
      </c>
      <c r="Q379" t="s">
        <v>21</v>
      </c>
      <c r="R379" t="s">
        <v>25</v>
      </c>
    </row>
    <row r="380" spans="1:18" x14ac:dyDescent="0.25">
      <c r="A380">
        <v>380</v>
      </c>
      <c r="B380">
        <v>39762</v>
      </c>
      <c r="C380" t="s">
        <v>50</v>
      </c>
      <c r="D380">
        <v>12.915127</v>
      </c>
      <c r="E380">
        <v>77.681387999999998</v>
      </c>
      <c r="F380" t="s">
        <v>27</v>
      </c>
      <c r="G380" t="s">
        <v>30</v>
      </c>
      <c r="H380" s="3">
        <v>5545</v>
      </c>
      <c r="I380" s="7">
        <v>411</v>
      </c>
      <c r="J380">
        <v>3</v>
      </c>
      <c r="K380" s="1">
        <v>0.63</v>
      </c>
      <c r="L380">
        <v>20</v>
      </c>
      <c r="M380">
        <v>2</v>
      </c>
      <c r="N380" s="3">
        <v>110900</v>
      </c>
      <c r="O380">
        <v>331</v>
      </c>
      <c r="P380">
        <v>4.5999999999999996</v>
      </c>
      <c r="Q380" t="s">
        <v>21</v>
      </c>
      <c r="R380" t="s">
        <v>25</v>
      </c>
    </row>
    <row r="381" spans="1:18" x14ac:dyDescent="0.25">
      <c r="A381">
        <v>381</v>
      </c>
      <c r="B381">
        <v>84869</v>
      </c>
      <c r="C381" t="s">
        <v>35</v>
      </c>
      <c r="D381">
        <v>13.013007</v>
      </c>
      <c r="E381">
        <v>77.542556000000005</v>
      </c>
      <c r="F381" t="s">
        <v>19</v>
      </c>
      <c r="G381" t="s">
        <v>30</v>
      </c>
      <c r="H381" s="3">
        <v>6482</v>
      </c>
      <c r="I381" s="7">
        <v>386</v>
      </c>
      <c r="J381">
        <v>1</v>
      </c>
      <c r="K381" s="1">
        <v>0.78</v>
      </c>
      <c r="L381">
        <v>24</v>
      </c>
      <c r="M381">
        <v>2</v>
      </c>
      <c r="N381" s="3">
        <v>155568</v>
      </c>
      <c r="O381">
        <v>124</v>
      </c>
      <c r="P381">
        <v>4.3</v>
      </c>
      <c r="Q381" t="s">
        <v>56</v>
      </c>
      <c r="R381" t="s">
        <v>22</v>
      </c>
    </row>
    <row r="382" spans="1:18" x14ac:dyDescent="0.25">
      <c r="A382">
        <v>382</v>
      </c>
      <c r="B382">
        <v>23096</v>
      </c>
      <c r="C382" t="s">
        <v>39</v>
      </c>
      <c r="D382">
        <v>12.849004000000001</v>
      </c>
      <c r="E382">
        <v>77.741724000000005</v>
      </c>
      <c r="F382" t="s">
        <v>19</v>
      </c>
      <c r="G382" t="s">
        <v>24</v>
      </c>
      <c r="H382" s="3">
        <v>3145</v>
      </c>
      <c r="I382" s="7">
        <v>413</v>
      </c>
      <c r="J382">
        <v>5</v>
      </c>
      <c r="K382" s="1">
        <v>0.41</v>
      </c>
      <c r="L382">
        <v>13</v>
      </c>
      <c r="M382">
        <v>5</v>
      </c>
      <c r="N382" s="3">
        <v>40885</v>
      </c>
      <c r="O382">
        <v>3</v>
      </c>
      <c r="P382">
        <v>4</v>
      </c>
      <c r="Q382" t="s">
        <v>28</v>
      </c>
      <c r="R382" t="s">
        <v>22</v>
      </c>
    </row>
    <row r="383" spans="1:18" x14ac:dyDescent="0.25">
      <c r="A383">
        <v>383</v>
      </c>
      <c r="B383">
        <v>87167</v>
      </c>
      <c r="C383" t="s">
        <v>40</v>
      </c>
      <c r="D383">
        <v>13.046559</v>
      </c>
      <c r="E383">
        <v>77.609686999999994</v>
      </c>
      <c r="F383" t="s">
        <v>19</v>
      </c>
      <c r="G383" t="s">
        <v>24</v>
      </c>
      <c r="H383" s="3">
        <v>6065</v>
      </c>
      <c r="I383" s="7">
        <v>230</v>
      </c>
      <c r="J383">
        <v>3</v>
      </c>
      <c r="K383" s="1">
        <v>0.67</v>
      </c>
      <c r="L383">
        <v>21</v>
      </c>
      <c r="M383">
        <v>5</v>
      </c>
      <c r="N383" s="3">
        <v>127365</v>
      </c>
      <c r="O383">
        <v>263</v>
      </c>
      <c r="P383">
        <v>4.7</v>
      </c>
      <c r="Q383" t="s">
        <v>21</v>
      </c>
      <c r="R383" t="s">
        <v>25</v>
      </c>
    </row>
    <row r="384" spans="1:18" x14ac:dyDescent="0.25">
      <c r="A384">
        <v>384</v>
      </c>
      <c r="B384">
        <v>62185</v>
      </c>
      <c r="C384" t="s">
        <v>42</v>
      </c>
      <c r="D384">
        <v>12.797158</v>
      </c>
      <c r="E384">
        <v>77.538041000000007</v>
      </c>
      <c r="F384" t="s">
        <v>19</v>
      </c>
      <c r="G384" t="s">
        <v>30</v>
      </c>
      <c r="H384" s="3">
        <v>3276</v>
      </c>
      <c r="I384" s="7">
        <v>98</v>
      </c>
      <c r="J384">
        <v>2</v>
      </c>
      <c r="K384" s="1">
        <v>0.71</v>
      </c>
      <c r="L384">
        <v>22</v>
      </c>
      <c r="M384">
        <v>1</v>
      </c>
      <c r="N384" s="3">
        <v>72072</v>
      </c>
      <c r="O384">
        <v>284</v>
      </c>
      <c r="P384">
        <v>4.0999999999999996</v>
      </c>
      <c r="Q384" t="s">
        <v>21</v>
      </c>
      <c r="R384" t="s">
        <v>22</v>
      </c>
    </row>
    <row r="385" spans="1:18" x14ac:dyDescent="0.25">
      <c r="A385">
        <v>385</v>
      </c>
      <c r="B385">
        <v>77395</v>
      </c>
      <c r="C385" t="s">
        <v>39</v>
      </c>
      <c r="D385">
        <v>13.037024000000001</v>
      </c>
      <c r="E385">
        <v>77.553601999999998</v>
      </c>
      <c r="F385" t="s">
        <v>19</v>
      </c>
      <c r="G385" t="s">
        <v>24</v>
      </c>
      <c r="H385" s="3">
        <v>5832</v>
      </c>
      <c r="I385" s="7">
        <v>309</v>
      </c>
      <c r="J385">
        <v>3</v>
      </c>
      <c r="K385" s="1">
        <v>0.3</v>
      </c>
      <c r="L385">
        <v>9</v>
      </c>
      <c r="M385">
        <v>2</v>
      </c>
      <c r="N385" s="3">
        <v>52488</v>
      </c>
      <c r="O385">
        <v>218</v>
      </c>
      <c r="P385">
        <v>4.5999999999999996</v>
      </c>
      <c r="Q385" t="s">
        <v>21</v>
      </c>
      <c r="R385" t="s">
        <v>25</v>
      </c>
    </row>
    <row r="386" spans="1:18" x14ac:dyDescent="0.25">
      <c r="A386">
        <v>386</v>
      </c>
      <c r="B386">
        <v>51222</v>
      </c>
      <c r="C386" t="s">
        <v>49</v>
      </c>
      <c r="D386">
        <v>12.931509999999999</v>
      </c>
      <c r="E386">
        <v>77.489852999999997</v>
      </c>
      <c r="F386" t="s">
        <v>19</v>
      </c>
      <c r="G386" t="s">
        <v>24</v>
      </c>
      <c r="H386" s="3">
        <v>3282</v>
      </c>
      <c r="I386" s="7">
        <v>121</v>
      </c>
      <c r="J386">
        <v>2</v>
      </c>
      <c r="K386" s="1">
        <v>0.51</v>
      </c>
      <c r="L386">
        <v>16</v>
      </c>
      <c r="M386">
        <v>2</v>
      </c>
      <c r="N386" s="3">
        <v>52512</v>
      </c>
      <c r="O386">
        <v>119</v>
      </c>
      <c r="P386">
        <v>4.7</v>
      </c>
      <c r="Q386" t="s">
        <v>21</v>
      </c>
      <c r="R386" t="s">
        <v>25</v>
      </c>
    </row>
    <row r="387" spans="1:18" x14ac:dyDescent="0.25">
      <c r="A387">
        <v>387</v>
      </c>
      <c r="B387">
        <v>11953</v>
      </c>
      <c r="C387" t="s">
        <v>37</v>
      </c>
      <c r="D387">
        <v>12.792007999999999</v>
      </c>
      <c r="E387">
        <v>77.716689000000002</v>
      </c>
      <c r="F387" t="s">
        <v>19</v>
      </c>
      <c r="G387" t="s">
        <v>33</v>
      </c>
      <c r="H387" s="3">
        <v>3800</v>
      </c>
      <c r="I387" s="7">
        <v>165</v>
      </c>
      <c r="J387">
        <v>5</v>
      </c>
      <c r="K387" s="1">
        <v>0.43</v>
      </c>
      <c r="L387">
        <v>13</v>
      </c>
      <c r="M387">
        <v>2</v>
      </c>
      <c r="N387" s="3">
        <v>49400</v>
      </c>
      <c r="O387">
        <v>58</v>
      </c>
      <c r="P387">
        <v>4.7</v>
      </c>
      <c r="Q387" t="s">
        <v>21</v>
      </c>
      <c r="R387" t="s">
        <v>25</v>
      </c>
    </row>
    <row r="388" spans="1:18" x14ac:dyDescent="0.25">
      <c r="A388">
        <v>388</v>
      </c>
      <c r="B388">
        <v>98641</v>
      </c>
      <c r="C388" t="s">
        <v>18</v>
      </c>
      <c r="D388">
        <v>12.713948</v>
      </c>
      <c r="E388">
        <v>77.509567000000004</v>
      </c>
      <c r="F388" t="s">
        <v>27</v>
      </c>
      <c r="G388" t="s">
        <v>20</v>
      </c>
      <c r="H388" s="3">
        <v>5336</v>
      </c>
      <c r="I388" s="7">
        <v>503</v>
      </c>
      <c r="J388">
        <v>5</v>
      </c>
      <c r="K388" s="1">
        <v>0.56000000000000005</v>
      </c>
      <c r="L388">
        <v>17</v>
      </c>
      <c r="M388">
        <v>4</v>
      </c>
      <c r="N388" s="3">
        <v>90712</v>
      </c>
      <c r="O388">
        <v>1</v>
      </c>
      <c r="P388">
        <v>4</v>
      </c>
      <c r="Q388" t="s">
        <v>21</v>
      </c>
      <c r="R388" t="s">
        <v>22</v>
      </c>
    </row>
    <row r="389" spans="1:18" x14ac:dyDescent="0.25">
      <c r="A389">
        <v>389</v>
      </c>
      <c r="B389">
        <v>83622</v>
      </c>
      <c r="C389" t="s">
        <v>42</v>
      </c>
      <c r="D389">
        <v>12.871959</v>
      </c>
      <c r="E389">
        <v>77.614469999999997</v>
      </c>
      <c r="F389" t="s">
        <v>19</v>
      </c>
      <c r="G389" t="s">
        <v>30</v>
      </c>
      <c r="H389" s="3">
        <v>5222</v>
      </c>
      <c r="I389" s="7">
        <v>315</v>
      </c>
      <c r="J389">
        <v>5</v>
      </c>
      <c r="K389" s="1">
        <v>0.15</v>
      </c>
      <c r="L389">
        <v>5</v>
      </c>
      <c r="M389">
        <v>2</v>
      </c>
      <c r="N389" s="3">
        <v>26110</v>
      </c>
      <c r="O389">
        <v>310</v>
      </c>
      <c r="P389">
        <v>4.5</v>
      </c>
      <c r="Q389" t="s">
        <v>21</v>
      </c>
      <c r="R389" t="s">
        <v>25</v>
      </c>
    </row>
    <row r="390" spans="1:18" x14ac:dyDescent="0.25">
      <c r="A390">
        <v>390</v>
      </c>
      <c r="B390">
        <v>10766</v>
      </c>
      <c r="C390" t="s">
        <v>29</v>
      </c>
      <c r="D390">
        <v>12.847417999999999</v>
      </c>
      <c r="E390">
        <v>77.491759999999999</v>
      </c>
      <c r="F390" t="s">
        <v>19</v>
      </c>
      <c r="G390" t="s">
        <v>38</v>
      </c>
      <c r="H390" s="3">
        <v>4420</v>
      </c>
      <c r="I390" s="7">
        <v>376</v>
      </c>
      <c r="J390">
        <v>3</v>
      </c>
      <c r="K390" s="1">
        <v>0.68</v>
      </c>
      <c r="L390">
        <v>21</v>
      </c>
      <c r="M390">
        <v>3</v>
      </c>
      <c r="N390" s="3">
        <v>92820</v>
      </c>
      <c r="O390">
        <v>60</v>
      </c>
      <c r="P390">
        <v>4.5999999999999996</v>
      </c>
      <c r="Q390" t="s">
        <v>21</v>
      </c>
      <c r="R390" t="s">
        <v>25</v>
      </c>
    </row>
    <row r="391" spans="1:18" x14ac:dyDescent="0.25">
      <c r="A391">
        <v>391</v>
      </c>
      <c r="B391">
        <v>15946</v>
      </c>
      <c r="C391" t="s">
        <v>43</v>
      </c>
      <c r="D391">
        <v>12.874046999999999</v>
      </c>
      <c r="E391">
        <v>77.601738999999995</v>
      </c>
      <c r="F391" t="s">
        <v>19</v>
      </c>
      <c r="G391" t="s">
        <v>33</v>
      </c>
      <c r="H391" s="3">
        <v>2303</v>
      </c>
      <c r="I391" s="7">
        <v>473</v>
      </c>
      <c r="J391">
        <v>2</v>
      </c>
      <c r="K391" s="1">
        <v>0.63</v>
      </c>
      <c r="L391">
        <v>20</v>
      </c>
      <c r="M391">
        <v>4</v>
      </c>
      <c r="N391" s="3">
        <v>46060</v>
      </c>
      <c r="O391">
        <v>187</v>
      </c>
      <c r="P391">
        <v>5</v>
      </c>
      <c r="Q391" t="s">
        <v>21</v>
      </c>
      <c r="R391" t="s">
        <v>25</v>
      </c>
    </row>
    <row r="392" spans="1:18" x14ac:dyDescent="0.25">
      <c r="A392">
        <v>392</v>
      </c>
      <c r="B392">
        <v>58908</v>
      </c>
      <c r="C392" t="s">
        <v>55</v>
      </c>
      <c r="D392">
        <v>12.892588</v>
      </c>
      <c r="E392">
        <v>77.467675</v>
      </c>
      <c r="F392" t="s">
        <v>19</v>
      </c>
      <c r="G392" t="s">
        <v>33</v>
      </c>
      <c r="H392" s="3">
        <v>2960</v>
      </c>
      <c r="I392" s="7">
        <v>297</v>
      </c>
      <c r="J392">
        <v>1</v>
      </c>
      <c r="K392" s="1">
        <v>0.54</v>
      </c>
      <c r="L392">
        <v>17</v>
      </c>
      <c r="M392">
        <v>2</v>
      </c>
      <c r="N392" s="3">
        <v>50320</v>
      </c>
      <c r="O392">
        <v>190</v>
      </c>
      <c r="P392">
        <v>4.4000000000000004</v>
      </c>
      <c r="Q392" t="s">
        <v>45</v>
      </c>
      <c r="R392" t="s">
        <v>22</v>
      </c>
    </row>
    <row r="393" spans="1:18" x14ac:dyDescent="0.25">
      <c r="A393">
        <v>393</v>
      </c>
      <c r="B393">
        <v>37962</v>
      </c>
      <c r="C393" t="s">
        <v>54</v>
      </c>
      <c r="D393">
        <v>12.837846000000001</v>
      </c>
      <c r="E393">
        <v>77.628552999999997</v>
      </c>
      <c r="F393" t="s">
        <v>19</v>
      </c>
      <c r="G393" t="s">
        <v>38</v>
      </c>
      <c r="H393" s="3">
        <v>5431</v>
      </c>
      <c r="I393" s="7">
        <v>202</v>
      </c>
      <c r="J393">
        <v>5</v>
      </c>
      <c r="K393" s="1">
        <v>0.38</v>
      </c>
      <c r="L393">
        <v>12</v>
      </c>
      <c r="M393">
        <v>4</v>
      </c>
      <c r="N393" s="3">
        <v>65172</v>
      </c>
      <c r="O393">
        <v>45</v>
      </c>
      <c r="P393">
        <v>4.3</v>
      </c>
      <c r="Q393" t="s">
        <v>34</v>
      </c>
      <c r="R393" t="s">
        <v>22</v>
      </c>
    </row>
    <row r="394" spans="1:18" x14ac:dyDescent="0.25">
      <c r="A394">
        <v>394</v>
      </c>
      <c r="B394">
        <v>42947</v>
      </c>
      <c r="C394" t="s">
        <v>31</v>
      </c>
      <c r="D394">
        <v>13.072380000000001</v>
      </c>
      <c r="E394">
        <v>77.601014000000006</v>
      </c>
      <c r="F394" t="s">
        <v>19</v>
      </c>
      <c r="G394" t="s">
        <v>30</v>
      </c>
      <c r="H394" s="3">
        <v>6072</v>
      </c>
      <c r="I394" s="7">
        <v>222</v>
      </c>
      <c r="J394">
        <v>2</v>
      </c>
      <c r="K394" s="1">
        <v>0.56999999999999995</v>
      </c>
      <c r="L394">
        <v>18</v>
      </c>
      <c r="M394">
        <v>2</v>
      </c>
      <c r="N394" s="3">
        <v>109296</v>
      </c>
      <c r="O394">
        <v>322</v>
      </c>
      <c r="P394">
        <v>4.2</v>
      </c>
      <c r="Q394" t="s">
        <v>34</v>
      </c>
      <c r="R394" t="s">
        <v>22</v>
      </c>
    </row>
    <row r="395" spans="1:18" x14ac:dyDescent="0.25">
      <c r="A395">
        <v>395</v>
      </c>
      <c r="B395">
        <v>22419</v>
      </c>
      <c r="C395" t="s">
        <v>50</v>
      </c>
      <c r="D395">
        <v>13.094512</v>
      </c>
      <c r="E395">
        <v>77.455729000000005</v>
      </c>
      <c r="F395" t="s">
        <v>19</v>
      </c>
      <c r="G395" t="s">
        <v>24</v>
      </c>
      <c r="H395" s="3">
        <v>6526</v>
      </c>
      <c r="I395" s="7">
        <v>256</v>
      </c>
      <c r="J395">
        <v>5</v>
      </c>
      <c r="K395" s="1">
        <v>0.48</v>
      </c>
      <c r="L395">
        <v>15</v>
      </c>
      <c r="M395">
        <v>1</v>
      </c>
      <c r="N395" s="3">
        <v>97890</v>
      </c>
      <c r="O395">
        <v>90</v>
      </c>
      <c r="P395">
        <v>4.0999999999999996</v>
      </c>
      <c r="Q395" t="s">
        <v>21</v>
      </c>
      <c r="R395" t="s">
        <v>22</v>
      </c>
    </row>
    <row r="396" spans="1:18" x14ac:dyDescent="0.25">
      <c r="A396">
        <v>396</v>
      </c>
      <c r="B396">
        <v>90954</v>
      </c>
      <c r="C396" t="s">
        <v>43</v>
      </c>
      <c r="D396">
        <v>12.712796000000001</v>
      </c>
      <c r="E396">
        <v>77.534756000000002</v>
      </c>
      <c r="F396" t="s">
        <v>32</v>
      </c>
      <c r="G396" t="s">
        <v>38</v>
      </c>
      <c r="H396" s="3">
        <v>4062</v>
      </c>
      <c r="I396" s="7">
        <v>533</v>
      </c>
      <c r="J396">
        <v>5</v>
      </c>
      <c r="K396" s="1">
        <v>0.73</v>
      </c>
      <c r="L396">
        <v>23</v>
      </c>
      <c r="M396">
        <v>3</v>
      </c>
      <c r="N396" s="3">
        <v>93426</v>
      </c>
      <c r="O396">
        <v>66</v>
      </c>
      <c r="P396">
        <v>4.8</v>
      </c>
      <c r="Q396" t="s">
        <v>21</v>
      </c>
      <c r="R396" t="s">
        <v>25</v>
      </c>
    </row>
    <row r="397" spans="1:18" x14ac:dyDescent="0.25">
      <c r="A397">
        <v>397</v>
      </c>
      <c r="B397">
        <v>32840</v>
      </c>
      <c r="C397" t="s">
        <v>46</v>
      </c>
      <c r="D397">
        <v>12.843669999999999</v>
      </c>
      <c r="E397">
        <v>77.677989999999994</v>
      </c>
      <c r="F397" t="s">
        <v>19</v>
      </c>
      <c r="G397" t="s">
        <v>24</v>
      </c>
      <c r="H397" s="3">
        <v>5911</v>
      </c>
      <c r="I397" s="7">
        <v>359</v>
      </c>
      <c r="J397">
        <v>2</v>
      </c>
      <c r="K397" s="1">
        <v>0.7</v>
      </c>
      <c r="L397">
        <v>22</v>
      </c>
      <c r="M397">
        <v>1</v>
      </c>
      <c r="N397" s="3">
        <v>130042</v>
      </c>
      <c r="O397">
        <v>198</v>
      </c>
      <c r="P397">
        <v>4.0999999999999996</v>
      </c>
      <c r="Q397" t="s">
        <v>21</v>
      </c>
      <c r="R397" t="s">
        <v>22</v>
      </c>
    </row>
    <row r="398" spans="1:18" x14ac:dyDescent="0.25">
      <c r="A398">
        <v>398</v>
      </c>
      <c r="B398">
        <v>31060</v>
      </c>
      <c r="C398" t="s">
        <v>51</v>
      </c>
      <c r="D398">
        <v>13.031377000000001</v>
      </c>
      <c r="E398">
        <v>77.471863999999997</v>
      </c>
      <c r="F398" t="s">
        <v>19</v>
      </c>
      <c r="G398" t="s">
        <v>38</v>
      </c>
      <c r="H398" s="3">
        <v>919</v>
      </c>
      <c r="I398" s="7">
        <v>409</v>
      </c>
      <c r="J398">
        <v>3</v>
      </c>
      <c r="K398" s="1">
        <v>0.22</v>
      </c>
      <c r="L398">
        <v>7</v>
      </c>
      <c r="M398">
        <v>2</v>
      </c>
      <c r="N398" s="3">
        <v>6433</v>
      </c>
      <c r="O398">
        <v>200</v>
      </c>
      <c r="P398">
        <v>4.2</v>
      </c>
      <c r="Q398" t="s">
        <v>21</v>
      </c>
      <c r="R398" t="s">
        <v>22</v>
      </c>
    </row>
    <row r="399" spans="1:18" x14ac:dyDescent="0.25">
      <c r="A399">
        <v>399</v>
      </c>
      <c r="B399">
        <v>98911</v>
      </c>
      <c r="C399" t="s">
        <v>43</v>
      </c>
      <c r="D399">
        <v>13.083074999999999</v>
      </c>
      <c r="E399">
        <v>77.727058999999997</v>
      </c>
      <c r="F399" t="s">
        <v>19</v>
      </c>
      <c r="G399" t="s">
        <v>33</v>
      </c>
      <c r="H399" s="3">
        <v>4376</v>
      </c>
      <c r="I399" s="7">
        <v>263</v>
      </c>
      <c r="J399">
        <v>5</v>
      </c>
      <c r="K399" s="1">
        <v>0.6</v>
      </c>
      <c r="L399">
        <v>19</v>
      </c>
      <c r="M399">
        <v>2</v>
      </c>
      <c r="N399" s="3">
        <v>83144</v>
      </c>
      <c r="O399">
        <v>289</v>
      </c>
      <c r="P399">
        <v>4.4000000000000004</v>
      </c>
      <c r="Q399" t="s">
        <v>36</v>
      </c>
      <c r="R399" t="s">
        <v>22</v>
      </c>
    </row>
    <row r="400" spans="1:18" x14ac:dyDescent="0.25">
      <c r="A400">
        <v>400</v>
      </c>
      <c r="B400">
        <v>96540</v>
      </c>
      <c r="C400" t="s">
        <v>37</v>
      </c>
      <c r="D400">
        <v>12.72701</v>
      </c>
      <c r="E400">
        <v>77.722071</v>
      </c>
      <c r="F400" t="s">
        <v>19</v>
      </c>
      <c r="G400" t="s">
        <v>20</v>
      </c>
      <c r="H400" s="3">
        <v>1110</v>
      </c>
      <c r="I400" s="7">
        <v>613</v>
      </c>
      <c r="J400">
        <v>5</v>
      </c>
      <c r="K400" s="1">
        <v>0.41</v>
      </c>
      <c r="L400">
        <v>13</v>
      </c>
      <c r="M400">
        <v>3</v>
      </c>
      <c r="N400" s="3">
        <v>14430</v>
      </c>
      <c r="O400">
        <v>187</v>
      </c>
      <c r="P400">
        <v>4.0999999999999996</v>
      </c>
      <c r="Q400" t="s">
        <v>21</v>
      </c>
      <c r="R400" t="s">
        <v>22</v>
      </c>
    </row>
    <row r="401" spans="1:18" x14ac:dyDescent="0.25">
      <c r="A401">
        <v>401</v>
      </c>
      <c r="B401">
        <v>17001</v>
      </c>
      <c r="C401" t="s">
        <v>18</v>
      </c>
      <c r="D401">
        <v>13.098172</v>
      </c>
      <c r="E401">
        <v>77.491431000000006</v>
      </c>
      <c r="F401" t="s">
        <v>27</v>
      </c>
      <c r="G401" t="s">
        <v>38</v>
      </c>
      <c r="H401" s="3">
        <v>5555</v>
      </c>
      <c r="I401" s="7">
        <v>413</v>
      </c>
      <c r="J401">
        <v>1</v>
      </c>
      <c r="K401" s="1">
        <v>0.66</v>
      </c>
      <c r="L401">
        <v>20</v>
      </c>
      <c r="M401">
        <v>1</v>
      </c>
      <c r="N401" s="3">
        <v>111100</v>
      </c>
      <c r="O401">
        <v>282</v>
      </c>
      <c r="P401">
        <v>4.7</v>
      </c>
      <c r="Q401" t="s">
        <v>21</v>
      </c>
      <c r="R401" t="s">
        <v>25</v>
      </c>
    </row>
    <row r="402" spans="1:18" x14ac:dyDescent="0.25">
      <c r="A402">
        <v>402</v>
      </c>
      <c r="B402">
        <v>23531</v>
      </c>
      <c r="C402" t="s">
        <v>23</v>
      </c>
      <c r="D402">
        <v>12.849171999999999</v>
      </c>
      <c r="E402">
        <v>77.508189000000002</v>
      </c>
      <c r="F402" t="s">
        <v>27</v>
      </c>
      <c r="G402" t="s">
        <v>30</v>
      </c>
      <c r="H402" s="3">
        <v>3629</v>
      </c>
      <c r="I402" s="7">
        <v>700</v>
      </c>
      <c r="J402">
        <v>1</v>
      </c>
      <c r="K402" s="1">
        <v>0.75</v>
      </c>
      <c r="L402">
        <v>23</v>
      </c>
      <c r="M402">
        <v>2</v>
      </c>
      <c r="N402" s="3">
        <v>83467</v>
      </c>
      <c r="O402">
        <v>24</v>
      </c>
      <c r="P402">
        <v>4.7</v>
      </c>
      <c r="Q402" t="s">
        <v>21</v>
      </c>
      <c r="R402" t="s">
        <v>25</v>
      </c>
    </row>
    <row r="403" spans="1:18" x14ac:dyDescent="0.25">
      <c r="A403">
        <v>403</v>
      </c>
      <c r="B403">
        <v>60737</v>
      </c>
      <c r="C403" t="s">
        <v>40</v>
      </c>
      <c r="D403">
        <v>12.764881000000001</v>
      </c>
      <c r="E403">
        <v>77.620247000000006</v>
      </c>
      <c r="F403" t="s">
        <v>27</v>
      </c>
      <c r="G403" t="s">
        <v>30</v>
      </c>
      <c r="H403" s="3">
        <v>2440</v>
      </c>
      <c r="I403" s="7">
        <v>0</v>
      </c>
      <c r="J403">
        <v>5</v>
      </c>
      <c r="K403" s="1">
        <v>0.56000000000000005</v>
      </c>
      <c r="L403">
        <v>17</v>
      </c>
      <c r="M403">
        <v>2</v>
      </c>
      <c r="N403" s="3">
        <v>41480</v>
      </c>
      <c r="O403">
        <v>256</v>
      </c>
      <c r="P403">
        <v>4.5999999999999996</v>
      </c>
      <c r="Q403" t="s">
        <v>21</v>
      </c>
      <c r="R403" t="s">
        <v>25</v>
      </c>
    </row>
    <row r="404" spans="1:18" x14ac:dyDescent="0.25">
      <c r="A404">
        <v>404</v>
      </c>
      <c r="B404">
        <v>26970</v>
      </c>
      <c r="C404" t="s">
        <v>37</v>
      </c>
      <c r="D404">
        <v>12.854136</v>
      </c>
      <c r="E404">
        <v>77.580151999999998</v>
      </c>
      <c r="F404" t="s">
        <v>27</v>
      </c>
      <c r="G404" t="s">
        <v>20</v>
      </c>
      <c r="H404" s="3">
        <v>3744</v>
      </c>
      <c r="I404" s="7">
        <v>12</v>
      </c>
      <c r="J404">
        <v>2</v>
      </c>
      <c r="K404" s="1">
        <v>0.49</v>
      </c>
      <c r="L404">
        <v>15</v>
      </c>
      <c r="M404">
        <v>2</v>
      </c>
      <c r="N404" s="3">
        <v>56160</v>
      </c>
      <c r="O404">
        <v>210</v>
      </c>
      <c r="P404">
        <v>4.3</v>
      </c>
      <c r="Q404" t="s">
        <v>21</v>
      </c>
      <c r="R404" t="s">
        <v>22</v>
      </c>
    </row>
    <row r="405" spans="1:18" x14ac:dyDescent="0.25">
      <c r="A405">
        <v>405</v>
      </c>
      <c r="B405">
        <v>34465</v>
      </c>
      <c r="C405" t="s">
        <v>51</v>
      </c>
      <c r="D405">
        <v>12.966684000000001</v>
      </c>
      <c r="E405">
        <v>77.559400999999994</v>
      </c>
      <c r="F405" t="s">
        <v>19</v>
      </c>
      <c r="G405" t="s">
        <v>30</v>
      </c>
      <c r="H405" s="3">
        <v>3742</v>
      </c>
      <c r="I405" s="7">
        <v>267</v>
      </c>
      <c r="J405">
        <v>2</v>
      </c>
      <c r="K405" s="1">
        <v>0.48</v>
      </c>
      <c r="L405">
        <v>15</v>
      </c>
      <c r="M405">
        <v>4</v>
      </c>
      <c r="N405" s="3">
        <v>56130</v>
      </c>
      <c r="O405">
        <v>17</v>
      </c>
      <c r="P405">
        <v>4.2</v>
      </c>
      <c r="Q405" t="s">
        <v>41</v>
      </c>
      <c r="R405" t="s">
        <v>22</v>
      </c>
    </row>
    <row r="406" spans="1:18" x14ac:dyDescent="0.25">
      <c r="A406">
        <v>406</v>
      </c>
      <c r="B406">
        <v>18333</v>
      </c>
      <c r="C406" t="s">
        <v>54</v>
      </c>
      <c r="D406">
        <v>12.783448999999999</v>
      </c>
      <c r="E406">
        <v>77.534107000000006</v>
      </c>
      <c r="F406" t="s">
        <v>19</v>
      </c>
      <c r="G406" t="s">
        <v>24</v>
      </c>
      <c r="H406" s="3">
        <v>3590</v>
      </c>
      <c r="I406" s="7">
        <v>396</v>
      </c>
      <c r="J406">
        <v>3</v>
      </c>
      <c r="K406" s="1">
        <v>0.46</v>
      </c>
      <c r="L406">
        <v>14</v>
      </c>
      <c r="M406">
        <v>1</v>
      </c>
      <c r="N406" s="3">
        <v>50260</v>
      </c>
      <c r="O406">
        <v>4</v>
      </c>
      <c r="P406">
        <v>4.5</v>
      </c>
      <c r="Q406" t="s">
        <v>21</v>
      </c>
      <c r="R406" t="s">
        <v>25</v>
      </c>
    </row>
    <row r="407" spans="1:18" x14ac:dyDescent="0.25">
      <c r="A407">
        <v>407</v>
      </c>
      <c r="B407">
        <v>30632</v>
      </c>
      <c r="C407" t="s">
        <v>54</v>
      </c>
      <c r="D407">
        <v>13.026631</v>
      </c>
      <c r="E407">
        <v>77.540299000000005</v>
      </c>
      <c r="F407" t="s">
        <v>19</v>
      </c>
      <c r="G407" t="s">
        <v>24</v>
      </c>
      <c r="H407" s="3">
        <v>4011</v>
      </c>
      <c r="I407" s="7">
        <v>478</v>
      </c>
      <c r="J407">
        <v>1</v>
      </c>
      <c r="K407" s="1">
        <v>0.6</v>
      </c>
      <c r="L407">
        <v>19</v>
      </c>
      <c r="M407">
        <v>2</v>
      </c>
      <c r="N407" s="3">
        <v>76209</v>
      </c>
      <c r="O407">
        <v>211</v>
      </c>
      <c r="P407">
        <v>4.2</v>
      </c>
      <c r="Q407" t="s">
        <v>21</v>
      </c>
      <c r="R407" t="s">
        <v>22</v>
      </c>
    </row>
    <row r="408" spans="1:18" x14ac:dyDescent="0.25">
      <c r="A408">
        <v>408</v>
      </c>
      <c r="B408">
        <v>94948</v>
      </c>
      <c r="C408" t="s">
        <v>55</v>
      </c>
      <c r="D408">
        <v>12.976599999999999</v>
      </c>
      <c r="E408">
        <v>77.573277000000004</v>
      </c>
      <c r="F408" t="s">
        <v>19</v>
      </c>
      <c r="G408" t="s">
        <v>30</v>
      </c>
      <c r="H408" s="3">
        <v>5565</v>
      </c>
      <c r="I408" s="7">
        <v>208</v>
      </c>
      <c r="J408">
        <v>5</v>
      </c>
      <c r="K408" s="1">
        <v>0.47</v>
      </c>
      <c r="L408">
        <v>15</v>
      </c>
      <c r="M408">
        <v>2</v>
      </c>
      <c r="N408" s="3">
        <v>83475</v>
      </c>
      <c r="O408">
        <v>67</v>
      </c>
      <c r="P408">
        <v>4.7</v>
      </c>
      <c r="Q408" t="s">
        <v>21</v>
      </c>
      <c r="R408" t="s">
        <v>25</v>
      </c>
    </row>
    <row r="409" spans="1:18" x14ac:dyDescent="0.25">
      <c r="A409">
        <v>409</v>
      </c>
      <c r="B409">
        <v>26176</v>
      </c>
      <c r="C409" t="s">
        <v>42</v>
      </c>
      <c r="D409">
        <v>13.005226</v>
      </c>
      <c r="E409">
        <v>77.608726000000004</v>
      </c>
      <c r="F409" t="s">
        <v>19</v>
      </c>
      <c r="G409" t="s">
        <v>20</v>
      </c>
      <c r="H409" s="3">
        <v>2830</v>
      </c>
      <c r="I409" s="7">
        <v>289</v>
      </c>
      <c r="J409">
        <v>2</v>
      </c>
      <c r="K409" s="1">
        <v>0.48</v>
      </c>
      <c r="L409">
        <v>15</v>
      </c>
      <c r="M409">
        <v>4</v>
      </c>
      <c r="N409" s="3">
        <v>42450</v>
      </c>
      <c r="O409">
        <v>101</v>
      </c>
      <c r="P409">
        <v>4.7</v>
      </c>
      <c r="Q409" t="s">
        <v>21</v>
      </c>
      <c r="R409" t="s">
        <v>25</v>
      </c>
    </row>
    <row r="410" spans="1:18" x14ac:dyDescent="0.25">
      <c r="A410">
        <v>410</v>
      </c>
      <c r="B410">
        <v>39705</v>
      </c>
      <c r="C410" t="s">
        <v>54</v>
      </c>
      <c r="D410">
        <v>12.870729000000001</v>
      </c>
      <c r="E410">
        <v>77.602182999999997</v>
      </c>
      <c r="F410" t="s">
        <v>32</v>
      </c>
      <c r="G410" t="s">
        <v>38</v>
      </c>
      <c r="H410" s="3">
        <v>4366</v>
      </c>
      <c r="I410" s="7">
        <v>181</v>
      </c>
      <c r="J410">
        <v>1</v>
      </c>
      <c r="K410" s="1">
        <v>0.46</v>
      </c>
      <c r="L410">
        <v>14</v>
      </c>
      <c r="M410">
        <v>4</v>
      </c>
      <c r="N410" s="3">
        <v>61124</v>
      </c>
      <c r="O410">
        <v>282</v>
      </c>
      <c r="P410">
        <v>4.4000000000000004</v>
      </c>
      <c r="Q410" t="s">
        <v>45</v>
      </c>
      <c r="R410" t="s">
        <v>22</v>
      </c>
    </row>
    <row r="411" spans="1:18" x14ac:dyDescent="0.25">
      <c r="A411">
        <v>411</v>
      </c>
      <c r="B411">
        <v>29024</v>
      </c>
      <c r="C411" t="s">
        <v>42</v>
      </c>
      <c r="D411">
        <v>13.091870999999999</v>
      </c>
      <c r="E411">
        <v>77.739251999999993</v>
      </c>
      <c r="F411" t="s">
        <v>32</v>
      </c>
      <c r="G411" t="s">
        <v>30</v>
      </c>
      <c r="H411" s="3">
        <v>4327</v>
      </c>
      <c r="I411" s="7">
        <v>341</v>
      </c>
      <c r="J411">
        <v>2</v>
      </c>
      <c r="K411" s="1">
        <v>0.28999999999999998</v>
      </c>
      <c r="L411">
        <v>9</v>
      </c>
      <c r="M411">
        <v>4</v>
      </c>
      <c r="N411" s="3">
        <v>38943</v>
      </c>
      <c r="O411">
        <v>260</v>
      </c>
      <c r="P411">
        <v>4</v>
      </c>
      <c r="Q411" t="s">
        <v>21</v>
      </c>
      <c r="R411" t="s">
        <v>22</v>
      </c>
    </row>
    <row r="412" spans="1:18" x14ac:dyDescent="0.25">
      <c r="A412">
        <v>412</v>
      </c>
      <c r="B412">
        <v>40974</v>
      </c>
      <c r="C412" t="s">
        <v>55</v>
      </c>
      <c r="D412">
        <v>12.894227000000001</v>
      </c>
      <c r="E412">
        <v>77.544577000000004</v>
      </c>
      <c r="F412" t="s">
        <v>27</v>
      </c>
      <c r="G412" t="s">
        <v>24</v>
      </c>
      <c r="H412" s="3">
        <v>8325</v>
      </c>
      <c r="I412" s="7">
        <v>246</v>
      </c>
      <c r="J412">
        <v>3</v>
      </c>
      <c r="K412" s="1">
        <v>0.49</v>
      </c>
      <c r="L412">
        <v>15</v>
      </c>
      <c r="M412">
        <v>2</v>
      </c>
      <c r="N412" s="3">
        <v>124875</v>
      </c>
      <c r="O412">
        <v>337</v>
      </c>
      <c r="P412">
        <v>4.5</v>
      </c>
      <c r="Q412" t="s">
        <v>21</v>
      </c>
      <c r="R412" t="s">
        <v>25</v>
      </c>
    </row>
    <row r="413" spans="1:18" x14ac:dyDescent="0.25">
      <c r="A413">
        <v>413</v>
      </c>
      <c r="B413">
        <v>69095</v>
      </c>
      <c r="C413" t="s">
        <v>46</v>
      </c>
      <c r="D413">
        <v>12.89866</v>
      </c>
      <c r="E413">
        <v>77.691456000000002</v>
      </c>
      <c r="F413" t="s">
        <v>19</v>
      </c>
      <c r="G413" t="s">
        <v>20</v>
      </c>
      <c r="H413" s="3">
        <v>2277</v>
      </c>
      <c r="I413" s="7">
        <v>212</v>
      </c>
      <c r="J413">
        <v>1</v>
      </c>
      <c r="K413" s="1">
        <v>0.45</v>
      </c>
      <c r="L413">
        <v>14</v>
      </c>
      <c r="M413">
        <v>2</v>
      </c>
      <c r="N413" s="3">
        <v>31878</v>
      </c>
      <c r="O413">
        <v>222</v>
      </c>
      <c r="P413">
        <v>4.8</v>
      </c>
      <c r="Q413" t="s">
        <v>45</v>
      </c>
      <c r="R413" t="s">
        <v>25</v>
      </c>
    </row>
    <row r="414" spans="1:18" x14ac:dyDescent="0.25">
      <c r="A414">
        <v>414</v>
      </c>
      <c r="B414">
        <v>80092</v>
      </c>
      <c r="C414" t="s">
        <v>50</v>
      </c>
      <c r="D414">
        <v>12.890062</v>
      </c>
      <c r="E414">
        <v>77.613409000000004</v>
      </c>
      <c r="F414" t="s">
        <v>19</v>
      </c>
      <c r="G414" t="s">
        <v>30</v>
      </c>
      <c r="H414" s="3">
        <v>3915</v>
      </c>
      <c r="I414" s="7">
        <v>268</v>
      </c>
      <c r="J414">
        <v>2</v>
      </c>
      <c r="K414" s="1">
        <v>0.4</v>
      </c>
      <c r="L414">
        <v>12</v>
      </c>
      <c r="M414">
        <v>2</v>
      </c>
      <c r="N414" s="3">
        <v>46980</v>
      </c>
      <c r="O414">
        <v>46</v>
      </c>
      <c r="P414">
        <v>5</v>
      </c>
      <c r="Q414" t="s">
        <v>21</v>
      </c>
      <c r="R414" t="s">
        <v>25</v>
      </c>
    </row>
    <row r="415" spans="1:18" x14ac:dyDescent="0.25">
      <c r="A415">
        <v>415</v>
      </c>
      <c r="B415">
        <v>21668</v>
      </c>
      <c r="C415" t="s">
        <v>54</v>
      </c>
      <c r="D415">
        <v>13.026486</v>
      </c>
      <c r="E415">
        <v>77.565697</v>
      </c>
      <c r="F415" t="s">
        <v>19</v>
      </c>
      <c r="G415" t="s">
        <v>20</v>
      </c>
      <c r="H415" s="3">
        <v>5626</v>
      </c>
      <c r="I415" s="7">
        <v>304</v>
      </c>
      <c r="J415">
        <v>3</v>
      </c>
      <c r="K415" s="1">
        <v>0.75</v>
      </c>
      <c r="L415">
        <v>23</v>
      </c>
      <c r="M415">
        <v>1</v>
      </c>
      <c r="N415" s="3">
        <v>129398</v>
      </c>
      <c r="O415">
        <v>208</v>
      </c>
      <c r="P415">
        <v>4.7</v>
      </c>
      <c r="Q415" t="s">
        <v>21</v>
      </c>
      <c r="R415" t="s">
        <v>25</v>
      </c>
    </row>
    <row r="416" spans="1:18" x14ac:dyDescent="0.25">
      <c r="A416">
        <v>416</v>
      </c>
      <c r="B416">
        <v>84700</v>
      </c>
      <c r="C416" t="s">
        <v>43</v>
      </c>
      <c r="D416">
        <v>12.94469</v>
      </c>
      <c r="E416">
        <v>77.554603999999998</v>
      </c>
      <c r="F416" t="s">
        <v>19</v>
      </c>
      <c r="G416" t="s">
        <v>38</v>
      </c>
      <c r="H416" s="3">
        <v>2327</v>
      </c>
      <c r="I416" s="7">
        <v>267</v>
      </c>
      <c r="J416">
        <v>3</v>
      </c>
      <c r="K416" s="1">
        <v>0.65</v>
      </c>
      <c r="L416">
        <v>20</v>
      </c>
      <c r="M416">
        <v>5</v>
      </c>
      <c r="N416" s="3">
        <v>46540</v>
      </c>
      <c r="O416">
        <v>134</v>
      </c>
      <c r="P416">
        <v>5</v>
      </c>
      <c r="Q416" t="s">
        <v>36</v>
      </c>
      <c r="R416" t="s">
        <v>25</v>
      </c>
    </row>
    <row r="417" spans="1:18" x14ac:dyDescent="0.25">
      <c r="A417">
        <v>417</v>
      </c>
      <c r="B417">
        <v>79884</v>
      </c>
      <c r="C417" t="s">
        <v>48</v>
      </c>
      <c r="D417">
        <v>12.933055</v>
      </c>
      <c r="E417">
        <v>77.730126999999996</v>
      </c>
      <c r="F417" t="s">
        <v>19</v>
      </c>
      <c r="G417" t="s">
        <v>30</v>
      </c>
      <c r="H417" s="3">
        <v>5346</v>
      </c>
      <c r="I417" s="7">
        <v>305</v>
      </c>
      <c r="J417">
        <v>1</v>
      </c>
      <c r="K417" s="1">
        <v>0.83</v>
      </c>
      <c r="L417">
        <v>26</v>
      </c>
      <c r="M417">
        <v>5</v>
      </c>
      <c r="N417" s="3">
        <v>138996</v>
      </c>
      <c r="O417">
        <v>292</v>
      </c>
      <c r="P417">
        <v>4.3</v>
      </c>
      <c r="Q417" t="s">
        <v>21</v>
      </c>
      <c r="R417" t="s">
        <v>22</v>
      </c>
    </row>
    <row r="418" spans="1:18" x14ac:dyDescent="0.25">
      <c r="A418">
        <v>418</v>
      </c>
      <c r="B418">
        <v>61574</v>
      </c>
      <c r="C418" t="s">
        <v>51</v>
      </c>
      <c r="D418">
        <v>12.911505999999999</v>
      </c>
      <c r="E418">
        <v>77.628472000000002</v>
      </c>
      <c r="F418" t="s">
        <v>19</v>
      </c>
      <c r="G418" t="s">
        <v>33</v>
      </c>
      <c r="H418" s="3">
        <v>3659</v>
      </c>
      <c r="I418" s="7">
        <v>535</v>
      </c>
      <c r="J418">
        <v>5</v>
      </c>
      <c r="K418" s="1">
        <v>0.83</v>
      </c>
      <c r="L418">
        <v>26</v>
      </c>
      <c r="M418">
        <v>5</v>
      </c>
      <c r="N418" s="3">
        <v>95134</v>
      </c>
      <c r="O418">
        <v>284</v>
      </c>
      <c r="P418">
        <v>5</v>
      </c>
      <c r="Q418" t="s">
        <v>52</v>
      </c>
      <c r="R418" t="s">
        <v>25</v>
      </c>
    </row>
    <row r="419" spans="1:18" x14ac:dyDescent="0.25">
      <c r="A419">
        <v>419</v>
      </c>
      <c r="B419">
        <v>76117</v>
      </c>
      <c r="C419" t="s">
        <v>40</v>
      </c>
      <c r="D419">
        <v>13.012572</v>
      </c>
      <c r="E419">
        <v>77.612082000000001</v>
      </c>
      <c r="F419" t="s">
        <v>19</v>
      </c>
      <c r="G419" t="s">
        <v>33</v>
      </c>
      <c r="H419" s="3">
        <v>4031</v>
      </c>
      <c r="I419" s="7">
        <v>369</v>
      </c>
      <c r="J419">
        <v>2</v>
      </c>
      <c r="K419" s="1">
        <v>0.52</v>
      </c>
      <c r="L419">
        <v>16</v>
      </c>
      <c r="M419">
        <v>3</v>
      </c>
      <c r="N419" s="3">
        <v>64496</v>
      </c>
      <c r="O419">
        <v>143</v>
      </c>
      <c r="P419">
        <v>4.9000000000000004</v>
      </c>
      <c r="Q419" t="s">
        <v>21</v>
      </c>
      <c r="R419" t="s">
        <v>25</v>
      </c>
    </row>
    <row r="420" spans="1:18" x14ac:dyDescent="0.25">
      <c r="A420">
        <v>420</v>
      </c>
      <c r="B420">
        <v>27864</v>
      </c>
      <c r="C420" t="s">
        <v>55</v>
      </c>
      <c r="D420">
        <v>12.753776999999999</v>
      </c>
      <c r="E420">
        <v>77.570381999999995</v>
      </c>
      <c r="F420" t="s">
        <v>32</v>
      </c>
      <c r="G420" t="s">
        <v>30</v>
      </c>
      <c r="H420" s="3">
        <v>6683</v>
      </c>
      <c r="I420" s="7">
        <v>478</v>
      </c>
      <c r="J420">
        <v>1</v>
      </c>
      <c r="K420" s="1">
        <v>0.53</v>
      </c>
      <c r="L420">
        <v>16</v>
      </c>
      <c r="M420">
        <v>2</v>
      </c>
      <c r="N420" s="3">
        <v>106928</v>
      </c>
      <c r="O420">
        <v>112</v>
      </c>
      <c r="P420">
        <v>4.0999999999999996</v>
      </c>
      <c r="Q420" t="s">
        <v>21</v>
      </c>
      <c r="R420" t="s">
        <v>22</v>
      </c>
    </row>
    <row r="421" spans="1:18" x14ac:dyDescent="0.25">
      <c r="A421">
        <v>421</v>
      </c>
      <c r="B421">
        <v>70090</v>
      </c>
      <c r="C421" t="s">
        <v>39</v>
      </c>
      <c r="D421">
        <v>13.078619</v>
      </c>
      <c r="E421">
        <v>77.689865999999995</v>
      </c>
      <c r="F421" t="s">
        <v>27</v>
      </c>
      <c r="G421" t="s">
        <v>20</v>
      </c>
      <c r="H421" s="3">
        <v>1934</v>
      </c>
      <c r="I421" s="7">
        <v>387</v>
      </c>
      <c r="J421">
        <v>5</v>
      </c>
      <c r="K421" s="1">
        <v>0.59</v>
      </c>
      <c r="L421">
        <v>18</v>
      </c>
      <c r="M421">
        <v>3</v>
      </c>
      <c r="N421" s="3">
        <v>34812</v>
      </c>
      <c r="O421">
        <v>83</v>
      </c>
      <c r="P421">
        <v>4.3</v>
      </c>
      <c r="Q421" t="s">
        <v>21</v>
      </c>
      <c r="R421" t="s">
        <v>22</v>
      </c>
    </row>
    <row r="422" spans="1:18" x14ac:dyDescent="0.25">
      <c r="A422">
        <v>422</v>
      </c>
      <c r="B422">
        <v>30388</v>
      </c>
      <c r="C422" t="s">
        <v>43</v>
      </c>
      <c r="D422">
        <v>12.939519000000001</v>
      </c>
      <c r="E422">
        <v>77.690798999999998</v>
      </c>
      <c r="F422" t="s">
        <v>19</v>
      </c>
      <c r="G422" t="s">
        <v>24</v>
      </c>
      <c r="H422" s="3">
        <v>5531</v>
      </c>
      <c r="I422" s="7">
        <v>384</v>
      </c>
      <c r="J422">
        <v>5</v>
      </c>
      <c r="K422" s="1">
        <v>0.56000000000000005</v>
      </c>
      <c r="L422">
        <v>17</v>
      </c>
      <c r="M422">
        <v>3</v>
      </c>
      <c r="N422" s="3">
        <v>94027</v>
      </c>
      <c r="O422">
        <v>144</v>
      </c>
      <c r="P422">
        <v>4.0999999999999996</v>
      </c>
      <c r="Q422" t="s">
        <v>53</v>
      </c>
      <c r="R422" t="s">
        <v>22</v>
      </c>
    </row>
    <row r="423" spans="1:18" x14ac:dyDescent="0.25">
      <c r="A423">
        <v>423</v>
      </c>
      <c r="B423">
        <v>87038</v>
      </c>
      <c r="C423" t="s">
        <v>50</v>
      </c>
      <c r="D423">
        <v>12.946899999999999</v>
      </c>
      <c r="E423">
        <v>77.658332999999999</v>
      </c>
      <c r="F423" t="s">
        <v>19</v>
      </c>
      <c r="G423" t="s">
        <v>24</v>
      </c>
      <c r="H423" s="3">
        <v>4946</v>
      </c>
      <c r="I423" s="7">
        <v>307</v>
      </c>
      <c r="J423">
        <v>5</v>
      </c>
      <c r="K423" s="1">
        <v>0.51</v>
      </c>
      <c r="L423">
        <v>16</v>
      </c>
      <c r="M423">
        <v>2</v>
      </c>
      <c r="N423" s="3">
        <v>79136</v>
      </c>
      <c r="O423">
        <v>89</v>
      </c>
      <c r="P423">
        <v>4.5999999999999996</v>
      </c>
      <c r="Q423" t="s">
        <v>21</v>
      </c>
      <c r="R423" t="s">
        <v>25</v>
      </c>
    </row>
    <row r="424" spans="1:18" x14ac:dyDescent="0.25">
      <c r="A424">
        <v>424</v>
      </c>
      <c r="B424">
        <v>31785</v>
      </c>
      <c r="C424" t="s">
        <v>55</v>
      </c>
      <c r="D424">
        <v>13.044072999999999</v>
      </c>
      <c r="E424">
        <v>77.634155000000007</v>
      </c>
      <c r="F424" t="s">
        <v>19</v>
      </c>
      <c r="G424" t="s">
        <v>33</v>
      </c>
      <c r="H424" s="3">
        <v>4716</v>
      </c>
      <c r="I424" s="7">
        <v>417</v>
      </c>
      <c r="J424">
        <v>1</v>
      </c>
      <c r="K424" s="1">
        <v>0.54</v>
      </c>
      <c r="L424">
        <v>17</v>
      </c>
      <c r="M424">
        <v>3</v>
      </c>
      <c r="N424" s="3">
        <v>80172</v>
      </c>
      <c r="O424">
        <v>160</v>
      </c>
      <c r="P424">
        <v>4.5</v>
      </c>
      <c r="Q424" t="s">
        <v>21</v>
      </c>
      <c r="R424" t="s">
        <v>25</v>
      </c>
    </row>
    <row r="425" spans="1:18" x14ac:dyDescent="0.25">
      <c r="A425">
        <v>425</v>
      </c>
      <c r="B425">
        <v>63806</v>
      </c>
      <c r="C425" t="s">
        <v>42</v>
      </c>
      <c r="D425">
        <v>12.716817000000001</v>
      </c>
      <c r="E425">
        <v>77.627424000000005</v>
      </c>
      <c r="F425" t="s">
        <v>19</v>
      </c>
      <c r="G425" t="s">
        <v>33</v>
      </c>
      <c r="H425" s="3">
        <v>6487</v>
      </c>
      <c r="I425" s="7">
        <v>283</v>
      </c>
      <c r="J425">
        <v>2</v>
      </c>
      <c r="K425" s="1">
        <v>0.74</v>
      </c>
      <c r="L425">
        <v>23</v>
      </c>
      <c r="M425">
        <v>2</v>
      </c>
      <c r="N425" s="3">
        <v>149201</v>
      </c>
      <c r="O425">
        <v>237</v>
      </c>
      <c r="P425">
        <v>4.8</v>
      </c>
      <c r="Q425" t="s">
        <v>21</v>
      </c>
      <c r="R425" t="s">
        <v>25</v>
      </c>
    </row>
    <row r="426" spans="1:18" x14ac:dyDescent="0.25">
      <c r="A426">
        <v>426</v>
      </c>
      <c r="B426">
        <v>48806</v>
      </c>
      <c r="C426" t="s">
        <v>48</v>
      </c>
      <c r="D426">
        <v>12.965099</v>
      </c>
      <c r="E426">
        <v>77.715030999999996</v>
      </c>
      <c r="F426" t="s">
        <v>27</v>
      </c>
      <c r="G426" t="s">
        <v>33</v>
      </c>
      <c r="H426" s="3">
        <v>4197</v>
      </c>
      <c r="I426" s="7">
        <v>472</v>
      </c>
      <c r="J426">
        <v>5</v>
      </c>
      <c r="K426" s="1">
        <v>0.71</v>
      </c>
      <c r="L426">
        <v>22</v>
      </c>
      <c r="M426">
        <v>3</v>
      </c>
      <c r="N426" s="3">
        <v>92334</v>
      </c>
      <c r="O426">
        <v>274</v>
      </c>
      <c r="P426">
        <v>5</v>
      </c>
      <c r="Q426" t="s">
        <v>21</v>
      </c>
      <c r="R426" t="s">
        <v>25</v>
      </c>
    </row>
    <row r="427" spans="1:18" x14ac:dyDescent="0.25">
      <c r="A427">
        <v>427</v>
      </c>
      <c r="B427">
        <v>96311</v>
      </c>
      <c r="C427" t="s">
        <v>37</v>
      </c>
      <c r="D427">
        <v>12.744717</v>
      </c>
      <c r="E427">
        <v>77.492272999999997</v>
      </c>
      <c r="F427" t="s">
        <v>27</v>
      </c>
      <c r="G427" t="s">
        <v>30</v>
      </c>
      <c r="H427" s="3">
        <v>4460</v>
      </c>
      <c r="I427" s="7">
        <v>410</v>
      </c>
      <c r="J427">
        <v>1</v>
      </c>
      <c r="K427" s="1">
        <v>0.3</v>
      </c>
      <c r="L427">
        <v>9</v>
      </c>
      <c r="M427">
        <v>2</v>
      </c>
      <c r="N427" s="3">
        <v>40140</v>
      </c>
      <c r="O427">
        <v>8</v>
      </c>
      <c r="P427">
        <v>4</v>
      </c>
      <c r="Q427" t="s">
        <v>21</v>
      </c>
      <c r="R427" t="s">
        <v>22</v>
      </c>
    </row>
    <row r="428" spans="1:18" x14ac:dyDescent="0.25">
      <c r="A428">
        <v>428</v>
      </c>
      <c r="B428">
        <v>55591</v>
      </c>
      <c r="C428" t="s">
        <v>42</v>
      </c>
      <c r="D428">
        <v>12.999198</v>
      </c>
      <c r="E428">
        <v>77.611772000000002</v>
      </c>
      <c r="F428" t="s">
        <v>19</v>
      </c>
      <c r="G428" t="s">
        <v>38</v>
      </c>
      <c r="H428" s="3">
        <v>7001</v>
      </c>
      <c r="I428" s="7">
        <v>296</v>
      </c>
      <c r="J428">
        <v>1</v>
      </c>
      <c r="K428" s="1">
        <v>0.61</v>
      </c>
      <c r="L428">
        <v>19</v>
      </c>
      <c r="M428">
        <v>1</v>
      </c>
      <c r="N428" s="3">
        <v>133019</v>
      </c>
      <c r="O428">
        <v>323</v>
      </c>
      <c r="P428">
        <v>4</v>
      </c>
      <c r="Q428" t="s">
        <v>21</v>
      </c>
      <c r="R428" t="s">
        <v>22</v>
      </c>
    </row>
    <row r="429" spans="1:18" x14ac:dyDescent="0.25">
      <c r="A429">
        <v>429</v>
      </c>
      <c r="B429">
        <v>20918</v>
      </c>
      <c r="C429" t="s">
        <v>48</v>
      </c>
      <c r="D429">
        <v>12.834489</v>
      </c>
      <c r="E429">
        <v>77.484212999999997</v>
      </c>
      <c r="F429" t="s">
        <v>19</v>
      </c>
      <c r="G429" t="s">
        <v>33</v>
      </c>
      <c r="H429" s="3">
        <v>5287</v>
      </c>
      <c r="I429" s="7">
        <v>445</v>
      </c>
      <c r="J429">
        <v>2</v>
      </c>
      <c r="K429" s="1">
        <v>0.74</v>
      </c>
      <c r="L429">
        <v>23</v>
      </c>
      <c r="M429">
        <v>2</v>
      </c>
      <c r="N429" s="3">
        <v>121601</v>
      </c>
      <c r="O429">
        <v>53</v>
      </c>
      <c r="P429">
        <v>4.4000000000000004</v>
      </c>
      <c r="Q429" t="s">
        <v>21</v>
      </c>
      <c r="R429" t="s">
        <v>22</v>
      </c>
    </row>
    <row r="430" spans="1:18" x14ac:dyDescent="0.25">
      <c r="A430">
        <v>430</v>
      </c>
      <c r="B430">
        <v>80546</v>
      </c>
      <c r="C430" t="s">
        <v>48</v>
      </c>
      <c r="D430">
        <v>12.740180000000001</v>
      </c>
      <c r="E430">
        <v>77.646257000000006</v>
      </c>
      <c r="F430" t="s">
        <v>19</v>
      </c>
      <c r="G430" t="s">
        <v>20</v>
      </c>
      <c r="H430" s="3">
        <v>2926</v>
      </c>
      <c r="I430" s="7">
        <v>252</v>
      </c>
      <c r="J430">
        <v>5</v>
      </c>
      <c r="K430" s="1">
        <v>0.56000000000000005</v>
      </c>
      <c r="L430">
        <v>17</v>
      </c>
      <c r="M430">
        <v>3</v>
      </c>
      <c r="N430" s="3">
        <v>49742</v>
      </c>
      <c r="O430">
        <v>209</v>
      </c>
      <c r="P430">
        <v>4.2</v>
      </c>
      <c r="Q430" t="s">
        <v>21</v>
      </c>
      <c r="R430" t="s">
        <v>22</v>
      </c>
    </row>
    <row r="431" spans="1:18" x14ac:dyDescent="0.25">
      <c r="A431">
        <v>431</v>
      </c>
      <c r="B431">
        <v>11183</v>
      </c>
      <c r="C431" t="s">
        <v>35</v>
      </c>
      <c r="D431">
        <v>12.99527</v>
      </c>
      <c r="E431">
        <v>77.715978000000007</v>
      </c>
      <c r="F431" t="s">
        <v>19</v>
      </c>
      <c r="G431" t="s">
        <v>33</v>
      </c>
      <c r="H431" s="3">
        <v>4063</v>
      </c>
      <c r="I431" s="7">
        <v>508</v>
      </c>
      <c r="J431">
        <v>5</v>
      </c>
      <c r="K431" s="1">
        <v>0.74</v>
      </c>
      <c r="L431">
        <v>23</v>
      </c>
      <c r="M431">
        <v>2</v>
      </c>
      <c r="N431" s="3">
        <v>93449</v>
      </c>
      <c r="O431">
        <v>243</v>
      </c>
      <c r="P431">
        <v>4.2</v>
      </c>
      <c r="Q431" t="s">
        <v>21</v>
      </c>
      <c r="R431" t="s">
        <v>22</v>
      </c>
    </row>
    <row r="432" spans="1:18" x14ac:dyDescent="0.25">
      <c r="A432">
        <v>432</v>
      </c>
      <c r="B432">
        <v>59914</v>
      </c>
      <c r="C432" t="s">
        <v>31</v>
      </c>
      <c r="D432">
        <v>13.010562</v>
      </c>
      <c r="E432">
        <v>77.610111000000003</v>
      </c>
      <c r="F432" t="s">
        <v>19</v>
      </c>
      <c r="G432" t="s">
        <v>24</v>
      </c>
      <c r="H432" s="3">
        <v>2286</v>
      </c>
      <c r="I432" s="7">
        <v>199</v>
      </c>
      <c r="J432">
        <v>2</v>
      </c>
      <c r="K432" s="1">
        <v>0.63</v>
      </c>
      <c r="L432">
        <v>20</v>
      </c>
      <c r="M432">
        <v>3</v>
      </c>
      <c r="N432" s="3">
        <v>45720</v>
      </c>
      <c r="O432">
        <v>263</v>
      </c>
      <c r="P432">
        <v>4.0999999999999996</v>
      </c>
      <c r="Q432" t="s">
        <v>41</v>
      </c>
      <c r="R432" t="s">
        <v>22</v>
      </c>
    </row>
    <row r="433" spans="1:18" x14ac:dyDescent="0.25">
      <c r="A433">
        <v>433</v>
      </c>
      <c r="B433">
        <v>23891</v>
      </c>
      <c r="C433" t="s">
        <v>46</v>
      </c>
      <c r="D433">
        <v>12.839053</v>
      </c>
      <c r="E433">
        <v>77.745273999999995</v>
      </c>
      <c r="F433" t="s">
        <v>19</v>
      </c>
      <c r="G433" t="s">
        <v>30</v>
      </c>
      <c r="H433" s="3">
        <v>1222</v>
      </c>
      <c r="I433" s="7">
        <v>269</v>
      </c>
      <c r="J433">
        <v>3</v>
      </c>
      <c r="K433" s="1">
        <v>0.53</v>
      </c>
      <c r="L433">
        <v>16</v>
      </c>
      <c r="M433">
        <v>4</v>
      </c>
      <c r="N433" s="3">
        <v>19552</v>
      </c>
      <c r="O433">
        <v>24</v>
      </c>
      <c r="P433">
        <v>4.5</v>
      </c>
      <c r="Q433" t="s">
        <v>21</v>
      </c>
      <c r="R433" t="s">
        <v>25</v>
      </c>
    </row>
    <row r="434" spans="1:18" x14ac:dyDescent="0.25">
      <c r="A434">
        <v>434</v>
      </c>
      <c r="B434">
        <v>26105</v>
      </c>
      <c r="C434" t="s">
        <v>47</v>
      </c>
      <c r="D434">
        <v>12.79237</v>
      </c>
      <c r="E434">
        <v>77.725679999999997</v>
      </c>
      <c r="F434" t="s">
        <v>19</v>
      </c>
      <c r="G434" t="s">
        <v>24</v>
      </c>
      <c r="H434" s="3">
        <v>4294</v>
      </c>
      <c r="I434" s="7">
        <v>362</v>
      </c>
      <c r="J434">
        <v>1</v>
      </c>
      <c r="K434" s="1">
        <v>0.37</v>
      </c>
      <c r="L434">
        <v>11</v>
      </c>
      <c r="M434">
        <v>2</v>
      </c>
      <c r="N434" s="3">
        <v>47234</v>
      </c>
      <c r="O434">
        <v>140</v>
      </c>
      <c r="P434">
        <v>4.5</v>
      </c>
      <c r="Q434" t="s">
        <v>21</v>
      </c>
      <c r="R434" t="s">
        <v>25</v>
      </c>
    </row>
    <row r="435" spans="1:18" x14ac:dyDescent="0.25">
      <c r="A435">
        <v>435</v>
      </c>
      <c r="B435">
        <v>88287</v>
      </c>
      <c r="C435" t="s">
        <v>23</v>
      </c>
      <c r="D435">
        <v>12.940313</v>
      </c>
      <c r="E435">
        <v>77.547877</v>
      </c>
      <c r="F435" t="s">
        <v>19</v>
      </c>
      <c r="G435" t="s">
        <v>30</v>
      </c>
      <c r="H435" s="3">
        <v>2908</v>
      </c>
      <c r="I435" s="7">
        <v>238</v>
      </c>
      <c r="J435">
        <v>2</v>
      </c>
      <c r="K435" s="1">
        <v>0.51</v>
      </c>
      <c r="L435">
        <v>16</v>
      </c>
      <c r="M435">
        <v>2</v>
      </c>
      <c r="N435" s="3">
        <v>46528</v>
      </c>
      <c r="O435">
        <v>250</v>
      </c>
      <c r="P435">
        <v>4.7</v>
      </c>
      <c r="Q435" t="s">
        <v>57</v>
      </c>
      <c r="R435" t="s">
        <v>25</v>
      </c>
    </row>
    <row r="436" spans="1:18" x14ac:dyDescent="0.25">
      <c r="A436">
        <v>436</v>
      </c>
      <c r="B436">
        <v>28342</v>
      </c>
      <c r="C436" t="s">
        <v>43</v>
      </c>
      <c r="D436">
        <v>12.740561</v>
      </c>
      <c r="E436">
        <v>77.484696999999997</v>
      </c>
      <c r="F436" t="s">
        <v>19</v>
      </c>
      <c r="G436" t="s">
        <v>38</v>
      </c>
      <c r="H436" s="3">
        <v>4638</v>
      </c>
      <c r="I436" s="7">
        <v>492</v>
      </c>
      <c r="J436">
        <v>1</v>
      </c>
      <c r="K436" s="1">
        <v>0.87</v>
      </c>
      <c r="L436">
        <v>27</v>
      </c>
      <c r="M436">
        <v>2</v>
      </c>
      <c r="N436" s="3">
        <v>125226</v>
      </c>
      <c r="O436">
        <v>28</v>
      </c>
      <c r="P436">
        <v>4</v>
      </c>
      <c r="Q436" t="s">
        <v>21</v>
      </c>
      <c r="R436" t="s">
        <v>22</v>
      </c>
    </row>
    <row r="437" spans="1:18" x14ac:dyDescent="0.25">
      <c r="A437">
        <v>437</v>
      </c>
      <c r="B437">
        <v>18997</v>
      </c>
      <c r="C437" t="s">
        <v>42</v>
      </c>
      <c r="D437">
        <v>12.795858000000001</v>
      </c>
      <c r="E437">
        <v>77.643293</v>
      </c>
      <c r="F437" t="s">
        <v>27</v>
      </c>
      <c r="G437" t="s">
        <v>30</v>
      </c>
      <c r="H437" s="3">
        <v>5408</v>
      </c>
      <c r="I437" s="7">
        <v>553</v>
      </c>
      <c r="J437">
        <v>1</v>
      </c>
      <c r="K437" s="1">
        <v>0.59</v>
      </c>
      <c r="L437">
        <v>18</v>
      </c>
      <c r="M437">
        <v>3</v>
      </c>
      <c r="N437" s="3">
        <v>97344</v>
      </c>
      <c r="O437">
        <v>259</v>
      </c>
      <c r="P437">
        <v>5</v>
      </c>
      <c r="Q437" t="s">
        <v>21</v>
      </c>
      <c r="R437" t="s">
        <v>25</v>
      </c>
    </row>
    <row r="438" spans="1:18" x14ac:dyDescent="0.25">
      <c r="A438">
        <v>438</v>
      </c>
      <c r="B438">
        <v>31310</v>
      </c>
      <c r="C438" t="s">
        <v>29</v>
      </c>
      <c r="D438">
        <v>13.023629</v>
      </c>
      <c r="E438">
        <v>77.626655</v>
      </c>
      <c r="F438" t="s">
        <v>19</v>
      </c>
      <c r="G438" t="s">
        <v>24</v>
      </c>
      <c r="H438" s="3">
        <v>2784</v>
      </c>
      <c r="I438" s="7">
        <v>387</v>
      </c>
      <c r="J438">
        <v>2</v>
      </c>
      <c r="K438" s="1">
        <v>0.33</v>
      </c>
      <c r="L438">
        <v>10</v>
      </c>
      <c r="M438">
        <v>4</v>
      </c>
      <c r="N438" s="3">
        <v>27840</v>
      </c>
      <c r="O438">
        <v>69</v>
      </c>
      <c r="P438">
        <v>5</v>
      </c>
      <c r="Q438" t="s">
        <v>21</v>
      </c>
      <c r="R438" t="s">
        <v>25</v>
      </c>
    </row>
    <row r="439" spans="1:18" x14ac:dyDescent="0.25">
      <c r="A439">
        <v>439</v>
      </c>
      <c r="B439">
        <v>97817</v>
      </c>
      <c r="C439" t="s">
        <v>50</v>
      </c>
      <c r="D439">
        <v>12.989679000000001</v>
      </c>
      <c r="E439">
        <v>77.624852000000004</v>
      </c>
      <c r="F439" t="s">
        <v>19</v>
      </c>
      <c r="G439" t="s">
        <v>33</v>
      </c>
      <c r="H439" s="3">
        <v>7066</v>
      </c>
      <c r="I439" s="7">
        <v>434</v>
      </c>
      <c r="J439">
        <v>5</v>
      </c>
      <c r="K439" s="1">
        <v>0.45</v>
      </c>
      <c r="L439">
        <v>14</v>
      </c>
      <c r="M439">
        <v>2</v>
      </c>
      <c r="N439" s="3">
        <v>98924</v>
      </c>
      <c r="O439">
        <v>292</v>
      </c>
      <c r="P439">
        <v>4.7</v>
      </c>
      <c r="Q439" t="s">
        <v>21</v>
      </c>
      <c r="R439" t="s">
        <v>25</v>
      </c>
    </row>
    <row r="440" spans="1:18" x14ac:dyDescent="0.25">
      <c r="A440">
        <v>440</v>
      </c>
      <c r="B440">
        <v>78599</v>
      </c>
      <c r="C440" t="s">
        <v>18</v>
      </c>
      <c r="D440">
        <v>12.7332</v>
      </c>
      <c r="E440">
        <v>77.667835999999994</v>
      </c>
      <c r="F440" t="s">
        <v>19</v>
      </c>
      <c r="G440" t="s">
        <v>30</v>
      </c>
      <c r="H440" s="3">
        <v>3349</v>
      </c>
      <c r="I440" s="7">
        <v>90</v>
      </c>
      <c r="J440">
        <v>3</v>
      </c>
      <c r="K440" s="1">
        <v>0.39</v>
      </c>
      <c r="L440">
        <v>12</v>
      </c>
      <c r="M440">
        <v>3</v>
      </c>
      <c r="N440" s="3">
        <v>40188</v>
      </c>
      <c r="O440">
        <v>274</v>
      </c>
      <c r="P440">
        <v>4.3</v>
      </c>
      <c r="Q440" t="s">
        <v>21</v>
      </c>
      <c r="R440" t="s">
        <v>22</v>
      </c>
    </row>
    <row r="441" spans="1:18" x14ac:dyDescent="0.25">
      <c r="A441">
        <v>441</v>
      </c>
      <c r="B441">
        <v>35579</v>
      </c>
      <c r="C441" t="s">
        <v>26</v>
      </c>
      <c r="D441">
        <v>12.969334</v>
      </c>
      <c r="E441">
        <v>77.455993000000007</v>
      </c>
      <c r="F441" t="s">
        <v>27</v>
      </c>
      <c r="G441" t="s">
        <v>20</v>
      </c>
      <c r="H441" s="3">
        <v>3047</v>
      </c>
      <c r="I441" s="7">
        <v>58</v>
      </c>
      <c r="J441">
        <v>1</v>
      </c>
      <c r="K441" s="1">
        <v>0.71</v>
      </c>
      <c r="L441">
        <v>22</v>
      </c>
      <c r="M441">
        <v>1</v>
      </c>
      <c r="N441" s="3">
        <v>67034</v>
      </c>
      <c r="O441">
        <v>272</v>
      </c>
      <c r="P441">
        <v>4.8</v>
      </c>
      <c r="Q441" t="s">
        <v>21</v>
      </c>
      <c r="R441" t="s">
        <v>25</v>
      </c>
    </row>
    <row r="442" spans="1:18" x14ac:dyDescent="0.25">
      <c r="A442">
        <v>442</v>
      </c>
      <c r="B442">
        <v>91091</v>
      </c>
      <c r="C442" t="s">
        <v>47</v>
      </c>
      <c r="D442">
        <v>12.981726</v>
      </c>
      <c r="E442">
        <v>77.637989000000005</v>
      </c>
      <c r="F442" t="s">
        <v>19</v>
      </c>
      <c r="G442" t="s">
        <v>38</v>
      </c>
      <c r="H442" s="3">
        <v>5026</v>
      </c>
      <c r="I442" s="7">
        <v>261</v>
      </c>
      <c r="J442">
        <v>3</v>
      </c>
      <c r="K442" s="1">
        <v>0.81</v>
      </c>
      <c r="L442">
        <v>25</v>
      </c>
      <c r="M442">
        <v>3</v>
      </c>
      <c r="N442" s="3">
        <v>125650</v>
      </c>
      <c r="O442">
        <v>149</v>
      </c>
      <c r="P442">
        <v>4.4000000000000004</v>
      </c>
      <c r="Q442" t="s">
        <v>21</v>
      </c>
      <c r="R442" t="s">
        <v>22</v>
      </c>
    </row>
    <row r="443" spans="1:18" x14ac:dyDescent="0.25">
      <c r="A443">
        <v>443</v>
      </c>
      <c r="B443">
        <v>64029</v>
      </c>
      <c r="C443" t="s">
        <v>39</v>
      </c>
      <c r="D443">
        <v>12.713984999999999</v>
      </c>
      <c r="E443">
        <v>77.481453000000002</v>
      </c>
      <c r="F443" t="s">
        <v>32</v>
      </c>
      <c r="G443" t="s">
        <v>38</v>
      </c>
      <c r="H443" s="3">
        <v>2403</v>
      </c>
      <c r="I443" s="7">
        <v>225</v>
      </c>
      <c r="J443">
        <v>2</v>
      </c>
      <c r="K443" s="1">
        <v>0.4</v>
      </c>
      <c r="L443">
        <v>12</v>
      </c>
      <c r="M443">
        <v>2</v>
      </c>
      <c r="N443" s="3">
        <v>28836</v>
      </c>
      <c r="O443">
        <v>325</v>
      </c>
      <c r="P443">
        <v>5</v>
      </c>
      <c r="Q443" t="s">
        <v>52</v>
      </c>
      <c r="R443" t="s">
        <v>25</v>
      </c>
    </row>
    <row r="444" spans="1:18" x14ac:dyDescent="0.25">
      <c r="A444">
        <v>444</v>
      </c>
      <c r="B444">
        <v>10471</v>
      </c>
      <c r="C444" t="s">
        <v>29</v>
      </c>
      <c r="D444">
        <v>12.76948</v>
      </c>
      <c r="E444">
        <v>77.601697000000001</v>
      </c>
      <c r="F444" t="s">
        <v>27</v>
      </c>
      <c r="G444" t="s">
        <v>24</v>
      </c>
      <c r="H444" s="3">
        <v>5418</v>
      </c>
      <c r="I444" s="7">
        <v>332</v>
      </c>
      <c r="J444">
        <v>5</v>
      </c>
      <c r="K444" s="1">
        <v>0.44</v>
      </c>
      <c r="L444">
        <v>14</v>
      </c>
      <c r="M444">
        <v>3</v>
      </c>
      <c r="N444" s="3">
        <v>75852</v>
      </c>
      <c r="O444">
        <v>163</v>
      </c>
      <c r="P444">
        <v>4.5999999999999996</v>
      </c>
      <c r="Q444" t="s">
        <v>28</v>
      </c>
      <c r="R444" t="s">
        <v>25</v>
      </c>
    </row>
    <row r="445" spans="1:18" x14ac:dyDescent="0.25">
      <c r="A445">
        <v>445</v>
      </c>
      <c r="B445">
        <v>39156</v>
      </c>
      <c r="C445" t="s">
        <v>23</v>
      </c>
      <c r="D445">
        <v>12.785780000000001</v>
      </c>
      <c r="E445">
        <v>77.535189000000003</v>
      </c>
      <c r="F445" t="s">
        <v>19</v>
      </c>
      <c r="G445" t="s">
        <v>20</v>
      </c>
      <c r="H445" s="3">
        <v>805</v>
      </c>
      <c r="I445" s="7">
        <v>503</v>
      </c>
      <c r="J445">
        <v>1</v>
      </c>
      <c r="K445" s="1">
        <v>0.56000000000000005</v>
      </c>
      <c r="L445">
        <v>17</v>
      </c>
      <c r="M445">
        <v>2</v>
      </c>
      <c r="N445" s="3">
        <v>13685</v>
      </c>
      <c r="O445">
        <v>4</v>
      </c>
      <c r="P445">
        <v>4</v>
      </c>
      <c r="Q445" t="s">
        <v>21</v>
      </c>
      <c r="R445" t="s">
        <v>22</v>
      </c>
    </row>
    <row r="446" spans="1:18" x14ac:dyDescent="0.25">
      <c r="A446">
        <v>446</v>
      </c>
      <c r="B446">
        <v>82199</v>
      </c>
      <c r="C446" t="s">
        <v>39</v>
      </c>
      <c r="D446">
        <v>12.723799</v>
      </c>
      <c r="E446">
        <v>77.594815999999994</v>
      </c>
      <c r="F446" t="s">
        <v>19</v>
      </c>
      <c r="G446" t="s">
        <v>20</v>
      </c>
      <c r="H446" s="3">
        <v>2400</v>
      </c>
      <c r="I446" s="7">
        <v>173</v>
      </c>
      <c r="J446">
        <v>2</v>
      </c>
      <c r="K446" s="1">
        <v>0.54</v>
      </c>
      <c r="L446">
        <v>17</v>
      </c>
      <c r="M446">
        <v>3</v>
      </c>
      <c r="N446" s="3">
        <v>40800</v>
      </c>
      <c r="O446">
        <v>278</v>
      </c>
      <c r="P446">
        <v>4.5999999999999996</v>
      </c>
      <c r="Q446" t="s">
        <v>34</v>
      </c>
      <c r="R446" t="s">
        <v>25</v>
      </c>
    </row>
    <row r="447" spans="1:18" x14ac:dyDescent="0.25">
      <c r="A447">
        <v>447</v>
      </c>
      <c r="B447">
        <v>29850</v>
      </c>
      <c r="C447" t="s">
        <v>47</v>
      </c>
      <c r="D447">
        <v>12.712719</v>
      </c>
      <c r="E447">
        <v>77.550566000000003</v>
      </c>
      <c r="F447" t="s">
        <v>27</v>
      </c>
      <c r="G447" t="s">
        <v>38</v>
      </c>
      <c r="H447" s="3">
        <v>3813</v>
      </c>
      <c r="I447" s="7">
        <v>307</v>
      </c>
      <c r="J447">
        <v>2</v>
      </c>
      <c r="K447" s="1">
        <v>0.56000000000000005</v>
      </c>
      <c r="L447">
        <v>17</v>
      </c>
      <c r="M447">
        <v>1</v>
      </c>
      <c r="N447" s="3">
        <v>64821</v>
      </c>
      <c r="O447">
        <v>184</v>
      </c>
      <c r="P447">
        <v>4.5</v>
      </c>
      <c r="Q447" t="s">
        <v>21</v>
      </c>
      <c r="R447" t="s">
        <v>25</v>
      </c>
    </row>
    <row r="448" spans="1:18" x14ac:dyDescent="0.25">
      <c r="A448">
        <v>448</v>
      </c>
      <c r="B448">
        <v>46612</v>
      </c>
      <c r="C448" t="s">
        <v>54</v>
      </c>
      <c r="D448">
        <v>13.016939000000001</v>
      </c>
      <c r="E448">
        <v>77.749638000000004</v>
      </c>
      <c r="F448" t="s">
        <v>19</v>
      </c>
      <c r="G448" t="s">
        <v>30</v>
      </c>
      <c r="H448" s="3">
        <v>4704</v>
      </c>
      <c r="I448" s="7">
        <v>395</v>
      </c>
      <c r="J448">
        <v>1</v>
      </c>
      <c r="K448" s="1">
        <v>0.32</v>
      </c>
      <c r="L448">
        <v>10</v>
      </c>
      <c r="M448">
        <v>2</v>
      </c>
      <c r="N448" s="3">
        <v>47040</v>
      </c>
      <c r="O448">
        <v>3</v>
      </c>
      <c r="P448">
        <v>5</v>
      </c>
      <c r="Q448" t="s">
        <v>21</v>
      </c>
      <c r="R448" t="s">
        <v>25</v>
      </c>
    </row>
    <row r="449" spans="1:18" x14ac:dyDescent="0.25">
      <c r="A449">
        <v>449</v>
      </c>
      <c r="B449">
        <v>27111</v>
      </c>
      <c r="C449" t="s">
        <v>49</v>
      </c>
      <c r="D449">
        <v>12.86359</v>
      </c>
      <c r="E449">
        <v>77.645464000000004</v>
      </c>
      <c r="F449" t="s">
        <v>19</v>
      </c>
      <c r="G449" t="s">
        <v>24</v>
      </c>
      <c r="H449" s="3">
        <v>3567</v>
      </c>
      <c r="I449" s="7">
        <v>344</v>
      </c>
      <c r="J449">
        <v>1</v>
      </c>
      <c r="K449" s="1">
        <v>0.56999999999999995</v>
      </c>
      <c r="L449">
        <v>18</v>
      </c>
      <c r="M449">
        <v>5</v>
      </c>
      <c r="N449" s="3">
        <v>64206</v>
      </c>
      <c r="O449">
        <v>346</v>
      </c>
      <c r="P449">
        <v>4.4000000000000004</v>
      </c>
      <c r="Q449" t="s">
        <v>21</v>
      </c>
      <c r="R449" t="s">
        <v>22</v>
      </c>
    </row>
    <row r="450" spans="1:18" x14ac:dyDescent="0.25">
      <c r="A450">
        <v>450</v>
      </c>
      <c r="B450">
        <v>77000</v>
      </c>
      <c r="C450" t="s">
        <v>23</v>
      </c>
      <c r="D450">
        <v>12.875329000000001</v>
      </c>
      <c r="E450">
        <v>77.647205</v>
      </c>
      <c r="F450" t="s">
        <v>32</v>
      </c>
      <c r="G450" t="s">
        <v>33</v>
      </c>
      <c r="H450" s="3">
        <v>3338</v>
      </c>
      <c r="I450" s="7">
        <v>143</v>
      </c>
      <c r="J450">
        <v>1</v>
      </c>
      <c r="K450" s="1">
        <v>0.75</v>
      </c>
      <c r="L450">
        <v>23</v>
      </c>
      <c r="M450">
        <v>2</v>
      </c>
      <c r="N450" s="3">
        <v>76774</v>
      </c>
      <c r="O450">
        <v>317</v>
      </c>
      <c r="P450">
        <v>4.5</v>
      </c>
      <c r="Q450" t="s">
        <v>56</v>
      </c>
      <c r="R450" t="s">
        <v>25</v>
      </c>
    </row>
    <row r="451" spans="1:18" x14ac:dyDescent="0.25">
      <c r="A451">
        <v>451</v>
      </c>
      <c r="B451">
        <v>11906</v>
      </c>
      <c r="C451" t="s">
        <v>51</v>
      </c>
      <c r="D451">
        <v>13.061064999999999</v>
      </c>
      <c r="E451">
        <v>77.450446999999997</v>
      </c>
      <c r="F451" t="s">
        <v>19</v>
      </c>
      <c r="G451" t="s">
        <v>30</v>
      </c>
      <c r="H451" s="3">
        <v>4739</v>
      </c>
      <c r="I451" s="7">
        <v>295</v>
      </c>
      <c r="J451">
        <v>1</v>
      </c>
      <c r="K451" s="1">
        <v>0.87</v>
      </c>
      <c r="L451">
        <v>27</v>
      </c>
      <c r="M451">
        <v>1</v>
      </c>
      <c r="N451" s="3">
        <v>127953</v>
      </c>
      <c r="O451">
        <v>280</v>
      </c>
      <c r="P451">
        <v>5</v>
      </c>
      <c r="Q451" t="s">
        <v>21</v>
      </c>
      <c r="R451" t="s">
        <v>25</v>
      </c>
    </row>
    <row r="452" spans="1:18" x14ac:dyDescent="0.25">
      <c r="A452">
        <v>452</v>
      </c>
      <c r="B452">
        <v>54150</v>
      </c>
      <c r="C452" t="s">
        <v>31</v>
      </c>
      <c r="D452">
        <v>12.917331000000001</v>
      </c>
      <c r="E452">
        <v>77.702793999999997</v>
      </c>
      <c r="F452" t="s">
        <v>19</v>
      </c>
      <c r="G452" t="s">
        <v>33</v>
      </c>
      <c r="H452" s="3">
        <v>5212</v>
      </c>
      <c r="I452" s="7">
        <v>551</v>
      </c>
      <c r="J452">
        <v>5</v>
      </c>
      <c r="K452" s="1">
        <v>0.92</v>
      </c>
      <c r="L452">
        <v>29</v>
      </c>
      <c r="M452">
        <v>5</v>
      </c>
      <c r="N452" s="3">
        <v>151148</v>
      </c>
      <c r="O452">
        <v>198</v>
      </c>
      <c r="P452">
        <v>4.2</v>
      </c>
      <c r="Q452" t="s">
        <v>21</v>
      </c>
      <c r="R452" t="s">
        <v>22</v>
      </c>
    </row>
    <row r="453" spans="1:18" x14ac:dyDescent="0.25">
      <c r="A453">
        <v>453</v>
      </c>
      <c r="B453">
        <v>52159</v>
      </c>
      <c r="C453" t="s">
        <v>40</v>
      </c>
      <c r="D453">
        <v>13.07738</v>
      </c>
      <c r="E453">
        <v>77.632163000000006</v>
      </c>
      <c r="F453" t="s">
        <v>19</v>
      </c>
      <c r="G453" t="s">
        <v>33</v>
      </c>
      <c r="H453" s="3">
        <v>4237</v>
      </c>
      <c r="I453" s="7">
        <v>0</v>
      </c>
      <c r="J453">
        <v>5</v>
      </c>
      <c r="K453" s="1">
        <v>0.48</v>
      </c>
      <c r="L453">
        <v>15</v>
      </c>
      <c r="M453">
        <v>2</v>
      </c>
      <c r="N453" s="3">
        <v>63555</v>
      </c>
      <c r="O453">
        <v>75</v>
      </c>
      <c r="P453">
        <v>3.8</v>
      </c>
      <c r="Q453" t="s">
        <v>53</v>
      </c>
      <c r="R453" t="s">
        <v>22</v>
      </c>
    </row>
    <row r="454" spans="1:18" x14ac:dyDescent="0.25">
      <c r="A454">
        <v>454</v>
      </c>
      <c r="B454">
        <v>11103</v>
      </c>
      <c r="C454" t="s">
        <v>31</v>
      </c>
      <c r="D454">
        <v>12.734876</v>
      </c>
      <c r="E454">
        <v>77.635925999999998</v>
      </c>
      <c r="F454" t="s">
        <v>32</v>
      </c>
      <c r="G454" t="s">
        <v>33</v>
      </c>
      <c r="H454" s="3">
        <v>8140</v>
      </c>
      <c r="I454" s="7">
        <v>478</v>
      </c>
      <c r="J454">
        <v>3</v>
      </c>
      <c r="K454" s="1">
        <v>0.67</v>
      </c>
      <c r="L454">
        <v>21</v>
      </c>
      <c r="M454">
        <v>2</v>
      </c>
      <c r="N454" s="3">
        <v>170940</v>
      </c>
      <c r="O454">
        <v>59</v>
      </c>
      <c r="P454">
        <v>4.4000000000000004</v>
      </c>
      <c r="Q454" t="s">
        <v>21</v>
      </c>
      <c r="R454" t="s">
        <v>22</v>
      </c>
    </row>
    <row r="455" spans="1:18" x14ac:dyDescent="0.25">
      <c r="A455">
        <v>455</v>
      </c>
      <c r="B455">
        <v>11511</v>
      </c>
      <c r="C455" t="s">
        <v>49</v>
      </c>
      <c r="D455">
        <v>12.994171</v>
      </c>
      <c r="E455">
        <v>77.580568</v>
      </c>
      <c r="F455" t="s">
        <v>19</v>
      </c>
      <c r="G455" t="s">
        <v>24</v>
      </c>
      <c r="H455" s="3">
        <v>5147</v>
      </c>
      <c r="I455" s="7">
        <v>351</v>
      </c>
      <c r="J455">
        <v>5</v>
      </c>
      <c r="K455" s="1">
        <v>0.68</v>
      </c>
      <c r="L455">
        <v>21</v>
      </c>
      <c r="M455">
        <v>3</v>
      </c>
      <c r="N455" s="3">
        <v>108087</v>
      </c>
      <c r="O455">
        <v>156</v>
      </c>
      <c r="P455">
        <v>4.0999999999999996</v>
      </c>
      <c r="Q455" t="s">
        <v>21</v>
      </c>
      <c r="R455" t="s">
        <v>22</v>
      </c>
    </row>
    <row r="456" spans="1:18" x14ac:dyDescent="0.25">
      <c r="A456">
        <v>456</v>
      </c>
      <c r="B456">
        <v>76766</v>
      </c>
      <c r="C456" t="s">
        <v>40</v>
      </c>
      <c r="D456">
        <v>13.038921999999999</v>
      </c>
      <c r="E456">
        <v>77.661078000000003</v>
      </c>
      <c r="F456" t="s">
        <v>19</v>
      </c>
      <c r="G456" t="s">
        <v>24</v>
      </c>
      <c r="H456" s="3">
        <v>7047</v>
      </c>
      <c r="I456" s="7">
        <v>522</v>
      </c>
      <c r="J456">
        <v>2</v>
      </c>
      <c r="K456" s="1">
        <v>0.5</v>
      </c>
      <c r="L456">
        <v>16</v>
      </c>
      <c r="M456">
        <v>4</v>
      </c>
      <c r="N456" s="3">
        <v>112752</v>
      </c>
      <c r="O456">
        <v>141</v>
      </c>
      <c r="P456">
        <v>4.4000000000000004</v>
      </c>
      <c r="Q456" t="s">
        <v>45</v>
      </c>
      <c r="R456" t="s">
        <v>22</v>
      </c>
    </row>
    <row r="457" spans="1:18" x14ac:dyDescent="0.25">
      <c r="A457">
        <v>457</v>
      </c>
      <c r="B457">
        <v>81786</v>
      </c>
      <c r="C457" t="s">
        <v>26</v>
      </c>
      <c r="D457">
        <v>13.078989999999999</v>
      </c>
      <c r="E457">
        <v>77.495244999999997</v>
      </c>
      <c r="F457" t="s">
        <v>19</v>
      </c>
      <c r="G457" t="s">
        <v>38</v>
      </c>
      <c r="H457" s="3">
        <v>8396</v>
      </c>
      <c r="I457" s="7">
        <v>581</v>
      </c>
      <c r="J457">
        <v>3</v>
      </c>
      <c r="K457" s="1">
        <v>0.45</v>
      </c>
      <c r="L457">
        <v>14</v>
      </c>
      <c r="M457">
        <v>2</v>
      </c>
      <c r="N457" s="3">
        <v>117544</v>
      </c>
      <c r="O457">
        <v>131</v>
      </c>
      <c r="P457">
        <v>4.5</v>
      </c>
      <c r="Q457" t="s">
        <v>21</v>
      </c>
      <c r="R457" t="s">
        <v>25</v>
      </c>
    </row>
    <row r="458" spans="1:18" x14ac:dyDescent="0.25">
      <c r="A458">
        <v>458</v>
      </c>
      <c r="B458">
        <v>55523</v>
      </c>
      <c r="C458" t="s">
        <v>18</v>
      </c>
      <c r="D458">
        <v>13.026623000000001</v>
      </c>
      <c r="E458">
        <v>77.747889000000001</v>
      </c>
      <c r="F458" t="s">
        <v>19</v>
      </c>
      <c r="G458" t="s">
        <v>30</v>
      </c>
      <c r="H458" s="3">
        <v>3538</v>
      </c>
      <c r="I458" s="7">
        <v>421</v>
      </c>
      <c r="J458">
        <v>3</v>
      </c>
      <c r="K458" s="1">
        <v>0.24</v>
      </c>
      <c r="L458">
        <v>7</v>
      </c>
      <c r="M458">
        <v>2</v>
      </c>
      <c r="N458" s="3">
        <v>24766</v>
      </c>
      <c r="O458">
        <v>142</v>
      </c>
      <c r="P458">
        <v>4.3</v>
      </c>
      <c r="Q458" t="s">
        <v>21</v>
      </c>
      <c r="R458" t="s">
        <v>22</v>
      </c>
    </row>
    <row r="459" spans="1:18" x14ac:dyDescent="0.25">
      <c r="A459">
        <v>459</v>
      </c>
      <c r="B459">
        <v>75061</v>
      </c>
      <c r="C459" t="s">
        <v>18</v>
      </c>
      <c r="D459">
        <v>12.935878000000001</v>
      </c>
      <c r="E459">
        <v>77.58999</v>
      </c>
      <c r="F459" t="s">
        <v>19</v>
      </c>
      <c r="G459" t="s">
        <v>38</v>
      </c>
      <c r="H459" s="3">
        <v>3894</v>
      </c>
      <c r="I459" s="7">
        <v>399</v>
      </c>
      <c r="J459">
        <v>1</v>
      </c>
      <c r="K459" s="1">
        <v>0.56999999999999995</v>
      </c>
      <c r="L459">
        <v>18</v>
      </c>
      <c r="M459">
        <v>4</v>
      </c>
      <c r="N459" s="3">
        <v>70092</v>
      </c>
      <c r="O459">
        <v>198</v>
      </c>
      <c r="P459">
        <v>3.5</v>
      </c>
      <c r="Q459" t="s">
        <v>36</v>
      </c>
      <c r="R459" t="s">
        <v>22</v>
      </c>
    </row>
    <row r="460" spans="1:18" x14ac:dyDescent="0.25">
      <c r="A460">
        <v>460</v>
      </c>
      <c r="B460">
        <v>71334</v>
      </c>
      <c r="C460" t="s">
        <v>18</v>
      </c>
      <c r="D460">
        <v>13.078196999999999</v>
      </c>
      <c r="E460">
        <v>77.481735</v>
      </c>
      <c r="F460" t="s">
        <v>19</v>
      </c>
      <c r="G460" t="s">
        <v>33</v>
      </c>
      <c r="H460" s="3">
        <v>4334</v>
      </c>
      <c r="I460" s="7">
        <v>7</v>
      </c>
      <c r="J460">
        <v>5</v>
      </c>
      <c r="K460" s="1">
        <v>0.74</v>
      </c>
      <c r="L460">
        <v>23</v>
      </c>
      <c r="M460">
        <v>5</v>
      </c>
      <c r="N460" s="3">
        <v>99682</v>
      </c>
      <c r="O460">
        <v>79</v>
      </c>
      <c r="P460">
        <v>4.3</v>
      </c>
      <c r="Q460" t="s">
        <v>21</v>
      </c>
      <c r="R460" t="s">
        <v>22</v>
      </c>
    </row>
    <row r="461" spans="1:18" x14ac:dyDescent="0.25">
      <c r="A461">
        <v>461</v>
      </c>
      <c r="B461">
        <v>61210</v>
      </c>
      <c r="C461" t="s">
        <v>29</v>
      </c>
      <c r="D461">
        <v>12.715221</v>
      </c>
      <c r="E461">
        <v>77.747994000000006</v>
      </c>
      <c r="F461" t="s">
        <v>19</v>
      </c>
      <c r="G461" t="s">
        <v>38</v>
      </c>
      <c r="H461" s="3">
        <v>5678</v>
      </c>
      <c r="I461" s="7">
        <v>169</v>
      </c>
      <c r="J461">
        <v>3</v>
      </c>
      <c r="K461" s="1">
        <v>0.46</v>
      </c>
      <c r="L461">
        <v>14</v>
      </c>
      <c r="M461">
        <v>4</v>
      </c>
      <c r="N461" s="3">
        <v>79492</v>
      </c>
      <c r="O461">
        <v>132</v>
      </c>
      <c r="P461">
        <v>5</v>
      </c>
      <c r="Q461" t="s">
        <v>21</v>
      </c>
      <c r="R461" t="s">
        <v>25</v>
      </c>
    </row>
    <row r="462" spans="1:18" x14ac:dyDescent="0.25">
      <c r="A462">
        <v>462</v>
      </c>
      <c r="B462">
        <v>85744</v>
      </c>
      <c r="C462" t="s">
        <v>26</v>
      </c>
      <c r="D462">
        <v>12.815422999999999</v>
      </c>
      <c r="E462">
        <v>77.706584000000007</v>
      </c>
      <c r="F462" t="s">
        <v>19</v>
      </c>
      <c r="G462" t="s">
        <v>30</v>
      </c>
      <c r="H462" s="3">
        <v>5354</v>
      </c>
      <c r="I462" s="7">
        <v>325</v>
      </c>
      <c r="J462">
        <v>1</v>
      </c>
      <c r="K462" s="1">
        <v>0.65</v>
      </c>
      <c r="L462">
        <v>20</v>
      </c>
      <c r="M462">
        <v>2</v>
      </c>
      <c r="N462" s="3">
        <v>107080</v>
      </c>
      <c r="O462">
        <v>54</v>
      </c>
      <c r="P462">
        <v>4.2</v>
      </c>
      <c r="Q462" t="s">
        <v>53</v>
      </c>
      <c r="R462" t="s">
        <v>22</v>
      </c>
    </row>
    <row r="463" spans="1:18" x14ac:dyDescent="0.25">
      <c r="A463">
        <v>463</v>
      </c>
      <c r="B463">
        <v>65638</v>
      </c>
      <c r="C463" t="s">
        <v>18</v>
      </c>
      <c r="D463">
        <v>12.828023</v>
      </c>
      <c r="E463">
        <v>77.524034999999998</v>
      </c>
      <c r="F463" t="s">
        <v>19</v>
      </c>
      <c r="G463" t="s">
        <v>20</v>
      </c>
      <c r="H463" s="3">
        <v>5066</v>
      </c>
      <c r="I463" s="7">
        <v>296</v>
      </c>
      <c r="J463">
        <v>1</v>
      </c>
      <c r="K463" s="1">
        <v>0.38</v>
      </c>
      <c r="L463">
        <v>12</v>
      </c>
      <c r="M463">
        <v>4</v>
      </c>
      <c r="N463" s="3">
        <v>60792</v>
      </c>
      <c r="O463">
        <v>252</v>
      </c>
      <c r="P463">
        <v>5</v>
      </c>
      <c r="Q463" t="s">
        <v>21</v>
      </c>
      <c r="R463" t="s">
        <v>25</v>
      </c>
    </row>
    <row r="464" spans="1:18" x14ac:dyDescent="0.25">
      <c r="A464">
        <v>464</v>
      </c>
      <c r="B464">
        <v>94045</v>
      </c>
      <c r="C464" t="s">
        <v>23</v>
      </c>
      <c r="D464">
        <v>12.892462</v>
      </c>
      <c r="E464">
        <v>77.666798</v>
      </c>
      <c r="F464" t="s">
        <v>19</v>
      </c>
      <c r="G464" t="s">
        <v>38</v>
      </c>
      <c r="H464" s="3">
        <v>879</v>
      </c>
      <c r="I464" s="7">
        <v>61</v>
      </c>
      <c r="J464">
        <v>3</v>
      </c>
      <c r="K464" s="1">
        <v>0.52</v>
      </c>
      <c r="L464">
        <v>16</v>
      </c>
      <c r="M464">
        <v>5</v>
      </c>
      <c r="N464" s="3">
        <v>14064</v>
      </c>
      <c r="O464">
        <v>271</v>
      </c>
      <c r="P464">
        <v>4</v>
      </c>
      <c r="Q464" t="s">
        <v>21</v>
      </c>
      <c r="R464" t="s">
        <v>22</v>
      </c>
    </row>
    <row r="465" spans="1:18" x14ac:dyDescent="0.25">
      <c r="A465">
        <v>465</v>
      </c>
      <c r="B465">
        <v>62545</v>
      </c>
      <c r="C465" t="s">
        <v>49</v>
      </c>
      <c r="D465">
        <v>12.867027999999999</v>
      </c>
      <c r="E465">
        <v>77.491508999999994</v>
      </c>
      <c r="F465" t="s">
        <v>19</v>
      </c>
      <c r="G465" t="s">
        <v>30</v>
      </c>
      <c r="H465" s="3">
        <v>5427</v>
      </c>
      <c r="I465" s="7">
        <v>172</v>
      </c>
      <c r="J465">
        <v>5</v>
      </c>
      <c r="K465" s="1">
        <v>0.63</v>
      </c>
      <c r="L465">
        <v>20</v>
      </c>
      <c r="M465">
        <v>3</v>
      </c>
      <c r="N465" s="3">
        <v>108540</v>
      </c>
      <c r="O465">
        <v>243</v>
      </c>
      <c r="P465">
        <v>4.7</v>
      </c>
      <c r="Q465" t="s">
        <v>21</v>
      </c>
      <c r="R465" t="s">
        <v>25</v>
      </c>
    </row>
    <row r="466" spans="1:18" x14ac:dyDescent="0.25">
      <c r="A466">
        <v>466</v>
      </c>
      <c r="B466">
        <v>75511</v>
      </c>
      <c r="C466" t="s">
        <v>43</v>
      </c>
      <c r="D466">
        <v>12.837705</v>
      </c>
      <c r="E466">
        <v>77.497636</v>
      </c>
      <c r="F466" t="s">
        <v>27</v>
      </c>
      <c r="G466" t="s">
        <v>33</v>
      </c>
      <c r="H466" s="3">
        <v>2658</v>
      </c>
      <c r="I466" s="7">
        <v>449</v>
      </c>
      <c r="J466">
        <v>2</v>
      </c>
      <c r="K466" s="1">
        <v>0.64</v>
      </c>
      <c r="L466">
        <v>20</v>
      </c>
      <c r="M466">
        <v>4</v>
      </c>
      <c r="N466" s="3">
        <v>53160</v>
      </c>
      <c r="O466">
        <v>269</v>
      </c>
      <c r="P466">
        <v>5</v>
      </c>
      <c r="Q466" t="s">
        <v>21</v>
      </c>
      <c r="R466" t="s">
        <v>25</v>
      </c>
    </row>
    <row r="467" spans="1:18" x14ac:dyDescent="0.25">
      <c r="A467">
        <v>467</v>
      </c>
      <c r="B467">
        <v>85836</v>
      </c>
      <c r="C467" t="s">
        <v>55</v>
      </c>
      <c r="D467">
        <v>12.782932000000001</v>
      </c>
      <c r="E467">
        <v>77.706942999999995</v>
      </c>
      <c r="F467" t="s">
        <v>19</v>
      </c>
      <c r="G467" t="s">
        <v>20</v>
      </c>
      <c r="H467" s="3">
        <v>4889</v>
      </c>
      <c r="I467" s="7">
        <v>389</v>
      </c>
      <c r="J467">
        <v>5</v>
      </c>
      <c r="K467" s="1">
        <v>0.7</v>
      </c>
      <c r="L467">
        <v>22</v>
      </c>
      <c r="M467">
        <v>5</v>
      </c>
      <c r="N467" s="3">
        <v>107558</v>
      </c>
      <c r="O467">
        <v>291</v>
      </c>
      <c r="P467">
        <v>5</v>
      </c>
      <c r="Q467" t="s">
        <v>41</v>
      </c>
      <c r="R467" t="s">
        <v>25</v>
      </c>
    </row>
    <row r="468" spans="1:18" x14ac:dyDescent="0.25">
      <c r="A468">
        <v>468</v>
      </c>
      <c r="B468">
        <v>68143</v>
      </c>
      <c r="C468" t="s">
        <v>54</v>
      </c>
      <c r="D468">
        <v>13.091555</v>
      </c>
      <c r="E468">
        <v>77.724763999999993</v>
      </c>
      <c r="F468" t="s">
        <v>19</v>
      </c>
      <c r="G468" t="s">
        <v>30</v>
      </c>
      <c r="H468" s="3">
        <v>7439</v>
      </c>
      <c r="I468" s="7">
        <v>0</v>
      </c>
      <c r="J468">
        <v>5</v>
      </c>
      <c r="K468" s="1">
        <v>0.59</v>
      </c>
      <c r="L468">
        <v>18</v>
      </c>
      <c r="M468">
        <v>3</v>
      </c>
      <c r="N468" s="3">
        <v>133902</v>
      </c>
      <c r="O468">
        <v>166</v>
      </c>
      <c r="P468">
        <v>4.5</v>
      </c>
      <c r="Q468" t="s">
        <v>21</v>
      </c>
      <c r="R468" t="s">
        <v>25</v>
      </c>
    </row>
    <row r="469" spans="1:18" x14ac:dyDescent="0.25">
      <c r="A469">
        <v>469</v>
      </c>
      <c r="B469">
        <v>87085</v>
      </c>
      <c r="C469" t="s">
        <v>49</v>
      </c>
      <c r="D469">
        <v>12.805910000000001</v>
      </c>
      <c r="E469">
        <v>77.674676000000005</v>
      </c>
      <c r="F469" t="s">
        <v>19</v>
      </c>
      <c r="G469" t="s">
        <v>20</v>
      </c>
      <c r="H469" s="3">
        <v>3853</v>
      </c>
      <c r="I469" s="7">
        <v>325</v>
      </c>
      <c r="J469">
        <v>1</v>
      </c>
      <c r="K469" s="1">
        <v>0.63</v>
      </c>
      <c r="L469">
        <v>20</v>
      </c>
      <c r="M469">
        <v>3</v>
      </c>
      <c r="N469" s="3">
        <v>77060</v>
      </c>
      <c r="O469">
        <v>279</v>
      </c>
      <c r="P469">
        <v>4</v>
      </c>
      <c r="Q469" t="s">
        <v>21</v>
      </c>
      <c r="R469" t="s">
        <v>22</v>
      </c>
    </row>
    <row r="470" spans="1:18" x14ac:dyDescent="0.25">
      <c r="A470">
        <v>470</v>
      </c>
      <c r="B470">
        <v>95455</v>
      </c>
      <c r="C470" t="s">
        <v>43</v>
      </c>
      <c r="D470">
        <v>12.837621</v>
      </c>
      <c r="E470">
        <v>77.742028000000005</v>
      </c>
      <c r="F470" t="s">
        <v>19</v>
      </c>
      <c r="G470" t="s">
        <v>30</v>
      </c>
      <c r="H470" s="3">
        <v>2589</v>
      </c>
      <c r="I470" s="7">
        <v>168</v>
      </c>
      <c r="J470">
        <v>3</v>
      </c>
      <c r="K470" s="1">
        <v>0.66</v>
      </c>
      <c r="L470">
        <v>20</v>
      </c>
      <c r="M470">
        <v>2</v>
      </c>
      <c r="N470" s="3">
        <v>51780</v>
      </c>
      <c r="O470">
        <v>349</v>
      </c>
      <c r="P470">
        <v>4.3</v>
      </c>
      <c r="Q470" t="s">
        <v>52</v>
      </c>
      <c r="R470" t="s">
        <v>22</v>
      </c>
    </row>
    <row r="471" spans="1:18" x14ac:dyDescent="0.25">
      <c r="A471">
        <v>471</v>
      </c>
      <c r="B471">
        <v>17397</v>
      </c>
      <c r="C471" t="s">
        <v>18</v>
      </c>
      <c r="D471">
        <v>12.757057</v>
      </c>
      <c r="E471">
        <v>77.740093999999999</v>
      </c>
      <c r="F471" t="s">
        <v>19</v>
      </c>
      <c r="G471" t="s">
        <v>20</v>
      </c>
      <c r="H471" s="3">
        <v>3238</v>
      </c>
      <c r="I471" s="7">
        <v>263</v>
      </c>
      <c r="J471">
        <v>5</v>
      </c>
      <c r="K471" s="1">
        <v>0.49</v>
      </c>
      <c r="L471">
        <v>15</v>
      </c>
      <c r="M471">
        <v>2</v>
      </c>
      <c r="N471" s="3">
        <v>48570</v>
      </c>
      <c r="O471">
        <v>190</v>
      </c>
      <c r="P471">
        <v>4</v>
      </c>
      <c r="Q471" t="s">
        <v>21</v>
      </c>
      <c r="R471" t="s">
        <v>22</v>
      </c>
    </row>
    <row r="472" spans="1:18" x14ac:dyDescent="0.25">
      <c r="A472">
        <v>472</v>
      </c>
      <c r="B472">
        <v>39958</v>
      </c>
      <c r="C472" t="s">
        <v>55</v>
      </c>
      <c r="D472">
        <v>12.701803999999999</v>
      </c>
      <c r="E472">
        <v>77.627927</v>
      </c>
      <c r="F472" t="s">
        <v>19</v>
      </c>
      <c r="G472" t="s">
        <v>33</v>
      </c>
      <c r="H472" s="3">
        <v>3205</v>
      </c>
      <c r="I472" s="7">
        <v>254</v>
      </c>
      <c r="J472">
        <v>3</v>
      </c>
      <c r="K472" s="1">
        <v>0.54</v>
      </c>
      <c r="L472">
        <v>17</v>
      </c>
      <c r="M472">
        <v>4</v>
      </c>
      <c r="N472" s="3">
        <v>54485</v>
      </c>
      <c r="O472">
        <v>138</v>
      </c>
      <c r="P472">
        <v>4.0999999999999996</v>
      </c>
      <c r="Q472" t="s">
        <v>21</v>
      </c>
      <c r="R472" t="s">
        <v>22</v>
      </c>
    </row>
    <row r="473" spans="1:18" x14ac:dyDescent="0.25">
      <c r="A473">
        <v>473</v>
      </c>
      <c r="B473">
        <v>10973</v>
      </c>
      <c r="C473" t="s">
        <v>31</v>
      </c>
      <c r="D473">
        <v>13.008664</v>
      </c>
      <c r="E473">
        <v>77.594931000000003</v>
      </c>
      <c r="F473" t="s">
        <v>19</v>
      </c>
      <c r="G473" t="s">
        <v>38</v>
      </c>
      <c r="H473" s="3">
        <v>6815</v>
      </c>
      <c r="I473" s="7">
        <v>384</v>
      </c>
      <c r="J473">
        <v>2</v>
      </c>
      <c r="K473" s="1">
        <v>0.63</v>
      </c>
      <c r="L473">
        <v>20</v>
      </c>
      <c r="M473">
        <v>5</v>
      </c>
      <c r="N473" s="3">
        <v>136300</v>
      </c>
      <c r="O473">
        <v>120</v>
      </c>
      <c r="P473">
        <v>4.8</v>
      </c>
      <c r="Q473" t="s">
        <v>28</v>
      </c>
      <c r="R473" t="s">
        <v>25</v>
      </c>
    </row>
    <row r="474" spans="1:18" x14ac:dyDescent="0.25">
      <c r="A474">
        <v>474</v>
      </c>
      <c r="B474">
        <v>93577</v>
      </c>
      <c r="C474" t="s">
        <v>43</v>
      </c>
      <c r="D474">
        <v>12.994846000000001</v>
      </c>
      <c r="E474">
        <v>77.474046000000001</v>
      </c>
      <c r="F474" t="s">
        <v>19</v>
      </c>
      <c r="G474" t="s">
        <v>30</v>
      </c>
      <c r="H474" s="3">
        <v>4554</v>
      </c>
      <c r="I474" s="7">
        <v>319</v>
      </c>
      <c r="J474">
        <v>2</v>
      </c>
      <c r="K474" s="1">
        <v>0.38</v>
      </c>
      <c r="L474">
        <v>12</v>
      </c>
      <c r="M474">
        <v>2</v>
      </c>
      <c r="N474" s="3">
        <v>54648</v>
      </c>
      <c r="O474">
        <v>179</v>
      </c>
      <c r="P474">
        <v>5</v>
      </c>
      <c r="Q474" t="s">
        <v>21</v>
      </c>
      <c r="R474" t="s">
        <v>25</v>
      </c>
    </row>
    <row r="475" spans="1:18" x14ac:dyDescent="0.25">
      <c r="A475">
        <v>475</v>
      </c>
      <c r="B475">
        <v>86115</v>
      </c>
      <c r="C475" t="s">
        <v>51</v>
      </c>
      <c r="D475">
        <v>12.872123</v>
      </c>
      <c r="E475">
        <v>77.505533</v>
      </c>
      <c r="F475" t="s">
        <v>19</v>
      </c>
      <c r="G475" t="s">
        <v>24</v>
      </c>
      <c r="H475" s="3">
        <v>6818</v>
      </c>
      <c r="I475" s="7">
        <v>219</v>
      </c>
      <c r="J475">
        <v>1</v>
      </c>
      <c r="K475" s="1">
        <v>0.48</v>
      </c>
      <c r="L475">
        <v>15</v>
      </c>
      <c r="M475">
        <v>3</v>
      </c>
      <c r="N475" s="3">
        <v>102270</v>
      </c>
      <c r="O475">
        <v>314</v>
      </c>
      <c r="P475">
        <v>4.2</v>
      </c>
      <c r="Q475" t="s">
        <v>21</v>
      </c>
      <c r="R475" t="s">
        <v>22</v>
      </c>
    </row>
    <row r="476" spans="1:18" x14ac:dyDescent="0.25">
      <c r="A476">
        <v>476</v>
      </c>
      <c r="B476">
        <v>39919</v>
      </c>
      <c r="C476" t="s">
        <v>35</v>
      </c>
      <c r="D476">
        <v>12.769386000000001</v>
      </c>
      <c r="E476">
        <v>77.531413000000001</v>
      </c>
      <c r="F476" t="s">
        <v>19</v>
      </c>
      <c r="G476" t="s">
        <v>38</v>
      </c>
      <c r="H476" s="3">
        <v>4913</v>
      </c>
      <c r="I476" s="7">
        <v>289</v>
      </c>
      <c r="J476">
        <v>2</v>
      </c>
      <c r="K476" s="1">
        <v>0.66</v>
      </c>
      <c r="L476">
        <v>20</v>
      </c>
      <c r="M476">
        <v>3</v>
      </c>
      <c r="N476" s="3">
        <v>98260</v>
      </c>
      <c r="O476">
        <v>105</v>
      </c>
      <c r="P476">
        <v>4.7</v>
      </c>
      <c r="Q476" t="s">
        <v>45</v>
      </c>
      <c r="R476" t="s">
        <v>25</v>
      </c>
    </row>
    <row r="477" spans="1:18" x14ac:dyDescent="0.25">
      <c r="A477">
        <v>477</v>
      </c>
      <c r="B477">
        <v>72047</v>
      </c>
      <c r="C477" t="s">
        <v>43</v>
      </c>
      <c r="D477">
        <v>13.043339</v>
      </c>
      <c r="E477">
        <v>77.480025999999995</v>
      </c>
      <c r="F477" t="s">
        <v>19</v>
      </c>
      <c r="G477" t="s">
        <v>20</v>
      </c>
      <c r="H477" s="3">
        <v>4580</v>
      </c>
      <c r="I477" s="7">
        <v>337</v>
      </c>
      <c r="J477">
        <v>5</v>
      </c>
      <c r="K477" s="1">
        <v>0.46</v>
      </c>
      <c r="L477">
        <v>14</v>
      </c>
      <c r="M477">
        <v>3</v>
      </c>
      <c r="N477" s="3">
        <v>64120</v>
      </c>
      <c r="O477">
        <v>289</v>
      </c>
      <c r="P477">
        <v>4.3</v>
      </c>
      <c r="Q477" t="s">
        <v>21</v>
      </c>
      <c r="R477" t="s">
        <v>22</v>
      </c>
    </row>
    <row r="478" spans="1:18" x14ac:dyDescent="0.25">
      <c r="A478">
        <v>478</v>
      </c>
      <c r="B478">
        <v>10421</v>
      </c>
      <c r="C478" t="s">
        <v>50</v>
      </c>
      <c r="D478">
        <v>12.835561</v>
      </c>
      <c r="E478">
        <v>77.600257999999997</v>
      </c>
      <c r="F478" t="s">
        <v>19</v>
      </c>
      <c r="G478" t="s">
        <v>24</v>
      </c>
      <c r="H478" s="3">
        <v>3845</v>
      </c>
      <c r="I478" s="7">
        <v>158</v>
      </c>
      <c r="J478">
        <v>3</v>
      </c>
      <c r="K478" s="1">
        <v>0.66</v>
      </c>
      <c r="L478">
        <v>20</v>
      </c>
      <c r="M478">
        <v>2</v>
      </c>
      <c r="N478" s="3">
        <v>76900</v>
      </c>
      <c r="O478">
        <v>200</v>
      </c>
      <c r="P478">
        <v>4.3</v>
      </c>
      <c r="Q478" t="s">
        <v>53</v>
      </c>
      <c r="R478" t="s">
        <v>22</v>
      </c>
    </row>
    <row r="479" spans="1:18" x14ac:dyDescent="0.25">
      <c r="A479">
        <v>479</v>
      </c>
      <c r="B479">
        <v>40649</v>
      </c>
      <c r="C479" t="s">
        <v>40</v>
      </c>
      <c r="D479">
        <v>12.921381</v>
      </c>
      <c r="E479">
        <v>77.692740999999998</v>
      </c>
      <c r="F479" t="s">
        <v>32</v>
      </c>
      <c r="G479" t="s">
        <v>20</v>
      </c>
      <c r="H479" s="3">
        <v>2476</v>
      </c>
      <c r="I479" s="7">
        <v>422</v>
      </c>
      <c r="J479">
        <v>3</v>
      </c>
      <c r="K479" s="1">
        <v>0.6</v>
      </c>
      <c r="L479">
        <v>19</v>
      </c>
      <c r="M479">
        <v>4</v>
      </c>
      <c r="N479" s="3">
        <v>47044</v>
      </c>
      <c r="O479">
        <v>44</v>
      </c>
      <c r="P479">
        <v>5</v>
      </c>
      <c r="Q479" t="s">
        <v>21</v>
      </c>
      <c r="R479" t="s">
        <v>25</v>
      </c>
    </row>
    <row r="480" spans="1:18" x14ac:dyDescent="0.25">
      <c r="A480">
        <v>480</v>
      </c>
      <c r="B480">
        <v>63025</v>
      </c>
      <c r="C480" t="s">
        <v>49</v>
      </c>
      <c r="D480">
        <v>12.980337</v>
      </c>
      <c r="E480">
        <v>77.716299000000006</v>
      </c>
      <c r="F480" t="s">
        <v>19</v>
      </c>
      <c r="G480" t="s">
        <v>30</v>
      </c>
      <c r="H480" s="3">
        <v>4596</v>
      </c>
      <c r="I480" s="7">
        <v>456</v>
      </c>
      <c r="J480">
        <v>2</v>
      </c>
      <c r="K480" s="1">
        <v>0.38</v>
      </c>
      <c r="L480">
        <v>12</v>
      </c>
      <c r="M480">
        <v>2</v>
      </c>
      <c r="N480" s="3">
        <v>55152</v>
      </c>
      <c r="O480">
        <v>243</v>
      </c>
      <c r="P480">
        <v>4.5</v>
      </c>
      <c r="Q480" t="s">
        <v>52</v>
      </c>
      <c r="R480" t="s">
        <v>25</v>
      </c>
    </row>
    <row r="481" spans="1:18" x14ac:dyDescent="0.25">
      <c r="A481">
        <v>481</v>
      </c>
      <c r="B481">
        <v>25459</v>
      </c>
      <c r="C481" t="s">
        <v>35</v>
      </c>
      <c r="D481">
        <v>12.723473</v>
      </c>
      <c r="E481">
        <v>77.644373999999999</v>
      </c>
      <c r="F481" t="s">
        <v>19</v>
      </c>
      <c r="G481" t="s">
        <v>20</v>
      </c>
      <c r="H481" s="3">
        <v>4652</v>
      </c>
      <c r="I481" s="7">
        <v>195</v>
      </c>
      <c r="J481">
        <v>5</v>
      </c>
      <c r="K481" s="1">
        <v>0.49</v>
      </c>
      <c r="L481">
        <v>15</v>
      </c>
      <c r="M481">
        <v>3</v>
      </c>
      <c r="N481" s="3">
        <v>69780</v>
      </c>
      <c r="O481">
        <v>226</v>
      </c>
      <c r="P481">
        <v>4.2</v>
      </c>
      <c r="Q481" t="s">
        <v>21</v>
      </c>
      <c r="R481" t="s">
        <v>22</v>
      </c>
    </row>
    <row r="482" spans="1:18" x14ac:dyDescent="0.25">
      <c r="A482">
        <v>482</v>
      </c>
      <c r="B482">
        <v>86980</v>
      </c>
      <c r="C482" t="s">
        <v>31</v>
      </c>
      <c r="D482">
        <v>12.763094000000001</v>
      </c>
      <c r="E482">
        <v>77.511874000000006</v>
      </c>
      <c r="F482" t="s">
        <v>19</v>
      </c>
      <c r="G482" t="s">
        <v>33</v>
      </c>
      <c r="H482" s="3">
        <v>2021</v>
      </c>
      <c r="I482" s="7">
        <v>353</v>
      </c>
      <c r="J482">
        <v>1</v>
      </c>
      <c r="K482" s="1">
        <v>0.56999999999999995</v>
      </c>
      <c r="L482">
        <v>18</v>
      </c>
      <c r="M482">
        <v>3</v>
      </c>
      <c r="N482" s="3">
        <v>36378</v>
      </c>
      <c r="O482">
        <v>121</v>
      </c>
      <c r="P482">
        <v>4.3</v>
      </c>
      <c r="Q482" t="s">
        <v>34</v>
      </c>
      <c r="R482" t="s">
        <v>22</v>
      </c>
    </row>
    <row r="483" spans="1:18" x14ac:dyDescent="0.25">
      <c r="A483">
        <v>483</v>
      </c>
      <c r="B483">
        <v>10731</v>
      </c>
      <c r="C483" t="s">
        <v>40</v>
      </c>
      <c r="D483">
        <v>12.953607</v>
      </c>
      <c r="E483">
        <v>77.736153999999999</v>
      </c>
      <c r="F483" t="s">
        <v>19</v>
      </c>
      <c r="G483" t="s">
        <v>30</v>
      </c>
      <c r="H483" s="3">
        <v>5755</v>
      </c>
      <c r="I483" s="7">
        <v>647</v>
      </c>
      <c r="J483">
        <v>3</v>
      </c>
      <c r="K483" s="1">
        <v>0.35</v>
      </c>
      <c r="L483">
        <v>11</v>
      </c>
      <c r="M483">
        <v>4</v>
      </c>
      <c r="N483" s="3">
        <v>63305</v>
      </c>
      <c r="O483">
        <v>270</v>
      </c>
      <c r="P483">
        <v>4.5999999999999996</v>
      </c>
      <c r="Q483" t="s">
        <v>21</v>
      </c>
      <c r="R483" t="s">
        <v>25</v>
      </c>
    </row>
    <row r="484" spans="1:18" x14ac:dyDescent="0.25">
      <c r="A484">
        <v>484</v>
      </c>
      <c r="B484">
        <v>82124</v>
      </c>
      <c r="C484" t="s">
        <v>37</v>
      </c>
      <c r="D484">
        <v>12.960513000000001</v>
      </c>
      <c r="E484">
        <v>77.681117999999998</v>
      </c>
      <c r="F484" t="s">
        <v>27</v>
      </c>
      <c r="G484" t="s">
        <v>33</v>
      </c>
      <c r="H484" s="3">
        <v>2973</v>
      </c>
      <c r="I484" s="7">
        <v>575</v>
      </c>
      <c r="J484">
        <v>1</v>
      </c>
      <c r="K484" s="1">
        <v>0.4</v>
      </c>
      <c r="L484">
        <v>12</v>
      </c>
      <c r="M484">
        <v>3</v>
      </c>
      <c r="N484" s="3">
        <v>35676</v>
      </c>
      <c r="O484">
        <v>9</v>
      </c>
      <c r="P484">
        <v>4.5</v>
      </c>
      <c r="Q484" t="s">
        <v>21</v>
      </c>
      <c r="R484" t="s">
        <v>25</v>
      </c>
    </row>
    <row r="485" spans="1:18" x14ac:dyDescent="0.25">
      <c r="A485">
        <v>485</v>
      </c>
      <c r="B485">
        <v>87969</v>
      </c>
      <c r="C485" t="s">
        <v>40</v>
      </c>
      <c r="D485">
        <v>12.952086</v>
      </c>
      <c r="E485">
        <v>77.505163999999994</v>
      </c>
      <c r="F485" t="s">
        <v>19</v>
      </c>
      <c r="G485" t="s">
        <v>33</v>
      </c>
      <c r="H485" s="3">
        <v>1814</v>
      </c>
      <c r="I485" s="7">
        <v>288</v>
      </c>
      <c r="J485">
        <v>1</v>
      </c>
      <c r="K485" s="1">
        <v>0.66</v>
      </c>
      <c r="L485">
        <v>20</v>
      </c>
      <c r="M485">
        <v>1</v>
      </c>
      <c r="N485" s="3">
        <v>36280</v>
      </c>
      <c r="O485">
        <v>5</v>
      </c>
      <c r="P485">
        <v>4.8</v>
      </c>
      <c r="Q485" t="s">
        <v>53</v>
      </c>
      <c r="R485" t="s">
        <v>25</v>
      </c>
    </row>
    <row r="486" spans="1:18" x14ac:dyDescent="0.25">
      <c r="A486">
        <v>486</v>
      </c>
      <c r="B486">
        <v>79833</v>
      </c>
      <c r="C486" t="s">
        <v>35</v>
      </c>
      <c r="D486">
        <v>13.015909000000001</v>
      </c>
      <c r="E486">
        <v>77.683665000000005</v>
      </c>
      <c r="F486" t="s">
        <v>19</v>
      </c>
      <c r="G486" t="s">
        <v>20</v>
      </c>
      <c r="H486" s="3">
        <v>4714</v>
      </c>
      <c r="I486" s="7">
        <v>441</v>
      </c>
      <c r="J486">
        <v>5</v>
      </c>
      <c r="K486" s="1">
        <v>0.47</v>
      </c>
      <c r="L486">
        <v>15</v>
      </c>
      <c r="M486">
        <v>4</v>
      </c>
      <c r="N486" s="3">
        <v>70710</v>
      </c>
      <c r="O486">
        <v>139</v>
      </c>
      <c r="P486">
        <v>4.3</v>
      </c>
      <c r="Q486" t="s">
        <v>56</v>
      </c>
      <c r="R486" t="s">
        <v>22</v>
      </c>
    </row>
    <row r="487" spans="1:18" x14ac:dyDescent="0.25">
      <c r="A487">
        <v>487</v>
      </c>
      <c r="B487">
        <v>78738</v>
      </c>
      <c r="C487" t="s">
        <v>40</v>
      </c>
      <c r="D487">
        <v>12.773808000000001</v>
      </c>
      <c r="E487">
        <v>77.738373999999993</v>
      </c>
      <c r="F487" t="s">
        <v>19</v>
      </c>
      <c r="G487" t="s">
        <v>30</v>
      </c>
      <c r="H487" s="3">
        <v>5232</v>
      </c>
      <c r="I487" s="7">
        <v>323</v>
      </c>
      <c r="J487">
        <v>5</v>
      </c>
      <c r="K487" s="1">
        <v>0.38</v>
      </c>
      <c r="L487">
        <v>12</v>
      </c>
      <c r="M487">
        <v>2</v>
      </c>
      <c r="N487" s="3">
        <v>62784</v>
      </c>
      <c r="O487">
        <v>37</v>
      </c>
      <c r="P487">
        <v>3.7</v>
      </c>
      <c r="Q487" t="s">
        <v>34</v>
      </c>
      <c r="R487" t="s">
        <v>22</v>
      </c>
    </row>
    <row r="488" spans="1:18" x14ac:dyDescent="0.25">
      <c r="A488">
        <v>488</v>
      </c>
      <c r="B488">
        <v>22536</v>
      </c>
      <c r="C488" t="s">
        <v>43</v>
      </c>
      <c r="D488">
        <v>12.780056999999999</v>
      </c>
      <c r="E488">
        <v>77.608363999999995</v>
      </c>
      <c r="F488" t="s">
        <v>19</v>
      </c>
      <c r="G488" t="s">
        <v>33</v>
      </c>
      <c r="H488" s="3">
        <v>4553</v>
      </c>
      <c r="I488" s="7">
        <v>284</v>
      </c>
      <c r="J488">
        <v>2</v>
      </c>
      <c r="K488" s="1">
        <v>0.5</v>
      </c>
      <c r="L488">
        <v>16</v>
      </c>
      <c r="M488">
        <v>5</v>
      </c>
      <c r="N488" s="3">
        <v>72848</v>
      </c>
      <c r="O488">
        <v>206</v>
      </c>
      <c r="P488">
        <v>4.7</v>
      </c>
      <c r="Q488" t="s">
        <v>21</v>
      </c>
      <c r="R488" t="s">
        <v>25</v>
      </c>
    </row>
    <row r="489" spans="1:18" x14ac:dyDescent="0.25">
      <c r="A489">
        <v>489</v>
      </c>
      <c r="B489">
        <v>97441</v>
      </c>
      <c r="C489" t="s">
        <v>26</v>
      </c>
      <c r="D489">
        <v>12.818740999999999</v>
      </c>
      <c r="E489">
        <v>77.453406999999999</v>
      </c>
      <c r="F489" t="s">
        <v>19</v>
      </c>
      <c r="G489" t="s">
        <v>30</v>
      </c>
      <c r="H489" s="3">
        <v>4715</v>
      </c>
      <c r="I489" s="7">
        <v>631</v>
      </c>
      <c r="J489">
        <v>2</v>
      </c>
      <c r="K489" s="1">
        <v>0.78</v>
      </c>
      <c r="L489">
        <v>24</v>
      </c>
      <c r="M489">
        <v>2</v>
      </c>
      <c r="N489" s="3">
        <v>113160</v>
      </c>
      <c r="O489">
        <v>118</v>
      </c>
      <c r="P489">
        <v>4.2</v>
      </c>
      <c r="Q489" t="s">
        <v>21</v>
      </c>
      <c r="R489" t="s">
        <v>22</v>
      </c>
    </row>
    <row r="490" spans="1:18" x14ac:dyDescent="0.25">
      <c r="A490">
        <v>490</v>
      </c>
      <c r="B490">
        <v>95411</v>
      </c>
      <c r="C490" t="s">
        <v>31</v>
      </c>
      <c r="D490">
        <v>13.03983</v>
      </c>
      <c r="E490">
        <v>77.452017999999995</v>
      </c>
      <c r="F490" t="s">
        <v>19</v>
      </c>
      <c r="G490" t="s">
        <v>24</v>
      </c>
      <c r="H490" s="3">
        <v>3698</v>
      </c>
      <c r="I490" s="7">
        <v>270</v>
      </c>
      <c r="J490">
        <v>3</v>
      </c>
      <c r="K490" s="1">
        <v>0.4</v>
      </c>
      <c r="L490">
        <v>12</v>
      </c>
      <c r="M490">
        <v>2</v>
      </c>
      <c r="N490" s="3">
        <v>44376</v>
      </c>
      <c r="O490">
        <v>83</v>
      </c>
      <c r="P490">
        <v>5</v>
      </c>
      <c r="Q490" t="s">
        <v>21</v>
      </c>
      <c r="R490" t="s">
        <v>25</v>
      </c>
    </row>
    <row r="491" spans="1:18" x14ac:dyDescent="0.25">
      <c r="A491">
        <v>491</v>
      </c>
      <c r="B491">
        <v>50699</v>
      </c>
      <c r="C491" t="s">
        <v>44</v>
      </c>
      <c r="D491">
        <v>13.038651</v>
      </c>
      <c r="E491">
        <v>77.535983000000002</v>
      </c>
      <c r="F491" t="s">
        <v>19</v>
      </c>
      <c r="G491" t="s">
        <v>24</v>
      </c>
      <c r="H491" s="3">
        <v>6094</v>
      </c>
      <c r="I491" s="7">
        <v>294</v>
      </c>
      <c r="J491">
        <v>5</v>
      </c>
      <c r="K491" s="1">
        <v>0.64</v>
      </c>
      <c r="L491">
        <v>20</v>
      </c>
      <c r="M491">
        <v>1</v>
      </c>
      <c r="N491" s="3">
        <v>121880</v>
      </c>
      <c r="O491">
        <v>273</v>
      </c>
      <c r="P491">
        <v>4.4000000000000004</v>
      </c>
      <c r="Q491" t="s">
        <v>21</v>
      </c>
      <c r="R491" t="s">
        <v>22</v>
      </c>
    </row>
    <row r="492" spans="1:18" x14ac:dyDescent="0.25">
      <c r="A492">
        <v>492</v>
      </c>
      <c r="B492">
        <v>44153</v>
      </c>
      <c r="C492" t="s">
        <v>44</v>
      </c>
      <c r="D492">
        <v>12.987325</v>
      </c>
      <c r="E492">
        <v>77.635745999999997</v>
      </c>
      <c r="F492" t="s">
        <v>19</v>
      </c>
      <c r="G492" t="s">
        <v>30</v>
      </c>
      <c r="H492" s="3">
        <v>5273</v>
      </c>
      <c r="I492" s="7">
        <v>252</v>
      </c>
      <c r="J492">
        <v>5</v>
      </c>
      <c r="K492" s="1">
        <v>0.31</v>
      </c>
      <c r="L492">
        <v>10</v>
      </c>
      <c r="M492">
        <v>1</v>
      </c>
      <c r="N492" s="3">
        <v>52730</v>
      </c>
      <c r="O492">
        <v>251</v>
      </c>
      <c r="P492">
        <v>4.2</v>
      </c>
      <c r="Q492" t="s">
        <v>57</v>
      </c>
      <c r="R492" t="s">
        <v>22</v>
      </c>
    </row>
    <row r="493" spans="1:18" x14ac:dyDescent="0.25">
      <c r="A493">
        <v>493</v>
      </c>
      <c r="B493">
        <v>89702</v>
      </c>
      <c r="C493" t="s">
        <v>43</v>
      </c>
      <c r="D493">
        <v>12.736217</v>
      </c>
      <c r="E493">
        <v>77.720388999999997</v>
      </c>
      <c r="F493" t="s">
        <v>19</v>
      </c>
      <c r="G493" t="s">
        <v>38</v>
      </c>
      <c r="H493" s="3">
        <v>3727</v>
      </c>
      <c r="I493" s="7">
        <v>424</v>
      </c>
      <c r="J493">
        <v>2</v>
      </c>
      <c r="K493" s="1">
        <v>0.4</v>
      </c>
      <c r="L493">
        <v>12</v>
      </c>
      <c r="M493">
        <v>3</v>
      </c>
      <c r="N493" s="3">
        <v>44724</v>
      </c>
      <c r="O493">
        <v>175</v>
      </c>
      <c r="P493">
        <v>3.9</v>
      </c>
      <c r="Q493" t="s">
        <v>53</v>
      </c>
      <c r="R493" t="s">
        <v>22</v>
      </c>
    </row>
    <row r="494" spans="1:18" x14ac:dyDescent="0.25">
      <c r="A494">
        <v>494</v>
      </c>
      <c r="B494">
        <v>22615</v>
      </c>
      <c r="C494" t="s">
        <v>43</v>
      </c>
      <c r="D494">
        <v>12.914846000000001</v>
      </c>
      <c r="E494">
        <v>77.616062999999997</v>
      </c>
      <c r="F494" t="s">
        <v>19</v>
      </c>
      <c r="G494" t="s">
        <v>24</v>
      </c>
      <c r="H494" s="3">
        <v>2887</v>
      </c>
      <c r="I494" s="7">
        <v>193</v>
      </c>
      <c r="J494">
        <v>5</v>
      </c>
      <c r="K494" s="1">
        <v>0.19</v>
      </c>
      <c r="L494">
        <v>6</v>
      </c>
      <c r="M494">
        <v>2</v>
      </c>
      <c r="N494" s="3">
        <v>17322</v>
      </c>
      <c r="O494">
        <v>336</v>
      </c>
      <c r="P494">
        <v>5</v>
      </c>
      <c r="Q494" t="s">
        <v>21</v>
      </c>
      <c r="R494" t="s">
        <v>25</v>
      </c>
    </row>
    <row r="495" spans="1:18" x14ac:dyDescent="0.25">
      <c r="A495">
        <v>495</v>
      </c>
      <c r="B495">
        <v>73690</v>
      </c>
      <c r="C495" t="s">
        <v>40</v>
      </c>
      <c r="D495">
        <v>13.099121</v>
      </c>
      <c r="E495">
        <v>77.489681000000004</v>
      </c>
      <c r="F495" t="s">
        <v>19</v>
      </c>
      <c r="G495" t="s">
        <v>30</v>
      </c>
      <c r="H495" s="3">
        <v>3381</v>
      </c>
      <c r="I495" s="7">
        <v>213</v>
      </c>
      <c r="J495">
        <v>5</v>
      </c>
      <c r="K495" s="1">
        <v>0.6</v>
      </c>
      <c r="L495">
        <v>19</v>
      </c>
      <c r="M495">
        <v>4</v>
      </c>
      <c r="N495" s="3">
        <v>64239</v>
      </c>
      <c r="O495">
        <v>186</v>
      </c>
      <c r="P495">
        <v>4.2</v>
      </c>
      <c r="Q495" t="s">
        <v>21</v>
      </c>
      <c r="R495" t="s">
        <v>22</v>
      </c>
    </row>
    <row r="496" spans="1:18" x14ac:dyDescent="0.25">
      <c r="A496">
        <v>496</v>
      </c>
      <c r="B496">
        <v>41097</v>
      </c>
      <c r="C496" t="s">
        <v>55</v>
      </c>
      <c r="D496">
        <v>12.757265</v>
      </c>
      <c r="E496">
        <v>77.490577000000002</v>
      </c>
      <c r="F496" t="s">
        <v>19</v>
      </c>
      <c r="G496" t="s">
        <v>24</v>
      </c>
      <c r="H496" s="3">
        <v>4875</v>
      </c>
      <c r="I496" s="7">
        <v>329</v>
      </c>
      <c r="J496">
        <v>2</v>
      </c>
      <c r="K496" s="1">
        <v>0.54</v>
      </c>
      <c r="L496">
        <v>17</v>
      </c>
      <c r="M496">
        <v>3</v>
      </c>
      <c r="N496" s="3">
        <v>82875</v>
      </c>
      <c r="O496">
        <v>235</v>
      </c>
      <c r="P496">
        <v>5</v>
      </c>
      <c r="Q496" t="s">
        <v>28</v>
      </c>
      <c r="R496" t="s">
        <v>25</v>
      </c>
    </row>
    <row r="497" spans="1:18" x14ac:dyDescent="0.25">
      <c r="A497">
        <v>497</v>
      </c>
      <c r="B497">
        <v>83539</v>
      </c>
      <c r="C497" t="s">
        <v>18</v>
      </c>
      <c r="D497">
        <v>12.987347</v>
      </c>
      <c r="E497">
        <v>77.628573000000003</v>
      </c>
      <c r="F497" t="s">
        <v>19</v>
      </c>
      <c r="G497" t="s">
        <v>24</v>
      </c>
      <c r="H497" s="3">
        <v>1707</v>
      </c>
      <c r="I497" s="7">
        <v>262</v>
      </c>
      <c r="J497">
        <v>2</v>
      </c>
      <c r="K497" s="1">
        <v>0.99</v>
      </c>
      <c r="L497">
        <v>31</v>
      </c>
      <c r="M497">
        <v>2</v>
      </c>
      <c r="N497" s="3">
        <v>52917</v>
      </c>
      <c r="O497">
        <v>144</v>
      </c>
      <c r="P497">
        <v>4</v>
      </c>
      <c r="Q497" t="s">
        <v>28</v>
      </c>
      <c r="R497" t="s">
        <v>22</v>
      </c>
    </row>
    <row r="498" spans="1:18" x14ac:dyDescent="0.25">
      <c r="A498">
        <v>498</v>
      </c>
      <c r="B498">
        <v>10572</v>
      </c>
      <c r="C498" t="s">
        <v>39</v>
      </c>
      <c r="D498">
        <v>12.876488</v>
      </c>
      <c r="E498">
        <v>77.653817000000004</v>
      </c>
      <c r="F498" t="s">
        <v>19</v>
      </c>
      <c r="G498" t="s">
        <v>20</v>
      </c>
      <c r="H498" s="3">
        <v>5269</v>
      </c>
      <c r="I498" s="7">
        <v>109</v>
      </c>
      <c r="J498">
        <v>5</v>
      </c>
      <c r="K498" s="1">
        <v>0.86</v>
      </c>
      <c r="L498">
        <v>27</v>
      </c>
      <c r="M498">
        <v>4</v>
      </c>
      <c r="N498" s="3">
        <v>142263</v>
      </c>
      <c r="O498">
        <v>161</v>
      </c>
      <c r="P498">
        <v>4.5</v>
      </c>
      <c r="Q498" t="s">
        <v>21</v>
      </c>
      <c r="R498" t="s">
        <v>25</v>
      </c>
    </row>
    <row r="499" spans="1:18" x14ac:dyDescent="0.25">
      <c r="A499">
        <v>499</v>
      </c>
      <c r="B499">
        <v>38155</v>
      </c>
      <c r="C499" t="s">
        <v>54</v>
      </c>
      <c r="D499">
        <v>12.832039</v>
      </c>
      <c r="E499">
        <v>77.715552000000002</v>
      </c>
      <c r="F499" t="s">
        <v>19</v>
      </c>
      <c r="G499" t="s">
        <v>30</v>
      </c>
      <c r="H499" s="3">
        <v>4125</v>
      </c>
      <c r="I499" s="7">
        <v>89</v>
      </c>
      <c r="J499">
        <v>5</v>
      </c>
      <c r="K499" s="1">
        <v>0.45</v>
      </c>
      <c r="L499">
        <v>14</v>
      </c>
      <c r="M499">
        <v>2</v>
      </c>
      <c r="N499" s="3">
        <v>57750</v>
      </c>
      <c r="O499">
        <v>343</v>
      </c>
      <c r="P499">
        <v>4.3</v>
      </c>
      <c r="Q499" t="s">
        <v>21</v>
      </c>
      <c r="R499" t="s">
        <v>22</v>
      </c>
    </row>
    <row r="500" spans="1:18" x14ac:dyDescent="0.25">
      <c r="A500">
        <v>500</v>
      </c>
      <c r="B500">
        <v>31478</v>
      </c>
      <c r="C500" t="s">
        <v>40</v>
      </c>
      <c r="D500">
        <v>13.073909</v>
      </c>
      <c r="E500">
        <v>77.718731000000005</v>
      </c>
      <c r="F500" t="s">
        <v>19</v>
      </c>
      <c r="G500" t="s">
        <v>33</v>
      </c>
      <c r="H500" s="3">
        <v>4002</v>
      </c>
      <c r="I500" s="7">
        <v>48</v>
      </c>
      <c r="J500">
        <v>3</v>
      </c>
      <c r="K500" s="1">
        <v>0.64</v>
      </c>
      <c r="L500">
        <v>20</v>
      </c>
      <c r="M500">
        <v>2</v>
      </c>
      <c r="N500" s="3">
        <v>80040</v>
      </c>
      <c r="O500">
        <v>242</v>
      </c>
      <c r="P500">
        <v>4.8</v>
      </c>
      <c r="Q500" t="s">
        <v>52</v>
      </c>
      <c r="R500" t="s">
        <v>25</v>
      </c>
    </row>
    <row r="501" spans="1:18" x14ac:dyDescent="0.25">
      <c r="H501" s="3"/>
      <c r="I501" s="7"/>
      <c r="K501" s="1"/>
      <c r="N501" s="3"/>
    </row>
  </sheetData>
  <conditionalFormatting sqref="P1:P500">
    <cfRule type="dataBar" priority="1">
      <dataBar>
        <cfvo type="min"/>
        <cfvo type="max"/>
        <color rgb="FFFFB628"/>
      </dataBar>
      <extLst>
        <ext xmlns:x14="http://schemas.microsoft.com/office/spreadsheetml/2009/9/main" uri="{B025F937-C7B1-47D3-B67F-A62EFF666E3E}">
          <x14:id>{2B15CAFB-CFA9-48E0-9A5C-BD7C81CB7F56}</x14:id>
        </ext>
      </extLst>
    </cfRule>
  </conditionalFormatting>
  <conditionalFormatting sqref="R1:R500">
    <cfRule type="containsText" dxfId="466" priority="2" operator="containsText" text="Excellent">
      <formula>NOT(ISERROR(SEARCH("Excellent",R1)))</formula>
    </cfRule>
    <cfRule type="containsText" dxfId="465" priority="3" operator="containsText" text="Good">
      <formula>NOT(ISERROR(SEARCH("Good",R1)))</formula>
    </cfRule>
  </conditionalFormatting>
  <pageMargins left="0.7" right="0.7" top="0.75" bottom="0.75" header="0.3" footer="0.3"/>
  <pageSetup orientation="portrait"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B15CAFB-CFA9-48E0-9A5C-BD7C81CB7F56}">
            <x14:dataBar minLength="0" maxLength="100" gradient="0">
              <x14:cfvo type="autoMin"/>
              <x14:cfvo type="autoMax"/>
              <x14:negativeFillColor rgb="FFFF0000"/>
              <x14:axisColor rgb="FF000000"/>
            </x14:dataBar>
          </x14:cfRule>
          <xm:sqref>P1:P500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EA1CE-7C89-485D-9A6F-E040636C6F85}">
  <sheetPr codeName="Sheet2"/>
  <dimension ref="A3:K50"/>
  <sheetViews>
    <sheetView topLeftCell="A16" workbookViewId="0">
      <selection activeCell="CY60" sqref="CY60"/>
    </sheetView>
  </sheetViews>
  <sheetFormatPr defaultRowHeight="15" x14ac:dyDescent="0.25"/>
  <cols>
    <col min="1" max="1" width="18.85546875" bestFit="1" customWidth="1"/>
    <col min="2" max="3" width="28.28515625" bestFit="1" customWidth="1"/>
    <col min="4" max="4" width="20" bestFit="1" customWidth="1"/>
    <col min="10" max="10" width="13.140625" bestFit="1" customWidth="1"/>
    <col min="11" max="11" width="23" bestFit="1" customWidth="1"/>
    <col min="12" max="12" width="27" bestFit="1" customWidth="1"/>
    <col min="13" max="13" width="23.140625" bestFit="1" customWidth="1"/>
  </cols>
  <sheetData>
    <row r="3" spans="1:1" x14ac:dyDescent="0.25">
      <c r="A3" t="s">
        <v>61</v>
      </c>
    </row>
    <row r="4" spans="1:1" x14ac:dyDescent="0.25">
      <c r="A4" s="13">
        <v>3941914</v>
      </c>
    </row>
    <row r="7" spans="1:1" x14ac:dyDescent="0.25">
      <c r="A7" t="s">
        <v>63</v>
      </c>
    </row>
    <row r="8" spans="1:1" x14ac:dyDescent="0.25">
      <c r="A8" s="17">
        <v>896</v>
      </c>
    </row>
    <row r="10" spans="1:1" x14ac:dyDescent="0.25">
      <c r="A10" t="s">
        <v>60</v>
      </c>
    </row>
    <row r="11" spans="1:1" x14ac:dyDescent="0.25">
      <c r="A11" s="13">
        <v>225953</v>
      </c>
    </row>
    <row r="13" spans="1:1" x14ac:dyDescent="0.25">
      <c r="A13" t="s">
        <v>62</v>
      </c>
    </row>
    <row r="14" spans="1:1" x14ac:dyDescent="0.25">
      <c r="A14" s="18">
        <v>8317</v>
      </c>
    </row>
    <row r="27" spans="1:11" x14ac:dyDescent="0.25">
      <c r="J27" s="14" t="s">
        <v>69</v>
      </c>
      <c r="K27" t="s">
        <v>72</v>
      </c>
    </row>
    <row r="28" spans="1:11" x14ac:dyDescent="0.25">
      <c r="A28" s="14" t="s">
        <v>69</v>
      </c>
      <c r="B28" t="s">
        <v>61</v>
      </c>
      <c r="J28" s="15" t="s">
        <v>56</v>
      </c>
      <c r="K28" s="16">
        <v>5</v>
      </c>
    </row>
    <row r="29" spans="1:11" x14ac:dyDescent="0.25">
      <c r="A29" s="15" t="s">
        <v>19</v>
      </c>
      <c r="B29" s="3">
        <v>5354782</v>
      </c>
      <c r="J29" s="15" t="s">
        <v>34</v>
      </c>
      <c r="K29" s="16">
        <v>10</v>
      </c>
    </row>
    <row r="30" spans="1:11" x14ac:dyDescent="0.25">
      <c r="A30" s="15" t="s">
        <v>27</v>
      </c>
      <c r="B30" s="3">
        <v>1477487</v>
      </c>
      <c r="J30" s="15" t="s">
        <v>41</v>
      </c>
      <c r="K30" s="16">
        <v>5</v>
      </c>
    </row>
    <row r="31" spans="1:11" x14ac:dyDescent="0.25">
      <c r="A31" s="15" t="s">
        <v>32</v>
      </c>
      <c r="B31" s="3">
        <v>661467</v>
      </c>
      <c r="J31" s="15" t="s">
        <v>21</v>
      </c>
      <c r="K31" s="16">
        <v>200</v>
      </c>
    </row>
    <row r="32" spans="1:11" x14ac:dyDescent="0.25">
      <c r="A32" s="15" t="s">
        <v>70</v>
      </c>
      <c r="B32" s="3">
        <v>7493736</v>
      </c>
      <c r="J32" s="15" t="s">
        <v>45</v>
      </c>
      <c r="K32" s="16">
        <v>7</v>
      </c>
    </row>
    <row r="33" spans="1:11" x14ac:dyDescent="0.25">
      <c r="J33" s="15" t="s">
        <v>36</v>
      </c>
      <c r="K33" s="16">
        <v>11</v>
      </c>
    </row>
    <row r="34" spans="1:11" x14ac:dyDescent="0.25">
      <c r="J34" s="15" t="s">
        <v>52</v>
      </c>
      <c r="K34" s="16">
        <v>17</v>
      </c>
    </row>
    <row r="35" spans="1:11" x14ac:dyDescent="0.25">
      <c r="J35" s="15" t="s">
        <v>28</v>
      </c>
      <c r="K35" s="16">
        <v>12</v>
      </c>
    </row>
    <row r="36" spans="1:11" x14ac:dyDescent="0.25">
      <c r="J36" s="15" t="s">
        <v>53</v>
      </c>
      <c r="K36" s="16">
        <v>3</v>
      </c>
    </row>
    <row r="37" spans="1:11" x14ac:dyDescent="0.25">
      <c r="J37" s="15" t="s">
        <v>70</v>
      </c>
      <c r="K37" s="16">
        <v>270</v>
      </c>
    </row>
    <row r="42" spans="1:11" x14ac:dyDescent="0.25">
      <c r="J42" s="14" t="s">
        <v>69</v>
      </c>
      <c r="K42" t="s">
        <v>71</v>
      </c>
    </row>
    <row r="43" spans="1:11" x14ac:dyDescent="0.25">
      <c r="J43" s="15" t="s">
        <v>19</v>
      </c>
      <c r="K43" s="16">
        <v>70</v>
      </c>
    </row>
    <row r="44" spans="1:11" x14ac:dyDescent="0.25">
      <c r="A44" s="14" t="s">
        <v>69</v>
      </c>
      <c r="B44" t="s">
        <v>73</v>
      </c>
      <c r="J44" s="15" t="s">
        <v>27</v>
      </c>
      <c r="K44" s="16">
        <v>19</v>
      </c>
    </row>
    <row r="45" spans="1:11" x14ac:dyDescent="0.25">
      <c r="A45" s="15" t="s">
        <v>20</v>
      </c>
      <c r="B45" s="16">
        <v>72</v>
      </c>
      <c r="J45" s="15" t="s">
        <v>32</v>
      </c>
      <c r="K45" s="16">
        <v>7</v>
      </c>
    </row>
    <row r="46" spans="1:11" x14ac:dyDescent="0.25">
      <c r="A46" s="15" t="s">
        <v>30</v>
      </c>
      <c r="B46" s="16">
        <v>86</v>
      </c>
      <c r="J46" s="15" t="s">
        <v>70</v>
      </c>
      <c r="K46" s="16">
        <v>96</v>
      </c>
    </row>
    <row r="47" spans="1:11" x14ac:dyDescent="0.25">
      <c r="A47" s="15" t="s">
        <v>38</v>
      </c>
      <c r="B47" s="16">
        <v>56</v>
      </c>
    </row>
    <row r="48" spans="1:11" x14ac:dyDescent="0.25">
      <c r="A48" s="15" t="s">
        <v>33</v>
      </c>
      <c r="B48" s="16">
        <v>74</v>
      </c>
    </row>
    <row r="49" spans="1:2" x14ac:dyDescent="0.25">
      <c r="A49" s="15" t="s">
        <v>24</v>
      </c>
      <c r="B49" s="16">
        <v>61</v>
      </c>
    </row>
    <row r="50" spans="1:2" x14ac:dyDescent="0.25">
      <c r="A50" s="15" t="s">
        <v>70</v>
      </c>
      <c r="B50" s="16">
        <v>349</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9375A-8837-4E63-B279-0DB21D31EDBE}">
  <sheetPr codeName="Sheet4"/>
  <dimension ref="A1"/>
  <sheetViews>
    <sheetView tabSelected="1" topLeftCell="A3" zoomScale="27" zoomScaleNormal="24" workbookViewId="0">
      <selection activeCell="CT91" sqref="CT91"/>
    </sheetView>
  </sheetViews>
  <sheetFormatPr defaultRowHeight="15" x14ac:dyDescent="0.25"/>
  <cols>
    <col min="1" max="48" width="9.140625" style="8"/>
    <col min="49" max="49" width="9.140625" style="8" customWidth="1"/>
    <col min="50" max="93" width="9.140625" style="8"/>
    <col min="94" max="95" width="9.140625" style="8" customWidth="1"/>
    <col min="96" max="97" width="9.140625" style="8"/>
    <col min="98" max="98" width="9.140625" style="8" customWidth="1"/>
    <col min="99" max="16384" width="9.140625" style="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G A A B Q S w M E F A A C A A g A b a U 8 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t p T x 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a U 8 W 9 N j z P U M A w A A r A k A A B M A H A B G b 3 J t d W x h c y 9 T Z W N 0 a W 9 u M S 5 t I K I Y A C i g F A A A A A A A A A A A A A A A A A A A A A A A A A A A A J V V S 2 / a Q B C + I / E f V u 6 F S B Y S 5 H F o R K U I k q a X i h Z 6 C p G 1 X g 9 m l X 2 g 3 T U J i v L f O 4 u d Y P A 6 t F y w Z 3 a / + b 5 5 2 Q J z X C s y K / 8 H 1 9 1 O t 2 N X 1 E B G U q p y K r S B h H K T q j T J q K M W H B k R A a 7 b I f i b 6 c I w Q M v Y b v o T z Q o J y v X u u I D + W C u H L 7 Y X j b 8 u / l g w d n E / X U z 0 s x K a Z n b R B t 9 n d h O d x Q 8 T E F x y B 2 Y U x V F M x l o U U t n R c B i T W 8 V 0 x l U + G g w v 8 f V X o R 3 M 3 F b A a P / Y / 6 k V P J 7 F J c 8 v 0 d R o i b 6 M 3 A P N k E y E p O c 0 x Y O V p 7 L 3 S k k x e a j s N 0 L M G B X U 2 J E z R R 1 y v E I J i D j f r m E P N z d U 2 a U 2 s m T s n b Y X i B + / v k a C W 4 c 6 E p 6 h w h / K X V 3 0 / f m 3 m L x G K 2 1 d 0 K G A 5 6 s U W a 6 0 9 m 6 H D u L g x e 2 8 g j r u i g z e H a q Q K Z j S p V X e 5 j N a y 8 Q b G 4 B r o 9 d g 3 D b s x a J 9 G P 3 z z i i x 9 K s m c Q v U a h U I w B k k G C N R K A w 1 K 9 O 8 y w R Q 5 V O 1 B A i f o B v K B U 2 5 4 M j 1 / O q y e U J y x W U h y z C 2 6 d e M F W u q 2 D Y x N V W 1 J J W P i V 4 m q d Z P y C Y A Q j d g a A 6 J d X S b C F B 5 K B M G N q A K S A D L L z F W F p a E x z g 8 J 0 w X y r V 6 L c M Z s p 4 y E g q Q z g u M k m j D c 6 5 K K L N t 1 M D z c c l S 0 P w w z t u + 2 3 + D 1 B v s 3 0 m x F p w h 6 d o I T X Z 9 z F z v a C j q f f w p 1 C C I F Q i 5 6 + P 9 1 A R A q 0 W x B y w d l T m I O s B h / G j a U C P V 8 1 M L O T d c S q 8 V 0 9 i 6 A O o h 3 7 n 5 2 T 8 e Y w / S 9 4 j 1 2 t S C 3 W T Z D k F l 3 K 9 q K i q 0 f W A 8 U Z p 6 R 9 R Q w B 1 A l l L 2 h M 9 A 2 Y r w J X k I N d A j + T Y i F / 1 L 4 l a g S H T 7 w k B g F 6 M 8 E B Y + v 3 b + c e 2 7 l 1 T e i K Z a m 6 h e J k V l u E z e s c 9 Z q 1 6 f v G r t R B P / X 8 9 S v f 0 G J 5 f y M R k P H V 5 H 4 8 I Y w N X Q O h Y V x K C 9 7 w 6 p Y c d N K h H V X m x R M f w H F U c U v I z A w j z U E N x 4 U 8 B v n 3 K 4 w E 5 t t M Y H p G W l N Y O 2 b 7 W W 0 W q v 4 3 F a h z v p L R v v 1 I D V g c 5 P J v 2 Q Y H v j / N d 3 7 O 2 s 2 + E q T O j 6 L 1 B L A Q I t A B Q A A g A I A G 2 l P F t 0 + S 1 G p g A A A P Y A A A A S A A A A A A A A A A A A A A A A A A A A A A B D b 2 5 m a W c v U G F j a 2 F n Z S 5 4 b W x Q S w E C L Q A U A A I A C A B t p T x b D 8 r p q 6 Q A A A D p A A A A E w A A A A A A A A A A A A A A A A D y A A A A W 0 N v b n R l b n R f V H l w Z X N d L n h t b F B L A Q I t A B Q A A g A I A G 2 l P F v T Y 8 z 1 D A M A A K w J A A A T A A A A A A A A A A A A A A A A A O M B A A B G b 3 J t d W x h c y 9 T Z W N 0 a W 9 u M S 5 t U E s F B g A A A A A D A A M A w g A A A D 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4 d A A A A A A A A f B 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h b m d h b G 9 y Z V 9 h a X J i b m J f Z G F 0 Y X N l d D w v S X R l b V B h d G g + P C 9 J d G V t T G 9 j Y X R p b 2 4 + P F N 0 Y W J s Z U V u d H J p Z X M + P E V u d H J 5 I F R 5 c G U 9 I k l z U H J p d m F 0 Z S I g V m F s d W U 9 I m w w I i A v P j x F b n R y e S B U e X B l P S J R d W V y e U l E I i B W Y W x 1 Z T 0 i c 2 M 2 M G E 1 N 2 Z i L T c 3 N j Q t N D U 5 Y y 0 5 N j Y y L T J h M D R j M z A w N 2 E z O S 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Y m F u Z 2 F s b 3 J l X 2 F p c m J u Y l 9 k Y X R h c 2 V 0 I i A v P j x F b n R y e S B U e X B l P S J G a W x s Z W R D b 2 1 w b G V 0 Z V J l c 3 V s d F R v V 2 9 y a 3 N o Z W V 0 I i B W Y W x 1 Z T 0 i b D E i I C 8 + P E V u d H J 5 I F R 5 c G U 9 I k F k Z G V k V G 9 E Y X R h T W 9 k Z W w i I F Z h b H V l P S J s M C I g L z 4 8 R W 5 0 c n k g V H l w Z T 0 i R m l s b E N v d W 5 0 I i B W Y W x 1 Z T 0 i b D Q 5 O S I g L z 4 8 R W 5 0 c n k g V H l w Z T 0 i R m l s b E V y c m 9 y Q 2 9 k Z S I g V m F s d W U 9 I n N V b m t u b 3 d u I i A v P j x F b n R y e S B U e X B l P S J G a W x s R X J y b 3 J D b 3 V u d C I g V m F s d W U 9 I m w w I i A v P j x F b n R y e S B U e X B l P S J G a W x s T G F z d F V w Z G F 0 Z W Q i I F Z h b H V l P S J k M j A y N S 0 w O S 0 y M V Q w N j o z N z o z M i 4 w M T k w N z c 4 W i I g L z 4 8 R W 5 0 c n k g V H l w Z T 0 i R m l s b E N v b H V t b l R 5 c G V z I i B W Y W x 1 Z T 0 i c 0 F 3 T U d C U V V H Q m d N R E F 3 U U R C U k V E Q l F Z Q S I g L z 4 8 R W 5 0 c n k g V H l w Z T 0 i R m l s b E N v b H V t b k 5 h b W V z I i B W Y W x 1 Z T 0 i c 1 s m c X V v d D t s a X N 0 a W 5 n X 2 l k J n F 1 b 3 Q 7 L C Z x d W 9 0 O 2 h v c 3 R f a W Q m c X V v d D s s J n F 1 b 3 Q 7 b m V p Z 2 h i b 3 V y a G 9 v Z C Z x d W 9 0 O y w m c X V v d D t s Y X R p d H V k Z S Z x d W 9 0 O y w m c X V v d D t s b 2 5 n a X R 1 Z G U m c X V v d D s s J n F 1 b 3 Q 7 c m 9 v b V 9 0 e X B l J n F 1 b 3 Q 7 L C Z x d W 9 0 O 3 B y b 3 B l c n R 5 X 3 R 5 c G U m c X V v d D s s J n F 1 b 3 Q 7 c H J p Y 2 V f c G V y X 2 5 p Z 2 h 0 X 2 l u c i Z x d W 9 0 O y w m c X V v d D t j b G V h b m l u Z 1 9 m Z W V f a W 5 y J n F 1 b 3 Q 7 L C Z x d W 9 0 O 2 1 p b m l t d W 1 f b m l n a H R z J n F 1 b 3 Q 7 L C Z x d W 9 0 O 2 9 j Y 3 V w Y W 5 j e V 9 y Y X R l J n F 1 b 3 Q 7 L C Z x d W 9 0 O 2 5 1 b W J l c l 9 v Z l 9 i b 2 9 r a W 5 n c y Z x d W 9 0 O y w m c X V v d D t h d m V y Y W d l X 3 N 0 Y X l f b G V u Z 3 R o J n F 1 b 3 Q 7 L C Z x d W 9 0 O 3 J l d m V u d W V f Z X N 0 a W 1 h d G V k X 2 l u c i Z x d W 9 0 O y w m c X V v d D t y Z X Z p Z X d f Y 2 9 1 b n Q m c X V v d D s s J n F 1 b 3 Q 7 c m V 2 a W V 3 X 3 N j b 3 J l c 1 9 y Y X R p b m c m c X V v d D s s J n F 1 b 3 Q 7 Z 3 V l c 3 R f b 3 J p Z 2 l u X 2 N v d W 5 0 c n k m c X V v d D s s J n F 1 b 3 Q 7 R m V l Z G J h Y 2 s 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Y m F u Z 2 F s b 3 J l X 2 F p c m J u Y l 9 k Y X R h c 2 V 0 L 0 F 1 d G 9 S Z W 1 v d m V k Q 2 9 s d W 1 u c z E u e 2 x p c 3 R p b m d f a W Q s M H 0 m c X V v d D s s J n F 1 b 3 Q 7 U 2 V j d G l v b j E v Y m F u Z 2 F s b 3 J l X 2 F p c m J u Y l 9 k Y X R h c 2 V 0 L 0 F 1 d G 9 S Z W 1 v d m V k Q 2 9 s d W 1 u c z E u e 2 h v c 3 R f a W Q s M X 0 m c X V v d D s s J n F 1 b 3 Q 7 U 2 V j d G l v b j E v Y m F u Z 2 F s b 3 J l X 2 F p c m J u Y l 9 k Y X R h c 2 V 0 L 0 F 1 d G 9 S Z W 1 v d m V k Q 2 9 s d W 1 u c z E u e 2 5 l a W d o Y m 9 1 c m h v b 2 Q s M n 0 m c X V v d D s s J n F 1 b 3 Q 7 U 2 V j d G l v b j E v Y m F u Z 2 F s b 3 J l X 2 F p c m J u Y l 9 k Y X R h c 2 V 0 L 0 F 1 d G 9 S Z W 1 v d m V k Q 2 9 s d W 1 u c z E u e 2 x h d G l 0 d W R l L D N 9 J n F 1 b 3 Q 7 L C Z x d W 9 0 O 1 N l Y 3 R p b 2 4 x L 2 J h b m d h b G 9 y Z V 9 h a X J i b m J f Z G F 0 Y X N l d C 9 B d X R v U m V t b 3 Z l Z E N v b H V t b n M x L n t s b 2 5 n a X R 1 Z G U s N H 0 m c X V v d D s s J n F 1 b 3 Q 7 U 2 V j d G l v b j E v Y m F u Z 2 F s b 3 J l X 2 F p c m J u Y l 9 k Y X R h c 2 V 0 L 0 F 1 d G 9 S Z W 1 v d m V k Q 2 9 s d W 1 u c z E u e 3 J v b 2 1 f d H l w Z S w 1 f S Z x d W 9 0 O y w m c X V v d D t T Z W N 0 a W 9 u M S 9 i Y W 5 n Y W x v c m V f Y W l y Y m 5 i X 2 R h d G F z Z X Q v Q X V 0 b 1 J l b W 9 2 Z W R D b 2 x 1 b W 5 z M S 5 7 c H J v c G V y d H l f d H l w Z S w 2 f S Z x d W 9 0 O y w m c X V v d D t T Z W N 0 a W 9 u M S 9 i Y W 5 n Y W x v c m V f Y W l y Y m 5 i X 2 R h d G F z Z X Q v Q X V 0 b 1 J l b W 9 2 Z W R D b 2 x 1 b W 5 z M S 5 7 c H J p Y 2 V f c G V y X 2 5 p Z 2 h 0 X 2 l u c i w 3 f S Z x d W 9 0 O y w m c X V v d D t T Z W N 0 a W 9 u M S 9 i Y W 5 n Y W x v c m V f Y W l y Y m 5 i X 2 R h d G F z Z X Q v Q X V 0 b 1 J l b W 9 2 Z W R D b 2 x 1 b W 5 z M S 5 7 Y 2 x l Y W 5 p b m d f Z m V l X 2 l u c i w 4 f S Z x d W 9 0 O y w m c X V v d D t T Z W N 0 a W 9 u M S 9 i Y W 5 n Y W x v c m V f Y W l y Y m 5 i X 2 R h d G F z Z X Q v Q X V 0 b 1 J l b W 9 2 Z W R D b 2 x 1 b W 5 z M S 5 7 b W l u a W 1 1 b V 9 u a W d o d H M s O X 0 m c X V v d D s s J n F 1 b 3 Q 7 U 2 V j d G l v b j E v Y m F u Z 2 F s b 3 J l X 2 F p c m J u Y l 9 k Y X R h c 2 V 0 L 0 F 1 d G 9 S Z W 1 v d m V k Q 2 9 s d W 1 u c z E u e 2 9 j Y 3 V w Y W 5 j e V 9 y Y X R l L D E w f S Z x d W 9 0 O y w m c X V v d D t T Z W N 0 a W 9 u M S 9 i Y W 5 n Y W x v c m V f Y W l y Y m 5 i X 2 R h d G F z Z X Q v Q X V 0 b 1 J l b W 9 2 Z W R D b 2 x 1 b W 5 z M S 5 7 b n V t Y m V y X 2 9 m X 2 J v b 2 t p b m d z L D E x f S Z x d W 9 0 O y w m c X V v d D t T Z W N 0 a W 9 u M S 9 i Y W 5 n Y W x v c m V f Y W l y Y m 5 i X 2 R h d G F z Z X Q v Q X V 0 b 1 J l b W 9 2 Z W R D b 2 x 1 b W 5 z M S 5 7 Y X Z l c m F n Z V 9 z d G F 5 X 2 x l b m d 0 a C w x M n 0 m c X V v d D s s J n F 1 b 3 Q 7 U 2 V j d G l v b j E v Y m F u Z 2 F s b 3 J l X 2 F p c m J u Y l 9 k Y X R h c 2 V 0 L 0 F 1 d G 9 S Z W 1 v d m V k Q 2 9 s d W 1 u c z E u e 3 J l d m V u d W V f Z X N 0 a W 1 h d G V k X 2 l u c i w x M 3 0 m c X V v d D s s J n F 1 b 3 Q 7 U 2 V j d G l v b j E v Y m F u Z 2 F s b 3 J l X 2 F p c m J u Y l 9 k Y X R h c 2 V 0 L 0 F 1 d G 9 S Z W 1 v d m V k Q 2 9 s d W 1 u c z E u e 3 J l d m l l d 1 9 j b 3 V u d C w x N H 0 m c X V v d D s s J n F 1 b 3 Q 7 U 2 V j d G l v b j E v Y m F u Z 2 F s b 3 J l X 2 F p c m J u Y l 9 k Y X R h c 2 V 0 L 0 F 1 d G 9 S Z W 1 v d m V k Q 2 9 s d W 1 u c z E u e 3 J l d m l l d 1 9 z Y 2 9 y Z X N f c m F 0 a W 5 n L D E 1 f S Z x d W 9 0 O y w m c X V v d D t T Z W N 0 a W 9 u M S 9 i Y W 5 n Y W x v c m V f Y W l y Y m 5 i X 2 R h d G F z Z X Q v Q X V 0 b 1 J l b W 9 2 Z W R D b 2 x 1 b W 5 z M S 5 7 Z 3 V l c 3 R f b 3 J p Z 2 l u X 2 N v d W 5 0 c n k s M T Z 9 J n F 1 b 3 Q 7 L C Z x d W 9 0 O 1 N l Y 3 R p b 2 4 x L 2 J h b m d h b G 9 y Z V 9 h a X J i b m J f Z G F 0 Y X N l d C 9 B d X R v U m V t b 3 Z l Z E N v b H V t b n M x L n t G Z W V k Y m F j a y w x N 3 0 m c X V v d D t d L C Z x d W 9 0 O 0 N v b H V t b k N v d W 5 0 J n F 1 b 3 Q 7 O j E 4 L C Z x d W 9 0 O 0 t l e U N v b H V t b k 5 h b W V z J n F 1 b 3 Q 7 O l t d L C Z x d W 9 0 O 0 N v b H V t b k l k Z W 5 0 a X R p Z X M m c X V v d D s 6 W y Z x d W 9 0 O 1 N l Y 3 R p b 2 4 x L 2 J h b m d h b G 9 y Z V 9 h a X J i b m J f Z G F 0 Y X N l d C 9 B d X R v U m V t b 3 Z l Z E N v b H V t b n M x L n t s a X N 0 a W 5 n X 2 l k L D B 9 J n F 1 b 3 Q 7 L C Z x d W 9 0 O 1 N l Y 3 R p b 2 4 x L 2 J h b m d h b G 9 y Z V 9 h a X J i b m J f Z G F 0 Y X N l d C 9 B d X R v U m V t b 3 Z l Z E N v b H V t b n M x L n t o b 3 N 0 X 2 l k L D F 9 J n F 1 b 3 Q 7 L C Z x d W 9 0 O 1 N l Y 3 R p b 2 4 x L 2 J h b m d h b G 9 y Z V 9 h a X J i b m J f Z G F 0 Y X N l d C 9 B d X R v U m V t b 3 Z l Z E N v b H V t b n M x L n t u Z W l n a G J v d X J o b 2 9 k L D J 9 J n F 1 b 3 Q 7 L C Z x d W 9 0 O 1 N l Y 3 R p b 2 4 x L 2 J h b m d h b G 9 y Z V 9 h a X J i b m J f Z G F 0 Y X N l d C 9 B d X R v U m V t b 3 Z l Z E N v b H V t b n M x L n t s Y X R p d H V k Z S w z f S Z x d W 9 0 O y w m c X V v d D t T Z W N 0 a W 9 u M S 9 i Y W 5 n Y W x v c m V f Y W l y Y m 5 i X 2 R h d G F z Z X Q v Q X V 0 b 1 J l b W 9 2 Z W R D b 2 x 1 b W 5 z M S 5 7 b G 9 u Z 2 l 0 d W R l L D R 9 J n F 1 b 3 Q 7 L C Z x d W 9 0 O 1 N l Y 3 R p b 2 4 x L 2 J h b m d h b G 9 y Z V 9 h a X J i b m J f Z G F 0 Y X N l d C 9 B d X R v U m V t b 3 Z l Z E N v b H V t b n M x L n t y b 2 9 t X 3 R 5 c G U s N X 0 m c X V v d D s s J n F 1 b 3 Q 7 U 2 V j d G l v b j E v Y m F u Z 2 F s b 3 J l X 2 F p c m J u Y l 9 k Y X R h c 2 V 0 L 0 F 1 d G 9 S Z W 1 v d m V k Q 2 9 s d W 1 u c z E u e 3 B y b 3 B l c n R 5 X 3 R 5 c G U s N n 0 m c X V v d D s s J n F 1 b 3 Q 7 U 2 V j d G l v b j E v Y m F u Z 2 F s b 3 J l X 2 F p c m J u Y l 9 k Y X R h c 2 V 0 L 0 F 1 d G 9 S Z W 1 v d m V k Q 2 9 s d W 1 u c z E u e 3 B y a W N l X 3 B l c l 9 u a W d o d F 9 p b n I s N 3 0 m c X V v d D s s J n F 1 b 3 Q 7 U 2 V j d G l v b j E v Y m F u Z 2 F s b 3 J l X 2 F p c m J u Y l 9 k Y X R h c 2 V 0 L 0 F 1 d G 9 S Z W 1 v d m V k Q 2 9 s d W 1 u c z E u e 2 N s Z W F u a W 5 n X 2 Z l Z V 9 p b n I s O H 0 m c X V v d D s s J n F 1 b 3 Q 7 U 2 V j d G l v b j E v Y m F u Z 2 F s b 3 J l X 2 F p c m J u Y l 9 k Y X R h c 2 V 0 L 0 F 1 d G 9 S Z W 1 v d m V k Q 2 9 s d W 1 u c z E u e 2 1 p b m l t d W 1 f b m l n a H R z L D l 9 J n F 1 b 3 Q 7 L C Z x d W 9 0 O 1 N l Y 3 R p b 2 4 x L 2 J h b m d h b G 9 y Z V 9 h a X J i b m J f Z G F 0 Y X N l d C 9 B d X R v U m V t b 3 Z l Z E N v b H V t b n M x L n t v Y 2 N 1 c G F u Y 3 l f c m F 0 Z S w x M H 0 m c X V v d D s s J n F 1 b 3 Q 7 U 2 V j d G l v b j E v Y m F u Z 2 F s b 3 J l X 2 F p c m J u Y l 9 k Y X R h c 2 V 0 L 0 F 1 d G 9 S Z W 1 v d m V k Q 2 9 s d W 1 u c z E u e 2 5 1 b W J l c l 9 v Z l 9 i b 2 9 r a W 5 n c y w x M X 0 m c X V v d D s s J n F 1 b 3 Q 7 U 2 V j d G l v b j E v Y m F u Z 2 F s b 3 J l X 2 F p c m J u Y l 9 k Y X R h c 2 V 0 L 0 F 1 d G 9 S Z W 1 v d m V k Q 2 9 s d W 1 u c z E u e 2 F 2 Z X J h Z 2 V f c 3 R h e V 9 s Z W 5 n d G g s M T J 9 J n F 1 b 3 Q 7 L C Z x d W 9 0 O 1 N l Y 3 R p b 2 4 x L 2 J h b m d h b G 9 y Z V 9 h a X J i b m J f Z G F 0 Y X N l d C 9 B d X R v U m V t b 3 Z l Z E N v b H V t b n M x L n t y Z X Z l b n V l X 2 V z d G l t Y X R l Z F 9 p b n I s M T N 9 J n F 1 b 3 Q 7 L C Z x d W 9 0 O 1 N l Y 3 R p b 2 4 x L 2 J h b m d h b G 9 y Z V 9 h a X J i b m J f Z G F 0 Y X N l d C 9 B d X R v U m V t b 3 Z l Z E N v b H V t b n M x L n t y Z X Z p Z X d f Y 2 9 1 b n Q s M T R 9 J n F 1 b 3 Q 7 L C Z x d W 9 0 O 1 N l Y 3 R p b 2 4 x L 2 J h b m d h b G 9 y Z V 9 h a X J i b m J f Z G F 0 Y X N l d C 9 B d X R v U m V t b 3 Z l Z E N v b H V t b n M x L n t y Z X Z p Z X d f c 2 N v c m V z X 3 J h d G l u Z y w x N X 0 m c X V v d D s s J n F 1 b 3 Q 7 U 2 V j d G l v b j E v Y m F u Z 2 F s b 3 J l X 2 F p c m J u Y l 9 k Y X R h c 2 V 0 L 0 F 1 d G 9 S Z W 1 v d m V k Q 2 9 s d W 1 u c z E u e 2 d 1 Z X N 0 X 2 9 y a W d p b l 9 j b 3 V u d H J 5 L D E 2 f S Z x d W 9 0 O y w m c X V v d D t T Z W N 0 a W 9 u M S 9 i Y W 5 n Y W x v c m V f Y W l y Y m 5 i X 2 R h d G F z Z X Q v Q X V 0 b 1 J l b W 9 2 Z W R D b 2 x 1 b W 5 z M S 5 7 R m V l Z G J h Y 2 s s M T d 9 J n F 1 b 3 Q 7 X S w m c X V v d D t S Z W x h d G l v b n N o a X B J b m Z v J n F 1 b 3 Q 7 O l t d f S I g L z 4 8 L 1 N 0 Y W J s Z U V u d H J p Z X M + P C 9 J d G V t P j x J d G V t P j x J d G V t T G 9 j Y X R p b 2 4 + P E l 0 Z W 1 U e X B l P k Z v c m 1 1 b G E 8 L 0 l 0 Z W 1 U e X B l P j x J d G V t U G F 0 a D 5 T Z W N 0 a W 9 u M S 9 i Y W 5 n Y W x v c m V f Y W l y Y m 5 i X 2 R h d G F z Z X Q v U 2 9 1 c m N l P C 9 J d G V t U G F 0 a D 4 8 L 0 l 0 Z W 1 M b 2 N h d G l v b j 4 8 U 3 R h Y m x l R W 5 0 c m l l c y A v P j w v S X R l b T 4 8 S X R l b T 4 8 S X R l b U x v Y 2 F 0 a W 9 u P j x J d G V t V H l w Z T 5 G b 3 J t d W x h P C 9 J d G V t V H l w Z T 4 8 S X R l b V B h d G g + U 2 V j d G l v b j E v Y m F u Z 2 F s b 3 J l X 2 F p c m J u Y l 9 k Y X R h c 2 V 0 L 1 B y b 2 1 v d G V k J T I w S G V h Z G V y c z w v S X R l b V B h d G g + P C 9 J d G V t T G 9 j Y X R p b 2 4 + P F N 0 Y W J s Z U V u d H J p Z X M g L z 4 8 L 0 l 0 Z W 0 + P E l 0 Z W 0 + P E l 0 Z W 1 M b 2 N h d G l v b j 4 8 S X R l b V R 5 c G U + R m 9 y b X V s Y T w v S X R l b V R 5 c G U + P E l 0 Z W 1 Q Y X R o P l N l Y 3 R p b 2 4 x L 2 J h b m d h b G 9 y Z V 9 h a X J i b m J f Z G F 0 Y X N l d C 9 D a G F u Z 2 V k J T I w V H l w Z T w v S X R l b V B h d G g + P C 9 J d G V t T G 9 j Y X R p b 2 4 + P F N 0 Y W J s Z U V u d H J p Z X M g L z 4 8 L 0 l 0 Z W 0 + P E l 0 Z W 0 + P E l 0 Z W 1 M b 2 N h d G l v b j 4 8 S X R l b V R 5 c G U + R m 9 y b X V s Y T w v S X R l b V R 5 c G U + P E l 0 Z W 1 Q Y X R o P l N l Y 3 R p b 2 4 x L 2 J h b m d h b G 9 y Z V 9 h a X J i b m J f Z G F 0 Y X N l d C 9 S Z W 1 v d m V k J T I w R H V w b G l j Y X R l c z w v S X R l b V B h d G g + P C 9 J d G V t T G 9 j Y X R p b 2 4 + P F N 0 Y W J s Z U V u d H J p Z X M g L z 4 8 L 0 l 0 Z W 0 + P E l 0 Z W 0 + P E l 0 Z W 1 M b 2 N h d G l v b j 4 8 S X R l b V R 5 c G U + R m 9 y b X V s Y T w v S X R l b V R 5 c G U + P E l 0 Z W 1 Q Y X R o P l N l Y 3 R p b 2 4 x L 2 J h b m d h b G 9 y Z V 9 h a X J i b m J f Z G F 0 Y X N l d C 9 S Z W 1 v d m V k J T I w R H V w b G l j Y X R l c z E 8 L 0 l 0 Z W 1 Q Y X R o P j w v S X R l b U x v Y 2 F 0 a W 9 u P j x T d G F i b G V F b n R y a W V z I C 8 + P C 9 J d G V t P j x J d G V t P j x J d G V t T G 9 j Y X R p b 2 4 + P E l 0 Z W 1 U e X B l P k Z v c m 1 1 b G E 8 L 0 l 0 Z W 1 U e X B l P j x J d G V t U G F 0 a D 5 T Z W N 0 a W 9 u M S 9 i Y W 5 n Y W x v c m V f Y W l y Y m 5 i X 2 R h d G F z Z X Q v U m V t b 3 Z l Z C U y M E N v b H V t b n M 8 L 0 l 0 Z W 1 Q Y X R o P j w v S X R l b U x v Y 2 F 0 a W 9 u P j x T d G F i b G V F b n R y a W V z I C 8 + P C 9 J d G V t P j x J d G V t P j x J d G V t T G 9 j Y X R p b 2 4 + P E l 0 Z W 1 U e X B l P k Z v c m 1 1 b G E 8 L 0 l 0 Z W 1 U e X B l P j x J d G V t U G F 0 a D 5 T Z W N 0 a W 9 u M S 9 i Y W 5 n Y W x v c m V f Y W l y Y m 5 i X 2 R h d G F z Z X Q v V H J p b W 1 l Z C U y M F R l e H Q 8 L 0 l 0 Z W 1 Q Y X R o P j w v S X R l b U x v Y 2 F 0 a W 9 u P j x T d G F i b G V F b n R y a W V z I C 8 + P C 9 J d G V t P j x J d G V t P j x J d G V t T G 9 j Y X R p b 2 4 + P E l 0 Z W 1 U e X B l P k Z v c m 1 1 b G E 8 L 0 l 0 Z W 1 U e X B l P j x J d G V t U G F 0 a D 5 T Z W N 0 a W 9 u M S 9 i Y W 5 n Y W x v c m V f Y W l y Y m 5 i X 2 R h d G F z Z X Q v Q W R k Z W Q l M j B D b 2 5 k a X R p b 2 5 h b C U y M E N v b H V t b j w v S X R l b V B h d G g + P C 9 J d G V t T G 9 j Y X R p b 2 4 + P F N 0 Y W J s Z U V u d H J p Z X M g L z 4 8 L 0 l 0 Z W 0 + P E l 0 Z W 0 + P E l 0 Z W 1 M b 2 N h d G l v b j 4 8 S X R l b V R 5 c G U + R m 9 y b X V s Y T w v S X R l b V R 5 c G U + P E l 0 Z W 1 Q Y X R o P l N l Y 3 R p b 2 4 x L 2 J h b m d h b G 9 y Z V 9 h a X J i b m J f Z G F 0 Y X N l d C 9 S Z W 5 h b W V k J T I w Q 2 9 s d W 1 u c z w v S X R l b V B h d G g + P C 9 J d G V t T G 9 j Y X R p b 2 4 + P F N 0 Y W J s Z U V u d H J p Z X M g L z 4 8 L 0 l 0 Z W 0 + P E l 0 Z W 0 + P E l 0 Z W 1 M b 2 N h d G l v b j 4 8 S X R l b V R 5 c G U + R m 9 y b X V s Y T w v S X R l b V R 5 c G U + P E l 0 Z W 1 Q Y X R o P l N l Y 3 R p b 2 4 x L 2 J h b m d h b G 9 y Z V 9 h a X J i b m J f Z G F 0 Y X N l d C 9 D a G F u Z 2 V k J T I w V H l w Z T E 8 L 0 l 0 Z W 1 Q Y X R o P j w v S X R l b U x v Y 2 F 0 a W 9 u P j x T d G F i b G V F b n R y a W V z I C 8 + P C 9 J d G V t P j x J d G V t P j x J d G V t T G 9 j Y X R p b 2 4 + P E l 0 Z W 1 U e X B l P k Z v c m 1 1 b G E 8 L 0 l 0 Z W 1 U e X B l P j x J d G V t U G F 0 a D 5 T Z W N 0 a W 9 u M S 9 i Y W 5 n Y W x v c m V f Y W l y Y m 5 i X 2 R h d G F z Z X Q v U m V t b 3 Z l Z C U y M E N v b H V t b n M x P C 9 J d G V t U G F 0 a D 4 8 L 0 l 0 Z W 1 M b 2 N h d G l v b j 4 8 U 3 R h Y m x l R W 5 0 c m l l c y A v P j w v S X R l b T 4 8 S X R l b T 4 8 S X R l b U x v Y 2 F 0 a W 9 u P j x J d G V t V H l w Z T 5 G b 3 J t d W x h P C 9 J d G V t V H l w Z T 4 8 S X R l b V B h d G g + U 2 V j d G l v b j E v Y m F u Z 2 F s b 3 J l X 2 F p c m J u Y l 9 k Y X R h c 2 V 0 L 0 N o Y W 5 n Z W Q l M j B U e X B l M j w v S X R l b V B h d G g + P C 9 J d G V t T G 9 j Y X R p b 2 4 + P F N 0 Y W J s Z U V u d H J p Z X M g L z 4 8 L 0 l 0 Z W 0 + P E l 0 Z W 0 + P E l 0 Z W 1 M b 2 N h d G l v b j 4 8 S X R l b V R 5 c G U + R m 9 y b X V s Y T w v S X R l b V R 5 c G U + P E l 0 Z W 1 Q Y X R o P l N l Y 3 R p b 2 4 x L 2 J h b m d h b G 9 y Z V 9 h a X J i b m J f Z G F 0 Y X N l d C 9 U c m l t b W V k J T I w V G V 4 d D E 8 L 0 l 0 Z W 1 Q Y X R o P j w v S X R l b U x v Y 2 F 0 a W 9 u P j x T d G F i b G V F b n R y a W V z I C 8 + P C 9 J d G V t P j x J d G V t P j x J d G V t T G 9 j Y X R p b 2 4 + P E l 0 Z W 1 U e X B l P k Z v c m 1 1 b G E 8 L 0 l 0 Z W 1 U e X B l P j x J d G V t U G F 0 a D 5 T Z W N 0 a W 9 u M S 9 i Y W 5 n Y W x v c m V f Y W l y Y m 5 i X 2 R h d G F z Z X Q v Q 2 h h b m d l Z C U y M F R 5 c G U z P C 9 J d G V t U G F 0 a D 4 8 L 0 l 0 Z W 1 M b 2 N h d G l v b j 4 8 U 3 R h Y m x l R W 5 0 c m l l c y A v P j w v S X R l b T 4 8 L 0 l 0 Z W 1 z P j w v T G 9 j Y W x Q Y W N r Y W d l T W V 0 Y W R h d G F G a W x l P h Y A A A B Q S w U G A A A A A A A A A A A A A A A A A A A A A A A A J g E A A A E A A A D Q j J 3 f A R X R E Y x 6 A M B P w p f r A Q A A A N p X Z L S P x 0 V P u p b 4 n G P D t y A A A A A A A g A A A A A A E G Y A A A A B A A A g A A A A 3 q c r A j e u V g F S R r n W r E 1 7 o Q X a F i / w I j 5 H Q P y o 0 0 y + l 9 4 A A A A A D o A A A A A C A A A g A A A A q L f p V Y q 5 O o Z T Q Q r a 0 C e / s c M t r S Q n p + G T s O 2 X 6 0 C f R l x Q A A A A i Y 0 b p i 8 D Q T E M x 8 0 t r V 1 f G 5 5 q s G z 3 l y X Z a X a 1 u E X F W g r K H 9 t x v X + n K x Y 3 K 1 m d p x K R h s 0 C U t H r a b N A f J t J 2 p A K 2 T z n r r X A D k + c q M x p p R g 1 h v F A A A A A d L 9 a W B b H + Y I D 5 e f g P Q x H A 0 0 4 e F 2 s i m G d h W w P M i 1 8 O d u i 6 M J j V x K t t B i t u h u x l z W s u T A V s C Z 7 A D x w k i F Y G O 7 L s A = = < / D a t a M a s h u p > 
</file>

<file path=customXml/itemProps1.xml><?xml version="1.0" encoding="utf-8"?>
<ds:datastoreItem xmlns:ds="http://schemas.openxmlformats.org/officeDocument/2006/customXml" ds:itemID="{D4883AC0-ECF3-4C91-9FD4-1C97641BB6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bangalore_airbnb_dataset</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vishwa senthilkumar</dc:creator>
  <cp:lastModifiedBy>vishwa senthilkumar</cp:lastModifiedBy>
  <dcterms:created xsi:type="dcterms:W3CDTF">2025-09-21T05:54:06Z</dcterms:created>
  <dcterms:modified xsi:type="dcterms:W3CDTF">2025-10-02T07:16:32Z</dcterms:modified>
</cp:coreProperties>
</file>