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5600" windowHeight="82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N19" i="1" l="1"/>
  <c r="I23" i="1"/>
  <c r="H22" i="1"/>
  <c r="G21" i="1"/>
  <c r="N9" i="1"/>
  <c r="P10" i="1"/>
  <c r="O9" i="1"/>
  <c r="N10" i="1"/>
  <c r="N15" i="1"/>
  <c r="N13" i="1"/>
  <c r="C15" i="1"/>
  <c r="D15" i="1"/>
  <c r="E15" i="1"/>
  <c r="F15" i="1"/>
  <c r="G15" i="1"/>
  <c r="H15" i="1"/>
  <c r="I15" i="1"/>
  <c r="J15" i="1"/>
  <c r="K15" i="1"/>
  <c r="L15" i="1"/>
  <c r="M15" i="1"/>
  <c r="B15" i="1"/>
  <c r="C11" i="1"/>
  <c r="E11" i="1"/>
  <c r="G11" i="1"/>
  <c r="H11" i="1"/>
  <c r="I11" i="1"/>
  <c r="J11" i="1"/>
  <c r="L11" i="1"/>
  <c r="M11" i="1"/>
  <c r="B11" i="1"/>
  <c r="C8" i="1"/>
  <c r="D8" i="1"/>
  <c r="D11" i="1"/>
  <c r="E8" i="1"/>
  <c r="F8" i="1"/>
  <c r="F11" i="1"/>
  <c r="G8" i="1"/>
  <c r="H8" i="1"/>
  <c r="I8" i="1"/>
  <c r="J8" i="1"/>
  <c r="K8" i="1"/>
  <c r="K11" i="1"/>
  <c r="L8" i="1"/>
  <c r="M8" i="1"/>
  <c r="B8" i="1"/>
  <c r="N8" i="1"/>
  <c r="N11" i="1"/>
</calcChain>
</file>

<file path=xl/sharedStrings.xml><?xml version="1.0" encoding="utf-8"?>
<sst xmlns="http://schemas.openxmlformats.org/spreadsheetml/2006/main" count="16" uniqueCount="16">
  <si>
    <t xml:space="preserve">Học phí </t>
  </si>
  <si>
    <t xml:space="preserve">Hoàn học phí 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</si>
  <si>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</si>
  <si>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</si>
  <si>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</si>
  <si>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</si>
  <si>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</si>
  <si>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</si>
  <si>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</si>
  <si>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</si>
  <si>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</si>
  <si>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</si>
  <si>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</si>
  <si>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</t>
  </si>
  <si>
    <t xml:space="preserve">Total </t>
  </si>
  <si>
    <t>Khai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</si>
</sst>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2" fillId="0" borderId="0" xfId="1" applyNumberFormat="1" applyFont="1"/>
    <xf numFmtId="164" fontId="2" fillId="3" borderId="0" xfId="1" applyNumberFormat="1" applyFont="1" applyFill="1"/>
    <xf numFmtId="164" fontId="3" fillId="0" borderId="0" xfId="1" applyNumberFormat="1" applyFont="1"/>
    <xf numFmtId="164" fontId="4" fillId="0" borderId="0" xfId="1" applyNumberFormat="1" applyFont="1"/>
    <xf numFmtId="164" fontId="5" fillId="0" borderId="0" xfId="1" applyNumberFormat="1" applyFont="1"/>
    <xf numFmtId="164" fontId="6" fillId="0" borderId="0" xfId="1" applyNumberFormat="1" applyFont="1"/>
    <xf numFmtId="164" fontId="4" fillId="2" borderId="0" xfId="1" applyNumberFormat="1" applyFont="1" applyFill="1"/>
    <xf numFmtId="37" fontId="7" fillId="0" borderId="1" xfId="0" applyNumberFormat="1" applyFont="1" applyBorder="1"/>
    <xf numFmtId="164" fontId="5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H1" zoomScaleNormal="100" workbookViewId="0">
      <selection activeCell="M21" sqref="K21:M21"/>
    </sheetView>
  </sheetViews>
  <sheetFormatPr defaultColWidth="8.85546875" defaultRowHeight="15" x14ac:dyDescent="0.25"/>
  <cols>
    <col min="1" max="1" width="10.28515625" style="1" customWidth="1"/>
    <col min="2" max="2" width="10.85546875" style="1" customWidth="1"/>
    <col min="3" max="3" width="11" style="1" customWidth="1"/>
    <col min="4" max="4" width="11.28515625" style="1" customWidth="1"/>
    <col min="5" max="5" width="14.7109375" style="1" customWidth="1"/>
    <col min="6" max="6" width="14.5703125" style="1" customWidth="1"/>
    <col min="7" max="7" width="17.7109375" style="1" customWidth="1"/>
    <col min="8" max="8" width="17" style="1" customWidth="1"/>
    <col min="9" max="9" width="15" style="1" customWidth="1"/>
    <col min="10" max="10" width="14.85546875" style="1" customWidth="1"/>
    <col min="11" max="11" width="11.28515625" style="1" customWidth="1"/>
    <col min="12" max="12" width="11.42578125" style="1" customWidth="1"/>
    <col min="13" max="13" width="14.85546875" style="1" customWidth="1"/>
    <col min="14" max="14" width="15.42578125" style="4" customWidth="1"/>
    <col min="15" max="15" width="11" style="1" bestFit="1" customWidth="1"/>
    <col min="16" max="16" width="10.7109375" style="1" customWidth="1"/>
    <col min="17" max="16384" width="8.85546875" style="1"/>
  </cols>
  <sheetData>
    <row r="1" spans="1:16" ht="14.45" x14ac:dyDescent="0.3">
      <c r="A1" s="7"/>
      <c r="B1" s="7" t="s">
        <v>13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/>
      <c r="O1" s="7"/>
      <c r="P1" s="7"/>
    </row>
    <row r="2" spans="1:16" x14ac:dyDescent="0.25">
      <c r="A2" s="7" t="s">
        <v>0</v>
      </c>
      <c r="B2" s="7">
        <v>7900000</v>
      </c>
      <c r="C2" s="7">
        <v>9060000</v>
      </c>
      <c r="D2" s="7">
        <v>17320000</v>
      </c>
      <c r="E2" s="7">
        <v>22190000</v>
      </c>
      <c r="F2" s="7">
        <v>11000000</v>
      </c>
      <c r="G2" s="7">
        <v>69440000</v>
      </c>
      <c r="H2" s="7">
        <v>26600000</v>
      </c>
      <c r="I2" s="7">
        <v>18760000</v>
      </c>
      <c r="J2" s="7">
        <v>33590000</v>
      </c>
      <c r="K2" s="7">
        <v>33600000</v>
      </c>
      <c r="L2" s="7">
        <v>8550000</v>
      </c>
      <c r="M2" s="7">
        <v>8240000</v>
      </c>
      <c r="N2" s="8"/>
      <c r="O2" s="7"/>
      <c r="P2" s="7"/>
    </row>
    <row r="3" spans="1:16" ht="14.45" x14ac:dyDescent="0.3">
      <c r="A3" s="7"/>
      <c r="B3" s="7"/>
      <c r="C3" s="7">
        <v>26640000</v>
      </c>
      <c r="D3" s="7">
        <v>34285000</v>
      </c>
      <c r="E3" s="7">
        <v>24380000</v>
      </c>
      <c r="F3" s="7">
        <v>22280000</v>
      </c>
      <c r="G3" s="7">
        <v>34815000</v>
      </c>
      <c r="H3" s="7">
        <v>32120000</v>
      </c>
      <c r="I3" s="7">
        <v>24520000</v>
      </c>
      <c r="J3" s="7">
        <v>1540000</v>
      </c>
      <c r="K3" s="7">
        <v>15464000</v>
      </c>
      <c r="L3" s="7">
        <v>12470000</v>
      </c>
      <c r="M3" s="7">
        <v>21600000</v>
      </c>
      <c r="N3" s="8"/>
      <c r="O3" s="7"/>
      <c r="P3" s="7"/>
    </row>
    <row r="4" spans="1:16" ht="14.45" x14ac:dyDescent="0.3">
      <c r="A4" s="7"/>
      <c r="B4" s="7"/>
      <c r="C4" s="7">
        <v>25515000</v>
      </c>
      <c r="D4" s="7">
        <v>19775000</v>
      </c>
      <c r="E4" s="7">
        <v>11790000</v>
      </c>
      <c r="F4" s="7">
        <v>19695000</v>
      </c>
      <c r="G4" s="7">
        <v>38910000</v>
      </c>
      <c r="H4" s="7"/>
      <c r="I4" s="7">
        <v>33300000</v>
      </c>
      <c r="J4" s="7">
        <v>24600000</v>
      </c>
      <c r="K4" s="7"/>
      <c r="L4" s="7">
        <v>16179000</v>
      </c>
      <c r="M4" s="7"/>
      <c r="N4" s="8"/>
      <c r="O4" s="7"/>
      <c r="P4" s="7"/>
    </row>
    <row r="5" spans="1:16" ht="14.45" x14ac:dyDescent="0.3">
      <c r="A5" s="7"/>
      <c r="B5" s="7"/>
      <c r="C5" s="7"/>
      <c r="D5" s="7">
        <v>8400000</v>
      </c>
      <c r="E5" s="7"/>
      <c r="F5" s="7">
        <v>850000</v>
      </c>
      <c r="G5" s="7"/>
      <c r="H5" s="7"/>
      <c r="I5" s="7">
        <v>26020000</v>
      </c>
      <c r="J5" s="7">
        <v>21500000</v>
      </c>
      <c r="K5" s="7"/>
      <c r="L5" s="7"/>
      <c r="M5" s="7"/>
      <c r="N5" s="8"/>
      <c r="O5" s="7"/>
      <c r="P5" s="7"/>
    </row>
    <row r="6" spans="1:16" ht="14.45" x14ac:dyDescent="0.3">
      <c r="A6" s="7"/>
      <c r="B6" s="7"/>
      <c r="C6" s="7"/>
      <c r="D6" s="7">
        <v>14700000</v>
      </c>
      <c r="E6" s="7"/>
      <c r="F6" s="7"/>
      <c r="G6" s="7"/>
      <c r="H6" s="7"/>
      <c r="I6" s="7"/>
      <c r="J6" s="7">
        <v>14400000</v>
      </c>
      <c r="K6" s="7"/>
      <c r="L6" s="7"/>
      <c r="M6" s="7"/>
      <c r="N6" s="8"/>
      <c r="O6" s="7"/>
      <c r="P6" s="7"/>
    </row>
    <row r="7" spans="1:16" ht="14.45" x14ac:dyDescent="0.3">
      <c r="A7" s="7"/>
      <c r="B7" s="7"/>
      <c r="C7" s="7"/>
      <c r="D7" s="7"/>
      <c r="E7" s="7"/>
      <c r="F7" s="7"/>
      <c r="G7" s="7"/>
      <c r="H7" s="7"/>
      <c r="I7" s="7"/>
      <c r="J7" s="7">
        <v>24720000</v>
      </c>
      <c r="K7" s="7"/>
      <c r="L7" s="7"/>
      <c r="M7" s="7"/>
      <c r="N7" s="8"/>
      <c r="O7" s="7"/>
      <c r="P7" s="7"/>
    </row>
    <row r="8" spans="1:16" ht="14.45" x14ac:dyDescent="0.3">
      <c r="A8" s="7" t="s">
        <v>14</v>
      </c>
      <c r="B8" s="9">
        <f>SUM(B2:B7)</f>
        <v>7900000</v>
      </c>
      <c r="C8" s="9">
        <f t="shared" ref="C8:M8" si="0">SUM(C2:C7)</f>
        <v>61215000</v>
      </c>
      <c r="D8" s="9">
        <f t="shared" si="0"/>
        <v>94480000</v>
      </c>
      <c r="E8" s="9">
        <f t="shared" si="0"/>
        <v>58360000</v>
      </c>
      <c r="F8" s="9">
        <f t="shared" si="0"/>
        <v>53825000</v>
      </c>
      <c r="G8" s="9">
        <f t="shared" si="0"/>
        <v>143165000</v>
      </c>
      <c r="H8" s="9">
        <f t="shared" si="0"/>
        <v>58720000</v>
      </c>
      <c r="I8" s="9">
        <f t="shared" si="0"/>
        <v>102600000</v>
      </c>
      <c r="J8" s="9">
        <f t="shared" si="0"/>
        <v>120350000</v>
      </c>
      <c r="K8" s="9">
        <f t="shared" si="0"/>
        <v>49064000</v>
      </c>
      <c r="L8" s="9">
        <f t="shared" si="0"/>
        <v>37199000</v>
      </c>
      <c r="M8" s="9">
        <f t="shared" si="0"/>
        <v>29840000</v>
      </c>
      <c r="N8" s="8">
        <f>SUM(B8:M8)</f>
        <v>816718000</v>
      </c>
      <c r="O8" s="7"/>
      <c r="P8" s="7"/>
    </row>
    <row r="9" spans="1:16" s="2" customFormat="1" x14ac:dyDescent="0.25">
      <c r="A9" s="10" t="s">
        <v>1</v>
      </c>
      <c r="B9" s="10">
        <v>1400000</v>
      </c>
      <c r="C9" s="10">
        <v>2100000</v>
      </c>
      <c r="D9" s="10">
        <v>3835000</v>
      </c>
      <c r="E9" s="10">
        <v>2202000</v>
      </c>
      <c r="F9" s="10">
        <v>2843000</v>
      </c>
      <c r="G9" s="10">
        <v>3000000</v>
      </c>
      <c r="H9" s="10">
        <v>4680000</v>
      </c>
      <c r="I9" s="10">
        <v>2300000</v>
      </c>
      <c r="J9" s="10">
        <v>7060000</v>
      </c>
      <c r="K9" s="10">
        <v>13778000</v>
      </c>
      <c r="L9" s="10">
        <v>2160000</v>
      </c>
      <c r="M9" s="10"/>
      <c r="N9" s="8">
        <f>SUM(B9:M9)</f>
        <v>45358000</v>
      </c>
      <c r="O9" s="10">
        <f>N9+N10</f>
        <v>48908000</v>
      </c>
      <c r="P9" s="11">
        <v>50308000</v>
      </c>
    </row>
    <row r="10" spans="1:16" s="2" customFormat="1" ht="14.45" x14ac:dyDescent="0.3">
      <c r="A10" s="10"/>
      <c r="B10" s="10"/>
      <c r="C10" s="10">
        <v>3550000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8">
        <f t="shared" ref="N10" si="1">SUM(B10:M10)</f>
        <v>3550000</v>
      </c>
      <c r="O10" s="10"/>
      <c r="P10" s="10">
        <f>P9-O9</f>
        <v>1400000</v>
      </c>
    </row>
    <row r="11" spans="1:16" s="2" customFormat="1" ht="14.45" x14ac:dyDescent="0.3">
      <c r="A11" s="10"/>
      <c r="B11" s="10">
        <f>B8-B9-B10</f>
        <v>6500000</v>
      </c>
      <c r="C11" s="10">
        <f t="shared" ref="C11:M11" si="2">C8-C9-C10</f>
        <v>55565000</v>
      </c>
      <c r="D11" s="10">
        <f t="shared" si="2"/>
        <v>90645000</v>
      </c>
      <c r="E11" s="10">
        <f t="shared" si="2"/>
        <v>56158000</v>
      </c>
      <c r="F11" s="10">
        <f t="shared" si="2"/>
        <v>50982000</v>
      </c>
      <c r="G11" s="10">
        <f>G8-G9-K9</f>
        <v>126387000</v>
      </c>
      <c r="H11" s="10">
        <f t="shared" si="2"/>
        <v>54040000</v>
      </c>
      <c r="I11" s="10">
        <f t="shared" si="2"/>
        <v>100300000</v>
      </c>
      <c r="J11" s="10">
        <f t="shared" si="2"/>
        <v>113290000</v>
      </c>
      <c r="K11" s="10">
        <f t="shared" si="2"/>
        <v>35286000</v>
      </c>
      <c r="L11" s="10">
        <f t="shared" si="2"/>
        <v>35039000</v>
      </c>
      <c r="M11" s="10">
        <f t="shared" si="2"/>
        <v>29840000</v>
      </c>
      <c r="N11" s="12">
        <f t="shared" ref="N11:N13" si="3">SUM(B11:M11)</f>
        <v>754032000</v>
      </c>
      <c r="O11" s="10"/>
      <c r="P11" s="10"/>
    </row>
    <row r="12" spans="1:16" s="3" customFormat="1" ht="14.45" x14ac:dyDescent="0.3">
      <c r="N12" s="5"/>
    </row>
    <row r="13" spans="1:16" s="3" customFormat="1" ht="14.45" x14ac:dyDescent="0.3">
      <c r="D13" s="3">
        <v>14700000</v>
      </c>
      <c r="J13" s="3">
        <v>73500000</v>
      </c>
      <c r="N13" s="5">
        <f t="shared" si="3"/>
        <v>88200000</v>
      </c>
    </row>
    <row r="15" spans="1:16" x14ac:dyDescent="0.25">
      <c r="A15" s="1" t="s">
        <v>15</v>
      </c>
      <c r="B15" s="1">
        <f>B8-B13</f>
        <v>7900000</v>
      </c>
      <c r="C15" s="1">
        <f t="shared" ref="C15:N15" si="4">C8-C13</f>
        <v>61215000</v>
      </c>
      <c r="D15" s="1">
        <f t="shared" si="4"/>
        <v>79780000</v>
      </c>
      <c r="E15" s="1">
        <f t="shared" si="4"/>
        <v>58360000</v>
      </c>
      <c r="F15" s="1">
        <f t="shared" si="4"/>
        <v>53825000</v>
      </c>
      <c r="G15" s="1">
        <f t="shared" si="4"/>
        <v>143165000</v>
      </c>
      <c r="H15" s="1">
        <f t="shared" si="4"/>
        <v>58720000</v>
      </c>
      <c r="I15" s="1">
        <f t="shared" si="4"/>
        <v>102600000</v>
      </c>
      <c r="J15" s="1">
        <f t="shared" si="4"/>
        <v>46850000</v>
      </c>
      <c r="K15" s="1">
        <f t="shared" si="4"/>
        <v>49064000</v>
      </c>
      <c r="L15" s="1">
        <f t="shared" si="4"/>
        <v>37199000</v>
      </c>
      <c r="M15" s="1">
        <f t="shared" si="4"/>
        <v>29840000</v>
      </c>
      <c r="N15" s="6">
        <f t="shared" si="4"/>
        <v>728518000</v>
      </c>
    </row>
    <row r="19" spans="7:14" ht="14.45" x14ac:dyDescent="0.3">
      <c r="N19" s="4">
        <f>N8-N9-N10</f>
        <v>767810000</v>
      </c>
    </row>
    <row r="21" spans="7:14" ht="14.45" x14ac:dyDescent="0.3">
      <c r="G21" s="1">
        <f>B8+C8+D8+E8+F8+G8+H8+I8+J8+K8+L8+M8</f>
        <v>816718000</v>
      </c>
    </row>
    <row r="22" spans="7:14" ht="14.45" x14ac:dyDescent="0.3">
      <c r="H22" s="1">
        <f>B9+C9+C10+D9+E9+F9+G9+H9+I9+J9+K9+L9</f>
        <v>48908000</v>
      </c>
    </row>
    <row r="23" spans="7:14" ht="14.45" x14ac:dyDescent="0.3">
      <c r="I23" s="1">
        <f>G21-H22</f>
        <v>767810000</v>
      </c>
    </row>
  </sheetData>
  <pageMargins left="0" right="0" top="0.5" bottom="0.75" header="0.3" footer="0.3"/>
  <pageSetup paperSize="9" scale="88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Diep</dc:creator>
  <cp:lastModifiedBy>Tran Diep</cp:lastModifiedBy>
  <cp:lastPrinted>2018-07-06T01:33:30Z</cp:lastPrinted>
  <dcterms:created xsi:type="dcterms:W3CDTF">2018-07-03T07:42:57Z</dcterms:created>
  <dcterms:modified xsi:type="dcterms:W3CDTF">2018-07-18T04:30:33Z</dcterms:modified>
</cp:coreProperties>
</file>