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8915" windowHeight="113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Hoja1!$A$5:$Q$49</definedName>
  </definedNames>
  <calcPr calcId="145621"/>
</workbook>
</file>

<file path=xl/calcChain.xml><?xml version="1.0" encoding="utf-8"?>
<calcChain xmlns="http://schemas.openxmlformats.org/spreadsheetml/2006/main">
  <c r="C4" i="1" l="1"/>
  <c r="C3" i="1"/>
  <c r="C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<sst xmlns="http://schemas.openxmlformats.org/spreadsheetml/2006/main" count="151" uniqueCount="22">
  <si>
    <t>BASE</t>
  </si>
  <si>
    <t>CEDULA</t>
  </si>
  <si>
    <t>FIRMA</t>
  </si>
  <si>
    <t>CUOTAS</t>
  </si>
  <si>
    <t>AMNISTIA NRO.</t>
  </si>
  <si>
    <t>TASA</t>
  </si>
  <si>
    <t>VTO</t>
  </si>
  <si>
    <t>PAGO</t>
  </si>
  <si>
    <t>RECIBO</t>
  </si>
  <si>
    <t>IMPORTE</t>
  </si>
  <si>
    <t>NRO.CUOTA</t>
  </si>
  <si>
    <t>COBRADO</t>
  </si>
  <si>
    <t>AGENTE</t>
  </si>
  <si>
    <t xml:space="preserve">GESTOR </t>
  </si>
  <si>
    <t xml:space="preserve">TURNO </t>
  </si>
  <si>
    <t>SUPERVISOR</t>
  </si>
  <si>
    <t>KARINA COITINHO CARTAS</t>
  </si>
  <si>
    <t>Part-Time</t>
  </si>
  <si>
    <t>Carolina Bermudez</t>
  </si>
  <si>
    <t>Pagos nuevos</t>
  </si>
  <si>
    <t>$ Pagos nuevos</t>
  </si>
  <si>
    <t>Colchón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</si>
</sst>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U&quot;\ * #,##0.00_);_(&quot;$U&quot;\ * \(#,##0.00\);_(&quot;$U&quot;\ * &quot;-&quot;??_);_(@_)"/>
    <numFmt numFmtId="43" formatCode="_(* #,##0.00_);_(* \(#,##0.00\);_(* &quot;-&quot;??_);_(@_)"/>
    <numFmt numFmtId="165" formatCode="\ dd\/mm\/yyyy"/>
    <numFmt numFmtId="166" formatCode="0_);\(0\)"/>
    <numFmt numFmtId="167" formatCode="0.00_);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top"/>
    </xf>
    <xf numFmtId="43" fontId="2" fillId="0" borderId="0" xfId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6" fontId="4" fillId="0" borderId="0" xfId="0" applyNumberFormat="1" applyFont="1" applyAlignment="1">
      <alignment horizontal="center" vertical="top"/>
    </xf>
    <xf numFmtId="167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43" fontId="4" fillId="0" borderId="0" xfId="1" applyFont="1" applyAlignment="1">
      <alignment horizontal="center" vertical="top"/>
    </xf>
    <xf numFmtId="0" fontId="0" fillId="0" borderId="0" xfId="0" applyAlignment="1">
      <alignment horizontal="center" vertical="top"/>
    </xf>
    <xf numFmtId="4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49"/>
  <sheetViews>
    <sheetView tabSelected="1" workbookViewId="0">
      <selection activeCell="C10" sqref="C10"/>
    </sheetView>
  </sheetViews>
  <sheetFormatPr baseColWidth="10" defaultRowHeight="15" x14ac:dyDescent="0.25"/>
  <cols>
    <col min="2" max="2" width="14.42578125" bestFit="1" customWidth="1"/>
    <col min="3" max="3" width="14.28515625" bestFit="1" customWidth="1"/>
  </cols>
  <sheetData>
    <row r="2" spans="1:17" x14ac:dyDescent="0.25">
      <c r="B2" t="s">
        <v>19</v>
      </c>
      <c r="C2">
        <f>COUNTIFS(L:L,"1")</f>
        <v>8</v>
      </c>
    </row>
    <row r="3" spans="1:17" x14ac:dyDescent="0.25">
      <c r="B3" t="s">
        <v>20</v>
      </c>
      <c r="C3" s="11">
        <f>SUMIFS(K:K,L:L,"1")</f>
        <v>328555.32</v>
      </c>
    </row>
    <row r="4" spans="1:17" ht="15.75" customHeight="1" x14ac:dyDescent="0.25">
      <c r="B4" t="s">
        <v>21</v>
      </c>
      <c r="C4" s="11">
        <f>SUMIFS(M:M,A:A,"Colch")</f>
        <v>254487.38999999996</v>
      </c>
    </row>
    <row r="5" spans="1:17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2" t="s">
        <v>11</v>
      </c>
      <c r="N5" s="3" t="s">
        <v>12</v>
      </c>
      <c r="O5" s="3" t="s">
        <v>13</v>
      </c>
      <c r="P5" s="3" t="s">
        <v>14</v>
      </c>
      <c r="Q5" s="3" t="s">
        <v>15</v>
      </c>
    </row>
    <row r="6" spans="1:17" x14ac:dyDescent="0.25">
      <c r="A6" t="str">
        <f>IF(AND(E6&gt;1,L6&gt;1),"Colch","no")</f>
        <v>Colch</v>
      </c>
      <c r="B6" s="4">
        <v>2</v>
      </c>
      <c r="C6" s="4">
        <v>1865335</v>
      </c>
      <c r="D6" s="5">
        <v>43223</v>
      </c>
      <c r="E6" s="6">
        <v>36</v>
      </c>
      <c r="F6" s="6">
        <v>23025</v>
      </c>
      <c r="G6" s="7">
        <v>50</v>
      </c>
      <c r="H6" s="5">
        <v>44138</v>
      </c>
      <c r="I6" s="5">
        <v>44139</v>
      </c>
      <c r="J6" s="6">
        <v>454683</v>
      </c>
      <c r="K6" s="8">
        <v>4967.0200000000004</v>
      </c>
      <c r="L6" s="6">
        <v>31</v>
      </c>
      <c r="M6" s="9">
        <v>4967.0200000000004</v>
      </c>
      <c r="N6" s="10">
        <v>49</v>
      </c>
      <c r="O6" s="10" t="s">
        <v>16</v>
      </c>
      <c r="P6" s="10" t="s">
        <v>17</v>
      </c>
      <c r="Q6" s="10" t="s">
        <v>18</v>
      </c>
    </row>
    <row r="7" spans="1:17" x14ac:dyDescent="0.25">
      <c r="A7" t="str">
        <f t="shared" ref="A7:A49" si="0">IF(AND(E7&gt;1,L7&gt;1),"Colch","no")</f>
        <v>Colch</v>
      </c>
      <c r="B7" s="4">
        <v>9</v>
      </c>
      <c r="C7" s="4">
        <v>1162115</v>
      </c>
      <c r="D7" s="5">
        <v>43545</v>
      </c>
      <c r="E7" s="6">
        <v>30</v>
      </c>
      <c r="F7" s="6">
        <v>32376</v>
      </c>
      <c r="G7" s="7">
        <v>50</v>
      </c>
      <c r="H7" s="5">
        <v>44156</v>
      </c>
      <c r="I7" s="5">
        <v>44139</v>
      </c>
      <c r="J7" s="6">
        <v>241731</v>
      </c>
      <c r="K7" s="8">
        <v>2048.2399999999998</v>
      </c>
      <c r="L7" s="6">
        <v>21</v>
      </c>
      <c r="M7" s="9">
        <v>2048.2399999999998</v>
      </c>
      <c r="N7" s="10">
        <v>49</v>
      </c>
      <c r="O7" s="10" t="s">
        <v>16</v>
      </c>
      <c r="P7" s="10" t="s">
        <v>17</v>
      </c>
      <c r="Q7" s="10" t="s">
        <v>18</v>
      </c>
    </row>
    <row r="8" spans="1:17" x14ac:dyDescent="0.25">
      <c r="A8" t="str">
        <f t="shared" si="0"/>
        <v>Colch</v>
      </c>
      <c r="B8" s="4">
        <v>2</v>
      </c>
      <c r="C8" s="4">
        <v>3072052</v>
      </c>
      <c r="D8" s="5">
        <v>43585</v>
      </c>
      <c r="E8" s="6">
        <v>24</v>
      </c>
      <c r="F8" s="6">
        <v>33327</v>
      </c>
      <c r="G8" s="7">
        <v>50</v>
      </c>
      <c r="H8" s="5">
        <v>44134</v>
      </c>
      <c r="I8" s="5">
        <v>44139</v>
      </c>
      <c r="J8" s="6">
        <v>241965</v>
      </c>
      <c r="K8" s="8">
        <v>3481.13</v>
      </c>
      <c r="L8" s="6">
        <v>19</v>
      </c>
      <c r="M8" s="9">
        <v>3481.13</v>
      </c>
      <c r="N8" s="10">
        <v>49</v>
      </c>
      <c r="O8" s="10" t="s">
        <v>16</v>
      </c>
      <c r="P8" s="10" t="s">
        <v>17</v>
      </c>
      <c r="Q8" s="10" t="s">
        <v>18</v>
      </c>
    </row>
    <row r="9" spans="1:17" x14ac:dyDescent="0.25">
      <c r="A9" t="str">
        <f t="shared" si="0"/>
        <v>Colch</v>
      </c>
      <c r="B9" s="4">
        <v>2</v>
      </c>
      <c r="C9" s="4">
        <v>1477847</v>
      </c>
      <c r="D9" s="5">
        <v>43644</v>
      </c>
      <c r="E9" s="6">
        <v>24</v>
      </c>
      <c r="F9" s="6">
        <v>35300</v>
      </c>
      <c r="G9" s="7">
        <v>99</v>
      </c>
      <c r="H9" s="5">
        <v>44163</v>
      </c>
      <c r="I9" s="5">
        <v>44146</v>
      </c>
      <c r="J9" s="6">
        <v>463294</v>
      </c>
      <c r="K9" s="8">
        <v>3511.41</v>
      </c>
      <c r="L9" s="6">
        <v>18</v>
      </c>
      <c r="M9" s="9">
        <v>3511.41</v>
      </c>
      <c r="N9" s="10">
        <v>49</v>
      </c>
      <c r="O9" s="10" t="s">
        <v>16</v>
      </c>
      <c r="P9" s="10" t="s">
        <v>17</v>
      </c>
      <c r="Q9" s="10" t="s">
        <v>18</v>
      </c>
    </row>
    <row r="10" spans="1:17" x14ac:dyDescent="0.25">
      <c r="A10" t="str">
        <f t="shared" si="0"/>
        <v>Colch</v>
      </c>
      <c r="B10" s="4">
        <v>89</v>
      </c>
      <c r="C10" s="4">
        <v>1858105</v>
      </c>
      <c r="D10" s="5">
        <v>43717</v>
      </c>
      <c r="E10" s="6">
        <v>24</v>
      </c>
      <c r="F10" s="6">
        <v>37499</v>
      </c>
      <c r="G10" s="7">
        <v>50</v>
      </c>
      <c r="H10" s="5">
        <v>44144</v>
      </c>
      <c r="I10" s="5">
        <v>44139</v>
      </c>
      <c r="J10" s="6">
        <v>454953</v>
      </c>
      <c r="K10" s="8">
        <v>2047.72</v>
      </c>
      <c r="L10" s="6">
        <v>15</v>
      </c>
      <c r="M10" s="9">
        <v>2047.72</v>
      </c>
      <c r="N10" s="10">
        <v>49</v>
      </c>
      <c r="O10" s="10" t="s">
        <v>16</v>
      </c>
      <c r="P10" s="10" t="s">
        <v>17</v>
      </c>
      <c r="Q10" s="10" t="s">
        <v>18</v>
      </c>
    </row>
    <row r="11" spans="1:17" x14ac:dyDescent="0.25">
      <c r="A11" t="str">
        <f t="shared" si="0"/>
        <v>Colch</v>
      </c>
      <c r="B11" s="4">
        <v>49</v>
      </c>
      <c r="C11" s="4">
        <v>1365074</v>
      </c>
      <c r="D11" s="5">
        <v>43754</v>
      </c>
      <c r="E11" s="6">
        <v>24</v>
      </c>
      <c r="F11" s="6">
        <v>38920</v>
      </c>
      <c r="G11" s="7">
        <v>50</v>
      </c>
      <c r="H11" s="5">
        <v>44151</v>
      </c>
      <c r="I11" s="5">
        <v>44147</v>
      </c>
      <c r="J11" s="6">
        <v>465262</v>
      </c>
      <c r="K11" s="8">
        <v>5119.3100000000004</v>
      </c>
      <c r="L11" s="6">
        <v>14</v>
      </c>
      <c r="M11" s="9">
        <v>5119.3100000000004</v>
      </c>
      <c r="N11" s="10">
        <v>49</v>
      </c>
      <c r="O11" s="10" t="s">
        <v>16</v>
      </c>
      <c r="P11" s="10" t="s">
        <v>17</v>
      </c>
      <c r="Q11" s="10" t="s">
        <v>18</v>
      </c>
    </row>
    <row r="12" spans="1:17" x14ac:dyDescent="0.25">
      <c r="A12" t="str">
        <f t="shared" si="0"/>
        <v>Colch</v>
      </c>
      <c r="B12" s="4">
        <v>59</v>
      </c>
      <c r="C12" s="4">
        <v>1597804</v>
      </c>
      <c r="D12" s="5">
        <v>43755</v>
      </c>
      <c r="E12" s="6">
        <v>24</v>
      </c>
      <c r="F12" s="6">
        <v>38990</v>
      </c>
      <c r="G12" s="7">
        <v>50</v>
      </c>
      <c r="H12" s="5">
        <v>44121</v>
      </c>
      <c r="I12" s="5">
        <v>44140</v>
      </c>
      <c r="J12" s="6">
        <v>455793</v>
      </c>
      <c r="K12" s="8">
        <v>8532.19</v>
      </c>
      <c r="L12" s="6">
        <v>13</v>
      </c>
      <c r="M12" s="9">
        <v>8532.19</v>
      </c>
      <c r="N12" s="10">
        <v>49</v>
      </c>
      <c r="O12" s="10" t="s">
        <v>16</v>
      </c>
      <c r="P12" s="10" t="s">
        <v>17</v>
      </c>
      <c r="Q12" s="10" t="s">
        <v>18</v>
      </c>
    </row>
    <row r="13" spans="1:17" x14ac:dyDescent="0.25">
      <c r="A13" t="str">
        <f t="shared" si="0"/>
        <v>Colch</v>
      </c>
      <c r="B13" s="4">
        <v>9</v>
      </c>
      <c r="C13" s="4">
        <v>3053732</v>
      </c>
      <c r="D13" s="5">
        <v>43777</v>
      </c>
      <c r="E13" s="6">
        <v>24</v>
      </c>
      <c r="F13" s="6">
        <v>39815</v>
      </c>
      <c r="G13" s="7">
        <v>50</v>
      </c>
      <c r="H13" s="5">
        <v>44143</v>
      </c>
      <c r="I13" s="5">
        <v>44145</v>
      </c>
      <c r="J13" s="6">
        <v>249021</v>
      </c>
      <c r="K13" s="8">
        <v>2866.81</v>
      </c>
      <c r="L13" s="6">
        <v>13</v>
      </c>
      <c r="M13" s="9">
        <v>2866.81</v>
      </c>
      <c r="N13" s="10">
        <v>49</v>
      </c>
      <c r="O13" s="10" t="s">
        <v>16</v>
      </c>
      <c r="P13" s="10" t="s">
        <v>17</v>
      </c>
      <c r="Q13" s="10" t="s">
        <v>18</v>
      </c>
    </row>
    <row r="14" spans="1:17" x14ac:dyDescent="0.25">
      <c r="A14" t="str">
        <f t="shared" si="0"/>
        <v>Colch</v>
      </c>
      <c r="B14" s="4">
        <v>2</v>
      </c>
      <c r="C14" s="4">
        <v>4339494</v>
      </c>
      <c r="D14" s="5">
        <v>43833</v>
      </c>
      <c r="E14" s="6">
        <v>24</v>
      </c>
      <c r="F14" s="6">
        <v>42249</v>
      </c>
      <c r="G14" s="7">
        <v>50</v>
      </c>
      <c r="H14" s="5">
        <v>44138</v>
      </c>
      <c r="I14" s="5">
        <v>44158</v>
      </c>
      <c r="J14" s="6">
        <v>475813</v>
      </c>
      <c r="K14" s="8">
        <v>4900.88</v>
      </c>
      <c r="L14" s="6">
        <v>11</v>
      </c>
      <c r="M14" s="9">
        <v>4900.88</v>
      </c>
      <c r="N14" s="10">
        <v>49</v>
      </c>
      <c r="O14" s="10" t="s">
        <v>16</v>
      </c>
      <c r="P14" s="10" t="s">
        <v>17</v>
      </c>
      <c r="Q14" s="10" t="s">
        <v>18</v>
      </c>
    </row>
    <row r="15" spans="1:17" x14ac:dyDescent="0.25">
      <c r="A15" t="str">
        <f t="shared" si="0"/>
        <v>Colch</v>
      </c>
      <c r="B15" s="4">
        <v>19</v>
      </c>
      <c r="C15" s="4">
        <v>2544553</v>
      </c>
      <c r="D15" s="5">
        <v>43869</v>
      </c>
      <c r="E15" s="6">
        <v>24</v>
      </c>
      <c r="F15" s="6">
        <v>43505</v>
      </c>
      <c r="G15" s="7">
        <v>50</v>
      </c>
      <c r="H15" s="5">
        <v>44143</v>
      </c>
      <c r="I15" s="5">
        <v>44142</v>
      </c>
      <c r="J15" s="6">
        <v>246743</v>
      </c>
      <c r="K15" s="8">
        <v>6143.18</v>
      </c>
      <c r="L15" s="6">
        <v>10</v>
      </c>
      <c r="M15" s="9">
        <v>6143.18</v>
      </c>
      <c r="N15" s="10">
        <v>49</v>
      </c>
      <c r="O15" s="10" t="s">
        <v>16</v>
      </c>
      <c r="P15" s="10" t="s">
        <v>17</v>
      </c>
      <c r="Q15" s="10" t="s">
        <v>18</v>
      </c>
    </row>
    <row r="16" spans="1:17" x14ac:dyDescent="0.25">
      <c r="A16" t="str">
        <f t="shared" si="0"/>
        <v>Colch</v>
      </c>
      <c r="B16" s="4">
        <v>9</v>
      </c>
      <c r="C16" s="4">
        <v>3473709</v>
      </c>
      <c r="D16" s="5">
        <v>43879</v>
      </c>
      <c r="E16" s="6">
        <v>24</v>
      </c>
      <c r="F16" s="6">
        <v>43831</v>
      </c>
      <c r="G16" s="7">
        <v>50</v>
      </c>
      <c r="H16" s="5">
        <v>44153</v>
      </c>
      <c r="I16" s="5">
        <v>44153</v>
      </c>
      <c r="J16" s="6">
        <v>257974</v>
      </c>
      <c r="K16" s="8">
        <v>6825.75</v>
      </c>
      <c r="L16" s="6">
        <v>10</v>
      </c>
      <c r="M16" s="9">
        <v>6825.75</v>
      </c>
      <c r="N16" s="10">
        <v>49</v>
      </c>
      <c r="O16" s="10" t="s">
        <v>16</v>
      </c>
      <c r="P16" s="10" t="s">
        <v>17</v>
      </c>
      <c r="Q16" s="10" t="s">
        <v>18</v>
      </c>
    </row>
    <row r="17" spans="1:17" x14ac:dyDescent="0.25">
      <c r="A17" t="str">
        <f t="shared" si="0"/>
        <v>Colch</v>
      </c>
      <c r="B17" s="4">
        <v>9</v>
      </c>
      <c r="C17" s="4">
        <v>3599909</v>
      </c>
      <c r="D17" s="5">
        <v>43917</v>
      </c>
      <c r="E17" s="6">
        <v>30</v>
      </c>
      <c r="F17" s="6">
        <v>44828</v>
      </c>
      <c r="G17" s="7">
        <v>50</v>
      </c>
      <c r="H17" s="5">
        <v>44162</v>
      </c>
      <c r="I17" s="5">
        <v>44139</v>
      </c>
      <c r="J17" s="6">
        <v>241773</v>
      </c>
      <c r="K17" s="8">
        <v>22182.82</v>
      </c>
      <c r="L17" s="6">
        <v>9</v>
      </c>
      <c r="M17" s="9">
        <v>22182.82</v>
      </c>
      <c r="N17" s="10">
        <v>49</v>
      </c>
      <c r="O17" s="10" t="s">
        <v>16</v>
      </c>
      <c r="P17" s="10" t="s">
        <v>17</v>
      </c>
      <c r="Q17" s="10" t="s">
        <v>18</v>
      </c>
    </row>
    <row r="18" spans="1:17" x14ac:dyDescent="0.25">
      <c r="A18" t="str">
        <f t="shared" si="0"/>
        <v>Colch</v>
      </c>
      <c r="B18" s="4">
        <v>2</v>
      </c>
      <c r="C18" s="4">
        <v>4087138</v>
      </c>
      <c r="D18" s="5">
        <v>43980</v>
      </c>
      <c r="E18" s="6">
        <v>6</v>
      </c>
      <c r="F18" s="6">
        <v>47083</v>
      </c>
      <c r="G18" s="7">
        <v>0</v>
      </c>
      <c r="H18" s="5">
        <v>44133</v>
      </c>
      <c r="I18" s="5">
        <v>44140</v>
      </c>
      <c r="J18" s="6">
        <v>243655</v>
      </c>
      <c r="K18" s="8">
        <v>13600</v>
      </c>
      <c r="L18" s="6">
        <v>6</v>
      </c>
      <c r="M18" s="9">
        <v>13600</v>
      </c>
      <c r="N18" s="10">
        <v>49</v>
      </c>
      <c r="O18" s="10" t="s">
        <v>16</v>
      </c>
      <c r="P18" s="10" t="s">
        <v>17</v>
      </c>
      <c r="Q18" s="10" t="s">
        <v>18</v>
      </c>
    </row>
    <row r="19" spans="1:17" x14ac:dyDescent="0.25">
      <c r="A19" t="str">
        <f t="shared" si="0"/>
        <v>Colch</v>
      </c>
      <c r="B19" s="4">
        <v>49</v>
      </c>
      <c r="C19" s="4">
        <v>3338526</v>
      </c>
      <c r="D19" s="5">
        <v>43987</v>
      </c>
      <c r="E19" s="6">
        <v>6</v>
      </c>
      <c r="F19" s="6">
        <v>47186</v>
      </c>
      <c r="G19" s="7">
        <v>0</v>
      </c>
      <c r="H19" s="5">
        <v>44140</v>
      </c>
      <c r="I19" s="5">
        <v>44141</v>
      </c>
      <c r="J19" s="6">
        <v>244202</v>
      </c>
      <c r="K19" s="8">
        <v>3200</v>
      </c>
      <c r="L19" s="6">
        <v>6</v>
      </c>
      <c r="M19" s="9">
        <v>3200</v>
      </c>
      <c r="N19" s="10">
        <v>49</v>
      </c>
      <c r="O19" s="10" t="s">
        <v>16</v>
      </c>
      <c r="P19" s="10" t="s">
        <v>17</v>
      </c>
      <c r="Q19" s="10" t="s">
        <v>18</v>
      </c>
    </row>
    <row r="20" spans="1:17" x14ac:dyDescent="0.25">
      <c r="A20" t="str">
        <f t="shared" si="0"/>
        <v>Colch</v>
      </c>
      <c r="B20" s="4">
        <v>9</v>
      </c>
      <c r="C20" s="4">
        <v>3504941</v>
      </c>
      <c r="D20" s="5">
        <v>43990</v>
      </c>
      <c r="E20" s="6">
        <v>12</v>
      </c>
      <c r="F20" s="6">
        <v>47214</v>
      </c>
      <c r="G20" s="7">
        <v>50</v>
      </c>
      <c r="H20" s="5">
        <v>44143</v>
      </c>
      <c r="I20" s="5">
        <v>44142</v>
      </c>
      <c r="J20" s="6">
        <v>459138</v>
      </c>
      <c r="K20" s="8">
        <v>1928.07</v>
      </c>
      <c r="L20" s="6">
        <v>6</v>
      </c>
      <c r="M20" s="9">
        <v>1928.07</v>
      </c>
      <c r="N20" s="10">
        <v>49</v>
      </c>
      <c r="O20" s="10" t="s">
        <v>16</v>
      </c>
      <c r="P20" s="10" t="s">
        <v>17</v>
      </c>
      <c r="Q20" s="10" t="s">
        <v>18</v>
      </c>
    </row>
    <row r="21" spans="1:17" x14ac:dyDescent="0.25">
      <c r="A21" t="str">
        <f t="shared" si="0"/>
        <v>Colch</v>
      </c>
      <c r="B21" s="4">
        <v>89</v>
      </c>
      <c r="C21" s="4">
        <v>2550200</v>
      </c>
      <c r="D21" s="5">
        <v>43986</v>
      </c>
      <c r="E21" s="6">
        <v>6</v>
      </c>
      <c r="F21" s="6">
        <v>47392</v>
      </c>
      <c r="G21" s="7">
        <v>0</v>
      </c>
      <c r="H21" s="5">
        <v>44139</v>
      </c>
      <c r="I21" s="5">
        <v>44139</v>
      </c>
      <c r="J21" s="6">
        <v>242105</v>
      </c>
      <c r="K21" s="8">
        <v>4166.67</v>
      </c>
      <c r="L21" s="6">
        <v>6</v>
      </c>
      <c r="M21" s="9">
        <v>4166.67</v>
      </c>
      <c r="N21" s="10">
        <v>49</v>
      </c>
      <c r="O21" s="10" t="s">
        <v>16</v>
      </c>
      <c r="P21" s="10" t="s">
        <v>17</v>
      </c>
      <c r="Q21" s="10" t="s">
        <v>18</v>
      </c>
    </row>
    <row r="22" spans="1:17" x14ac:dyDescent="0.25">
      <c r="A22" t="str">
        <f t="shared" si="0"/>
        <v>Colch</v>
      </c>
      <c r="B22" s="4">
        <v>2</v>
      </c>
      <c r="C22" s="4">
        <v>5295162</v>
      </c>
      <c r="D22" s="5">
        <v>43998</v>
      </c>
      <c r="E22" s="6">
        <v>6</v>
      </c>
      <c r="F22" s="6">
        <v>47491</v>
      </c>
      <c r="G22" s="7">
        <v>0</v>
      </c>
      <c r="H22" s="5">
        <v>44151</v>
      </c>
      <c r="I22" s="5">
        <v>44148</v>
      </c>
      <c r="J22" s="6">
        <v>253797</v>
      </c>
      <c r="K22" s="8">
        <v>6500</v>
      </c>
      <c r="L22" s="6">
        <v>6</v>
      </c>
      <c r="M22" s="9">
        <v>6500</v>
      </c>
      <c r="N22" s="10">
        <v>49</v>
      </c>
      <c r="O22" s="10" t="s">
        <v>16</v>
      </c>
      <c r="P22" s="10" t="s">
        <v>17</v>
      </c>
      <c r="Q22" s="10" t="s">
        <v>18</v>
      </c>
    </row>
    <row r="23" spans="1:17" x14ac:dyDescent="0.25">
      <c r="A23" t="str">
        <f t="shared" si="0"/>
        <v>Colch</v>
      </c>
      <c r="B23" s="4">
        <v>89</v>
      </c>
      <c r="C23" s="4">
        <v>3801044</v>
      </c>
      <c r="D23" s="5">
        <v>43994</v>
      </c>
      <c r="E23" s="6">
        <v>24</v>
      </c>
      <c r="F23" s="6">
        <v>47623</v>
      </c>
      <c r="G23" s="7">
        <v>50</v>
      </c>
      <c r="H23" s="5">
        <v>44147</v>
      </c>
      <c r="I23" s="5">
        <v>44148</v>
      </c>
      <c r="J23" s="6">
        <v>253272</v>
      </c>
      <c r="K23" s="8">
        <v>2900.95</v>
      </c>
      <c r="L23" s="6">
        <v>6</v>
      </c>
      <c r="M23" s="9">
        <v>2900.95</v>
      </c>
      <c r="N23" s="10">
        <v>49</v>
      </c>
      <c r="O23" s="10" t="s">
        <v>16</v>
      </c>
      <c r="P23" s="10" t="s">
        <v>17</v>
      </c>
      <c r="Q23" s="10" t="s">
        <v>18</v>
      </c>
    </row>
    <row r="24" spans="1:17" x14ac:dyDescent="0.25">
      <c r="A24" t="str">
        <f t="shared" si="0"/>
        <v>Colch</v>
      </c>
      <c r="B24" s="4">
        <v>49</v>
      </c>
      <c r="C24" s="4">
        <v>1913485</v>
      </c>
      <c r="D24" s="5">
        <v>44004</v>
      </c>
      <c r="E24" s="6">
        <v>6</v>
      </c>
      <c r="F24" s="6">
        <v>48165</v>
      </c>
      <c r="G24" s="7">
        <v>0</v>
      </c>
      <c r="H24" s="5">
        <v>44157</v>
      </c>
      <c r="I24" s="5">
        <v>44152</v>
      </c>
      <c r="J24" s="6">
        <v>257423</v>
      </c>
      <c r="K24" s="8">
        <v>10000</v>
      </c>
      <c r="L24" s="6">
        <v>6</v>
      </c>
      <c r="M24" s="9">
        <v>10000</v>
      </c>
      <c r="N24" s="10">
        <v>49</v>
      </c>
      <c r="O24" s="10" t="s">
        <v>16</v>
      </c>
      <c r="P24" s="10" t="s">
        <v>17</v>
      </c>
      <c r="Q24" s="10" t="s">
        <v>18</v>
      </c>
    </row>
    <row r="25" spans="1:17" x14ac:dyDescent="0.25">
      <c r="A25" t="str">
        <f t="shared" si="0"/>
        <v>Colch</v>
      </c>
      <c r="B25" s="4">
        <v>2</v>
      </c>
      <c r="C25" s="4">
        <v>1997527</v>
      </c>
      <c r="D25" s="5">
        <v>44006</v>
      </c>
      <c r="E25" s="6">
        <v>6</v>
      </c>
      <c r="F25" s="6">
        <v>48285</v>
      </c>
      <c r="G25" s="7">
        <v>0</v>
      </c>
      <c r="H25" s="5">
        <v>44159</v>
      </c>
      <c r="I25" s="5">
        <v>44159</v>
      </c>
      <c r="J25" s="6">
        <v>261608</v>
      </c>
      <c r="K25" s="8">
        <v>47999.99</v>
      </c>
      <c r="L25" s="6">
        <v>6</v>
      </c>
      <c r="M25" s="9">
        <v>47999.99</v>
      </c>
      <c r="N25" s="10">
        <v>49</v>
      </c>
      <c r="O25" s="10" t="s">
        <v>16</v>
      </c>
      <c r="P25" s="10" t="s">
        <v>17</v>
      </c>
      <c r="Q25" s="10" t="s">
        <v>18</v>
      </c>
    </row>
    <row r="26" spans="1:17" x14ac:dyDescent="0.25">
      <c r="A26" t="str">
        <f t="shared" si="0"/>
        <v>Colch</v>
      </c>
      <c r="B26" s="4">
        <v>11</v>
      </c>
      <c r="C26" s="4">
        <v>1096734</v>
      </c>
      <c r="D26" s="5">
        <v>44008</v>
      </c>
      <c r="E26" s="6">
        <v>20</v>
      </c>
      <c r="F26" s="6">
        <v>48364</v>
      </c>
      <c r="G26" s="7">
        <v>50</v>
      </c>
      <c r="H26" s="5">
        <v>44161</v>
      </c>
      <c r="I26" s="5">
        <v>44155</v>
      </c>
      <c r="J26" s="6">
        <v>259376</v>
      </c>
      <c r="K26" s="8">
        <v>3174.31</v>
      </c>
      <c r="L26" s="6">
        <v>6</v>
      </c>
      <c r="M26" s="9">
        <v>3174.31</v>
      </c>
      <c r="N26" s="10">
        <v>49</v>
      </c>
      <c r="O26" s="10" t="s">
        <v>16</v>
      </c>
      <c r="P26" s="10" t="s">
        <v>17</v>
      </c>
      <c r="Q26" s="10" t="s">
        <v>18</v>
      </c>
    </row>
    <row r="27" spans="1:17" x14ac:dyDescent="0.25">
      <c r="A27" t="str">
        <f t="shared" si="0"/>
        <v>Colch</v>
      </c>
      <c r="B27" s="4">
        <v>2</v>
      </c>
      <c r="C27" s="4">
        <v>4522895</v>
      </c>
      <c r="D27" s="5">
        <v>44008</v>
      </c>
      <c r="E27" s="6">
        <v>6</v>
      </c>
      <c r="F27" s="6">
        <v>48374</v>
      </c>
      <c r="G27" s="7">
        <v>0</v>
      </c>
      <c r="H27" s="5">
        <v>44161</v>
      </c>
      <c r="I27" s="5">
        <v>44159</v>
      </c>
      <c r="J27" s="6">
        <v>476116</v>
      </c>
      <c r="K27" s="8">
        <v>17000</v>
      </c>
      <c r="L27" s="6">
        <v>6</v>
      </c>
      <c r="M27" s="9">
        <v>17000</v>
      </c>
      <c r="N27" s="10">
        <v>49</v>
      </c>
      <c r="O27" s="10" t="s">
        <v>16</v>
      </c>
      <c r="P27" s="10" t="s">
        <v>17</v>
      </c>
      <c r="Q27" s="10" t="s">
        <v>18</v>
      </c>
    </row>
    <row r="28" spans="1:17" x14ac:dyDescent="0.25">
      <c r="A28" t="str">
        <f t="shared" si="0"/>
        <v>Colch</v>
      </c>
      <c r="B28" s="4">
        <v>2</v>
      </c>
      <c r="C28" s="4">
        <v>3672373</v>
      </c>
      <c r="D28" s="5">
        <v>44012</v>
      </c>
      <c r="E28" s="6">
        <v>6</v>
      </c>
      <c r="F28" s="6">
        <v>48566</v>
      </c>
      <c r="G28" s="7">
        <v>0</v>
      </c>
      <c r="H28" s="5">
        <v>44134</v>
      </c>
      <c r="I28" s="5">
        <v>44138</v>
      </c>
      <c r="J28" s="6">
        <v>240766</v>
      </c>
      <c r="K28" s="8">
        <v>4333.33</v>
      </c>
      <c r="L28" s="6">
        <v>5</v>
      </c>
      <c r="M28" s="9">
        <v>4333.33</v>
      </c>
      <c r="N28" s="10">
        <v>49</v>
      </c>
      <c r="O28" s="10" t="s">
        <v>16</v>
      </c>
      <c r="P28" s="10" t="s">
        <v>17</v>
      </c>
      <c r="Q28" s="10" t="s">
        <v>18</v>
      </c>
    </row>
    <row r="29" spans="1:17" x14ac:dyDescent="0.25">
      <c r="A29" t="str">
        <f t="shared" si="0"/>
        <v>Colch</v>
      </c>
      <c r="B29" s="4">
        <v>2</v>
      </c>
      <c r="C29" s="4">
        <v>1875228</v>
      </c>
      <c r="D29" s="5">
        <v>44014</v>
      </c>
      <c r="E29" s="6">
        <v>6</v>
      </c>
      <c r="F29" s="6">
        <v>48661</v>
      </c>
      <c r="G29" s="7">
        <v>0</v>
      </c>
      <c r="H29" s="5">
        <v>44137</v>
      </c>
      <c r="I29" s="5">
        <v>44152</v>
      </c>
      <c r="J29" s="6">
        <v>256811</v>
      </c>
      <c r="K29" s="8">
        <v>5000</v>
      </c>
      <c r="L29" s="6">
        <v>5</v>
      </c>
      <c r="M29" s="9">
        <v>5000</v>
      </c>
      <c r="N29" s="10">
        <v>49</v>
      </c>
      <c r="O29" s="10" t="s">
        <v>16</v>
      </c>
      <c r="P29" s="10" t="s">
        <v>17</v>
      </c>
      <c r="Q29" s="10" t="s">
        <v>18</v>
      </c>
    </row>
    <row r="30" spans="1:17" x14ac:dyDescent="0.25">
      <c r="A30" t="str">
        <f t="shared" si="0"/>
        <v>Colch</v>
      </c>
      <c r="B30" s="4">
        <v>12</v>
      </c>
      <c r="C30" s="4">
        <v>1011588</v>
      </c>
      <c r="D30" s="5">
        <v>44018</v>
      </c>
      <c r="E30" s="6">
        <v>24</v>
      </c>
      <c r="F30" s="6">
        <v>48888</v>
      </c>
      <c r="G30" s="7">
        <v>50</v>
      </c>
      <c r="H30" s="5">
        <v>44141</v>
      </c>
      <c r="I30" s="5">
        <v>44145</v>
      </c>
      <c r="J30" s="6">
        <v>461449</v>
      </c>
      <c r="K30" s="8">
        <v>9556.0499999999993</v>
      </c>
      <c r="L30" s="6">
        <v>5</v>
      </c>
      <c r="M30" s="9">
        <v>9556.0499999999993</v>
      </c>
      <c r="N30" s="10">
        <v>49</v>
      </c>
      <c r="O30" s="10" t="s">
        <v>16</v>
      </c>
      <c r="P30" s="10" t="s">
        <v>17</v>
      </c>
      <c r="Q30" s="10" t="s">
        <v>18</v>
      </c>
    </row>
    <row r="31" spans="1:17" x14ac:dyDescent="0.25">
      <c r="A31" t="str">
        <f t="shared" si="0"/>
        <v>Colch</v>
      </c>
      <c r="B31" s="4">
        <v>2</v>
      </c>
      <c r="C31" s="4">
        <v>3788324</v>
      </c>
      <c r="D31" s="5">
        <v>44021</v>
      </c>
      <c r="E31" s="6">
        <v>6</v>
      </c>
      <c r="F31" s="6">
        <v>49049</v>
      </c>
      <c r="G31" s="7">
        <v>0</v>
      </c>
      <c r="H31" s="5">
        <v>44144</v>
      </c>
      <c r="I31" s="5">
        <v>44138</v>
      </c>
      <c r="J31" s="6">
        <v>240772</v>
      </c>
      <c r="K31" s="8">
        <v>5000</v>
      </c>
      <c r="L31" s="6">
        <v>5</v>
      </c>
      <c r="M31" s="9">
        <v>5000</v>
      </c>
      <c r="N31" s="10">
        <v>49</v>
      </c>
      <c r="O31" s="10" t="s">
        <v>16</v>
      </c>
      <c r="P31" s="10" t="s">
        <v>17</v>
      </c>
      <c r="Q31" s="10" t="s">
        <v>18</v>
      </c>
    </row>
    <row r="32" spans="1:17" x14ac:dyDescent="0.25">
      <c r="A32" t="str">
        <f t="shared" si="0"/>
        <v>Colch</v>
      </c>
      <c r="B32" s="4">
        <v>2</v>
      </c>
      <c r="C32" s="4">
        <v>3788324</v>
      </c>
      <c r="D32" s="5">
        <v>44021</v>
      </c>
      <c r="E32" s="6">
        <v>6</v>
      </c>
      <c r="F32" s="6">
        <v>49049</v>
      </c>
      <c r="G32" s="7">
        <v>0</v>
      </c>
      <c r="H32" s="5">
        <v>44174</v>
      </c>
      <c r="I32" s="5">
        <v>44151</v>
      </c>
      <c r="J32" s="6">
        <v>256042</v>
      </c>
      <c r="K32" s="8">
        <v>5000</v>
      </c>
      <c r="L32" s="6">
        <v>6</v>
      </c>
      <c r="M32" s="9">
        <v>5000</v>
      </c>
      <c r="N32" s="10">
        <v>49</v>
      </c>
      <c r="O32" s="10" t="s">
        <v>16</v>
      </c>
      <c r="P32" s="10" t="s">
        <v>17</v>
      </c>
      <c r="Q32" s="10" t="s">
        <v>18</v>
      </c>
    </row>
    <row r="33" spans="1:17" x14ac:dyDescent="0.25">
      <c r="A33" t="str">
        <f t="shared" si="0"/>
        <v>Colch</v>
      </c>
      <c r="B33" s="4">
        <v>9</v>
      </c>
      <c r="C33" s="4">
        <v>3804638</v>
      </c>
      <c r="D33" s="5">
        <v>44034</v>
      </c>
      <c r="E33" s="6">
        <v>24</v>
      </c>
      <c r="F33" s="6">
        <v>49673</v>
      </c>
      <c r="G33" s="7">
        <v>50</v>
      </c>
      <c r="H33" s="5">
        <v>44157</v>
      </c>
      <c r="I33" s="5">
        <v>44158</v>
      </c>
      <c r="J33" s="6">
        <v>475671</v>
      </c>
      <c r="K33" s="8">
        <v>3645.65</v>
      </c>
      <c r="L33" s="6">
        <v>5</v>
      </c>
      <c r="M33" s="9">
        <v>3645.65</v>
      </c>
      <c r="N33" s="10">
        <v>49</v>
      </c>
      <c r="O33" s="10" t="s">
        <v>16</v>
      </c>
      <c r="P33" s="10" t="s">
        <v>17</v>
      </c>
      <c r="Q33" s="10" t="s">
        <v>18</v>
      </c>
    </row>
    <row r="34" spans="1:17" x14ac:dyDescent="0.25">
      <c r="A34" t="str">
        <f t="shared" si="0"/>
        <v>Colch</v>
      </c>
      <c r="B34" s="4">
        <v>9</v>
      </c>
      <c r="C34" s="4">
        <v>3128528</v>
      </c>
      <c r="D34" s="5">
        <v>44055</v>
      </c>
      <c r="E34" s="6">
        <v>24</v>
      </c>
      <c r="F34" s="6">
        <v>50616</v>
      </c>
      <c r="G34" s="7">
        <v>50</v>
      </c>
      <c r="H34" s="5">
        <v>44147</v>
      </c>
      <c r="I34" s="5">
        <v>44146</v>
      </c>
      <c r="J34" s="6">
        <v>251093</v>
      </c>
      <c r="K34" s="8">
        <v>5801.89</v>
      </c>
      <c r="L34" s="6">
        <v>4</v>
      </c>
      <c r="M34" s="9">
        <v>5801.89</v>
      </c>
      <c r="N34" s="10">
        <v>49</v>
      </c>
      <c r="O34" s="10" t="s">
        <v>16</v>
      </c>
      <c r="P34" s="10" t="s">
        <v>17</v>
      </c>
      <c r="Q34" s="10" t="s">
        <v>18</v>
      </c>
    </row>
    <row r="35" spans="1:17" x14ac:dyDescent="0.25">
      <c r="A35" t="str">
        <f t="shared" si="0"/>
        <v>Colch</v>
      </c>
      <c r="B35" s="4">
        <v>12</v>
      </c>
      <c r="C35" s="4">
        <v>3917189</v>
      </c>
      <c r="D35" s="5">
        <v>44071</v>
      </c>
      <c r="E35" s="6">
        <v>23</v>
      </c>
      <c r="F35" s="6">
        <v>51127</v>
      </c>
      <c r="G35" s="7">
        <v>50</v>
      </c>
      <c r="H35" s="5">
        <v>44132</v>
      </c>
      <c r="I35" s="5">
        <v>44141</v>
      </c>
      <c r="J35" s="6">
        <v>245070</v>
      </c>
      <c r="K35" s="8">
        <v>5379.53</v>
      </c>
      <c r="L35" s="6">
        <v>3</v>
      </c>
      <c r="M35" s="9">
        <v>5379.53</v>
      </c>
      <c r="N35" s="10">
        <v>49</v>
      </c>
      <c r="O35" s="10" t="s">
        <v>16</v>
      </c>
      <c r="P35" s="10" t="s">
        <v>17</v>
      </c>
      <c r="Q35" s="10" t="s">
        <v>18</v>
      </c>
    </row>
    <row r="36" spans="1:17" x14ac:dyDescent="0.25">
      <c r="A36" t="str">
        <f t="shared" si="0"/>
        <v>Colch</v>
      </c>
      <c r="B36" s="4">
        <v>2</v>
      </c>
      <c r="C36" s="4">
        <v>1685065</v>
      </c>
      <c r="D36" s="5">
        <v>44084</v>
      </c>
      <c r="E36" s="6">
        <v>11</v>
      </c>
      <c r="F36" s="6">
        <v>51657</v>
      </c>
      <c r="G36" s="7">
        <v>50</v>
      </c>
      <c r="H36" s="5">
        <v>44145</v>
      </c>
      <c r="I36" s="5">
        <v>44145</v>
      </c>
      <c r="J36" s="6">
        <v>462396</v>
      </c>
      <c r="K36" s="8">
        <v>3634.64</v>
      </c>
      <c r="L36" s="6">
        <v>3</v>
      </c>
      <c r="M36" s="9">
        <v>3634.64</v>
      </c>
      <c r="N36" s="10">
        <v>49</v>
      </c>
      <c r="O36" s="10" t="s">
        <v>16</v>
      </c>
      <c r="P36" s="10" t="s">
        <v>17</v>
      </c>
      <c r="Q36" s="10" t="s">
        <v>18</v>
      </c>
    </row>
    <row r="37" spans="1:17" x14ac:dyDescent="0.25">
      <c r="A37" t="str">
        <f t="shared" si="0"/>
        <v>Colch</v>
      </c>
      <c r="B37" s="4">
        <v>2</v>
      </c>
      <c r="C37" s="4">
        <v>4112222</v>
      </c>
      <c r="D37" s="5">
        <v>44092</v>
      </c>
      <c r="E37" s="6">
        <v>4</v>
      </c>
      <c r="F37" s="6">
        <v>51935</v>
      </c>
      <c r="G37" s="7">
        <v>50</v>
      </c>
      <c r="H37" s="5">
        <v>44153</v>
      </c>
      <c r="I37" s="5">
        <v>44154</v>
      </c>
      <c r="J37" s="6">
        <v>472277</v>
      </c>
      <c r="K37" s="8">
        <v>7290.37</v>
      </c>
      <c r="L37" s="6">
        <v>3</v>
      </c>
      <c r="M37" s="9">
        <v>7290.37</v>
      </c>
      <c r="N37" s="10">
        <v>49</v>
      </c>
      <c r="O37" s="10" t="s">
        <v>16</v>
      </c>
      <c r="P37" s="10" t="s">
        <v>17</v>
      </c>
      <c r="Q37" s="10" t="s">
        <v>18</v>
      </c>
    </row>
    <row r="38" spans="1:17" x14ac:dyDescent="0.25">
      <c r="A38" t="str">
        <f t="shared" si="0"/>
        <v>Colch</v>
      </c>
      <c r="B38" s="4">
        <v>19</v>
      </c>
      <c r="C38" s="4">
        <v>2672701</v>
      </c>
      <c r="D38" s="5">
        <v>44106</v>
      </c>
      <c r="E38" s="6">
        <v>18</v>
      </c>
      <c r="F38" s="6">
        <v>52384</v>
      </c>
      <c r="G38" s="7">
        <v>50</v>
      </c>
      <c r="H38" s="5">
        <v>44137</v>
      </c>
      <c r="I38" s="5">
        <v>44140</v>
      </c>
      <c r="J38" s="6">
        <v>456063</v>
      </c>
      <c r="K38" s="8">
        <v>3223.93</v>
      </c>
      <c r="L38" s="6">
        <v>2</v>
      </c>
      <c r="M38" s="9">
        <v>3223.93</v>
      </c>
      <c r="N38" s="10">
        <v>49</v>
      </c>
      <c r="O38" s="10" t="s">
        <v>16</v>
      </c>
      <c r="P38" s="10" t="s">
        <v>17</v>
      </c>
      <c r="Q38" s="10" t="s">
        <v>18</v>
      </c>
    </row>
    <row r="39" spans="1:17" x14ac:dyDescent="0.25">
      <c r="A39" t="str">
        <f t="shared" si="0"/>
        <v>Colch</v>
      </c>
      <c r="B39" s="4">
        <v>9</v>
      </c>
      <c r="C39" s="4">
        <v>3652771</v>
      </c>
      <c r="D39" s="5">
        <v>44109</v>
      </c>
      <c r="E39" s="6">
        <v>18</v>
      </c>
      <c r="F39" s="6">
        <v>52386</v>
      </c>
      <c r="G39" s="7">
        <v>50</v>
      </c>
      <c r="H39" s="5">
        <v>44140</v>
      </c>
      <c r="I39" s="5">
        <v>44139</v>
      </c>
      <c r="J39" s="6">
        <v>454986</v>
      </c>
      <c r="K39" s="8">
        <v>3491.71</v>
      </c>
      <c r="L39" s="6">
        <v>2</v>
      </c>
      <c r="M39" s="9">
        <v>3491.71</v>
      </c>
      <c r="N39" s="10">
        <v>49</v>
      </c>
      <c r="O39" s="10" t="s">
        <v>16</v>
      </c>
      <c r="P39" s="10" t="s">
        <v>17</v>
      </c>
      <c r="Q39" s="10" t="s">
        <v>18</v>
      </c>
    </row>
    <row r="40" spans="1:17" x14ac:dyDescent="0.25">
      <c r="A40" t="str">
        <f t="shared" si="0"/>
        <v>Colch</v>
      </c>
      <c r="B40" s="4">
        <v>9</v>
      </c>
      <c r="C40" s="4">
        <v>4064620</v>
      </c>
      <c r="D40" s="5">
        <v>44111</v>
      </c>
      <c r="E40" s="6">
        <v>24</v>
      </c>
      <c r="F40" s="6">
        <v>52509</v>
      </c>
      <c r="G40" s="7">
        <v>50</v>
      </c>
      <c r="H40" s="5">
        <v>44142</v>
      </c>
      <c r="I40" s="5">
        <v>44152</v>
      </c>
      <c r="J40" s="6">
        <v>471078</v>
      </c>
      <c r="K40" s="8">
        <v>5597.11</v>
      </c>
      <c r="L40" s="6">
        <v>2</v>
      </c>
      <c r="M40" s="9">
        <v>5597.11</v>
      </c>
      <c r="N40" s="10">
        <v>49</v>
      </c>
      <c r="O40" s="10" t="s">
        <v>16</v>
      </c>
      <c r="P40" s="10" t="s">
        <v>17</v>
      </c>
      <c r="Q40" s="10" t="s">
        <v>18</v>
      </c>
    </row>
    <row r="41" spans="1:17" x14ac:dyDescent="0.25">
      <c r="A41" t="str">
        <f t="shared" si="0"/>
        <v>Colch</v>
      </c>
      <c r="B41" s="4">
        <v>2</v>
      </c>
      <c r="C41" s="4">
        <v>4271784</v>
      </c>
      <c r="D41" s="5">
        <v>44113</v>
      </c>
      <c r="E41" s="6">
        <v>24</v>
      </c>
      <c r="F41" s="6">
        <v>52626</v>
      </c>
      <c r="G41" s="7">
        <v>50</v>
      </c>
      <c r="H41" s="5">
        <v>44144</v>
      </c>
      <c r="I41" s="5">
        <v>44145</v>
      </c>
      <c r="J41" s="6">
        <v>462527</v>
      </c>
      <c r="K41" s="8">
        <v>4436.7299999999996</v>
      </c>
      <c r="L41" s="6">
        <v>2</v>
      </c>
      <c r="M41" s="9">
        <v>4436.7299999999996</v>
      </c>
      <c r="N41" s="10">
        <v>49</v>
      </c>
      <c r="O41" s="10" t="s">
        <v>16</v>
      </c>
      <c r="P41" s="10" t="s">
        <v>17</v>
      </c>
      <c r="Q41" s="10" t="s">
        <v>18</v>
      </c>
    </row>
    <row r="42" spans="1:17" x14ac:dyDescent="0.25">
      <c r="A42" t="str">
        <f t="shared" si="0"/>
        <v>no</v>
      </c>
      <c r="B42" s="4">
        <v>2</v>
      </c>
      <c r="C42" s="4">
        <v>2801778</v>
      </c>
      <c r="D42" s="5">
        <v>44155</v>
      </c>
      <c r="E42" s="6">
        <v>24</v>
      </c>
      <c r="F42" s="6">
        <v>53655</v>
      </c>
      <c r="G42" s="7">
        <v>50</v>
      </c>
      <c r="H42" s="5">
        <v>44155</v>
      </c>
      <c r="I42" s="5">
        <v>44155</v>
      </c>
      <c r="J42" s="6">
        <v>259693</v>
      </c>
      <c r="K42" s="8">
        <v>4095.45</v>
      </c>
      <c r="L42" s="6">
        <v>1</v>
      </c>
      <c r="M42" s="9">
        <v>4095.45</v>
      </c>
      <c r="N42" s="10">
        <v>49</v>
      </c>
      <c r="O42" s="10" t="s">
        <v>16</v>
      </c>
      <c r="P42" s="10" t="s">
        <v>17</v>
      </c>
      <c r="Q42" s="10" t="s">
        <v>18</v>
      </c>
    </row>
    <row r="43" spans="1:17" x14ac:dyDescent="0.25">
      <c r="A43" t="str">
        <f t="shared" si="0"/>
        <v>no</v>
      </c>
      <c r="B43" s="4">
        <v>2</v>
      </c>
      <c r="C43" s="4">
        <v>4071332</v>
      </c>
      <c r="D43" s="5">
        <v>44153</v>
      </c>
      <c r="E43" s="6">
        <v>1</v>
      </c>
      <c r="F43" s="6">
        <v>53779</v>
      </c>
      <c r="G43" s="7">
        <v>0</v>
      </c>
      <c r="H43" s="5">
        <v>44153</v>
      </c>
      <c r="I43" s="5">
        <v>44153</v>
      </c>
      <c r="J43" s="6">
        <v>257855</v>
      </c>
      <c r="K43" s="8">
        <v>25000</v>
      </c>
      <c r="L43" s="6">
        <v>1</v>
      </c>
      <c r="M43" s="9">
        <v>25000</v>
      </c>
      <c r="N43" s="10">
        <v>49</v>
      </c>
      <c r="O43" s="10" t="s">
        <v>16</v>
      </c>
      <c r="P43" s="10" t="s">
        <v>17</v>
      </c>
      <c r="Q43" s="10" t="s">
        <v>18</v>
      </c>
    </row>
    <row r="44" spans="1:17" x14ac:dyDescent="0.25">
      <c r="A44" t="str">
        <f t="shared" si="0"/>
        <v>no</v>
      </c>
      <c r="B44" s="4">
        <v>9</v>
      </c>
      <c r="C44" s="4">
        <v>1544346</v>
      </c>
      <c r="D44" s="5">
        <v>44159</v>
      </c>
      <c r="E44" s="6">
        <v>1</v>
      </c>
      <c r="F44" s="6">
        <v>53790</v>
      </c>
      <c r="G44" s="7">
        <v>0</v>
      </c>
      <c r="H44" s="5">
        <v>44159</v>
      </c>
      <c r="I44" s="5">
        <v>44159</v>
      </c>
      <c r="J44" s="6">
        <v>261542</v>
      </c>
      <c r="K44" s="8">
        <v>175000.01</v>
      </c>
      <c r="L44" s="6">
        <v>1</v>
      </c>
      <c r="M44" s="9">
        <v>175000.01</v>
      </c>
      <c r="N44" s="10">
        <v>49</v>
      </c>
      <c r="O44" s="10" t="s">
        <v>16</v>
      </c>
      <c r="P44" s="10" t="s">
        <v>17</v>
      </c>
      <c r="Q44" s="10" t="s">
        <v>18</v>
      </c>
    </row>
    <row r="45" spans="1:17" x14ac:dyDescent="0.25">
      <c r="A45" t="str">
        <f t="shared" si="0"/>
        <v>no</v>
      </c>
      <c r="B45" s="4">
        <v>2</v>
      </c>
      <c r="C45" s="4">
        <v>1672852</v>
      </c>
      <c r="D45" s="5">
        <v>44155</v>
      </c>
      <c r="E45" s="6">
        <v>24</v>
      </c>
      <c r="F45" s="6">
        <v>53849</v>
      </c>
      <c r="G45" s="7">
        <v>50</v>
      </c>
      <c r="H45" s="5">
        <v>44155</v>
      </c>
      <c r="I45" s="5">
        <v>44155</v>
      </c>
      <c r="J45" s="6">
        <v>259914</v>
      </c>
      <c r="K45" s="8">
        <v>6825.75</v>
      </c>
      <c r="L45" s="6">
        <v>1</v>
      </c>
      <c r="M45" s="9">
        <v>6825.75</v>
      </c>
      <c r="N45" s="10">
        <v>49</v>
      </c>
      <c r="O45" s="10" t="s">
        <v>16</v>
      </c>
      <c r="P45" s="10" t="s">
        <v>17</v>
      </c>
      <c r="Q45" s="10" t="s">
        <v>18</v>
      </c>
    </row>
    <row r="46" spans="1:17" x14ac:dyDescent="0.25">
      <c r="A46" t="str">
        <f t="shared" si="0"/>
        <v>no</v>
      </c>
      <c r="B46" s="4">
        <v>9</v>
      </c>
      <c r="C46" s="4">
        <v>3897545</v>
      </c>
      <c r="D46" s="5">
        <v>44158</v>
      </c>
      <c r="E46" s="6">
        <v>23</v>
      </c>
      <c r="F46" s="6">
        <v>53890</v>
      </c>
      <c r="G46" s="7">
        <v>50</v>
      </c>
      <c r="H46" s="5">
        <v>44158</v>
      </c>
      <c r="I46" s="5">
        <v>44158</v>
      </c>
      <c r="J46" s="6">
        <v>260940</v>
      </c>
      <c r="K46" s="8">
        <v>50000</v>
      </c>
      <c r="L46" s="6">
        <v>1</v>
      </c>
      <c r="M46" s="9">
        <v>50000</v>
      </c>
      <c r="N46" s="10">
        <v>49</v>
      </c>
      <c r="O46" s="10" t="s">
        <v>16</v>
      </c>
      <c r="P46" s="10" t="s">
        <v>17</v>
      </c>
      <c r="Q46" s="10" t="s">
        <v>18</v>
      </c>
    </row>
    <row r="47" spans="1:17" x14ac:dyDescent="0.25">
      <c r="A47" t="str">
        <f t="shared" si="0"/>
        <v>no</v>
      </c>
      <c r="B47" s="4">
        <v>2</v>
      </c>
      <c r="C47" s="4">
        <v>4896526</v>
      </c>
      <c r="D47" s="5">
        <v>44158</v>
      </c>
      <c r="E47" s="6">
        <v>1</v>
      </c>
      <c r="F47" s="6">
        <v>53907</v>
      </c>
      <c r="G47" s="7">
        <v>0</v>
      </c>
      <c r="H47" s="5">
        <v>44158</v>
      </c>
      <c r="I47" s="5">
        <v>44158</v>
      </c>
      <c r="J47" s="6">
        <v>261219</v>
      </c>
      <c r="K47" s="8">
        <v>55000</v>
      </c>
      <c r="L47" s="6">
        <v>1</v>
      </c>
      <c r="M47" s="9">
        <v>55000</v>
      </c>
      <c r="N47" s="10">
        <v>49</v>
      </c>
      <c r="O47" s="10" t="s">
        <v>16</v>
      </c>
      <c r="P47" s="10" t="s">
        <v>17</v>
      </c>
      <c r="Q47" s="10" t="s">
        <v>18</v>
      </c>
    </row>
    <row r="48" spans="1:17" x14ac:dyDescent="0.25">
      <c r="A48" t="str">
        <f t="shared" si="0"/>
        <v>no</v>
      </c>
      <c r="B48" s="4">
        <v>2</v>
      </c>
      <c r="C48" s="4">
        <v>3736253</v>
      </c>
      <c r="D48" s="5">
        <v>44159</v>
      </c>
      <c r="E48" s="6">
        <v>12</v>
      </c>
      <c r="F48" s="6">
        <v>53950</v>
      </c>
      <c r="G48" s="7">
        <v>50</v>
      </c>
      <c r="H48" s="5">
        <v>44159</v>
      </c>
      <c r="I48" s="5">
        <v>44159</v>
      </c>
      <c r="J48" s="6">
        <v>261670</v>
      </c>
      <c r="K48" s="8">
        <v>5858.79</v>
      </c>
      <c r="L48" s="6">
        <v>1</v>
      </c>
      <c r="M48" s="9">
        <v>5858.79</v>
      </c>
      <c r="N48" s="10">
        <v>49</v>
      </c>
      <c r="O48" s="10" t="s">
        <v>16</v>
      </c>
      <c r="P48" s="10" t="s">
        <v>17</v>
      </c>
      <c r="Q48" s="10" t="s">
        <v>18</v>
      </c>
    </row>
    <row r="49" spans="1:17" x14ac:dyDescent="0.25">
      <c r="A49" t="str">
        <f t="shared" si="0"/>
        <v>no</v>
      </c>
      <c r="B49" s="4">
        <v>9</v>
      </c>
      <c r="C49" s="4">
        <v>3723203</v>
      </c>
      <c r="D49" s="5">
        <v>44159</v>
      </c>
      <c r="E49" s="6">
        <v>12</v>
      </c>
      <c r="F49" s="6">
        <v>53960</v>
      </c>
      <c r="G49" s="7">
        <v>50</v>
      </c>
      <c r="H49" s="5">
        <v>44159</v>
      </c>
      <c r="I49" s="5">
        <v>44159</v>
      </c>
      <c r="J49" s="6">
        <v>261687</v>
      </c>
      <c r="K49" s="8">
        <v>6775.32</v>
      </c>
      <c r="L49" s="6">
        <v>1</v>
      </c>
      <c r="M49" s="9">
        <v>6775.32</v>
      </c>
      <c r="N49" s="10">
        <v>49</v>
      </c>
      <c r="O49" s="10" t="s">
        <v>16</v>
      </c>
      <c r="P49" s="10" t="s">
        <v>17</v>
      </c>
      <c r="Q49" s="10" t="s">
        <v>18</v>
      </c>
    </row>
  </sheetData>
  <autoFilter ref="A5:Q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Frutos</dc:creator>
  <cp:lastModifiedBy>Camilo Frutos</cp:lastModifiedBy>
  <dcterms:created xsi:type="dcterms:W3CDTF">2020-11-26T19:11:03Z</dcterms:created>
  <dcterms:modified xsi:type="dcterms:W3CDTF">2020-11-26T19:16:39Z</dcterms:modified>
</cp:coreProperties>
</file>