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4bebbbacebaeb1/Documents/Amateur Radio/ADX/LPFs/"/>
    </mc:Choice>
  </mc:AlternateContent>
  <xr:revisionPtr revIDLastSave="0" documentId="8_{7764E0BC-2DA0-46FA-A0D8-153D8EB33B78}" xr6:coauthVersionLast="47" xr6:coauthVersionMax="47" xr10:uidLastSave="{00000000-0000-0000-0000-000000000000}"/>
  <bookViews>
    <workbookView xWindow="57645" yWindow="540" windowWidth="28800" windowHeight="1537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14" i="1" s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E14" i="1"/>
  <c r="I14" i="1" s="1"/>
  <c r="E13" i="1"/>
  <c r="I13" i="1" s="1"/>
  <c r="E12" i="1"/>
  <c r="I12" i="1" s="1"/>
  <c r="E11" i="1"/>
  <c r="I11" i="1" s="1"/>
  <c r="E10" i="1"/>
  <c r="E9" i="1"/>
  <c r="E8" i="1"/>
  <c r="I8" i="1" s="1"/>
  <c r="E7" i="1"/>
  <c r="E6" i="1"/>
  <c r="I5" i="1"/>
  <c r="K5" i="1" s="1"/>
  <c r="I6" i="1" l="1"/>
  <c r="I9" i="1"/>
  <c r="K9" i="1" s="1"/>
  <c r="F6" i="1"/>
  <c r="F7" i="1"/>
  <c r="F9" i="1"/>
  <c r="F11" i="1"/>
  <c r="F12" i="1"/>
  <c r="F8" i="1"/>
  <c r="F10" i="1"/>
  <c r="F13" i="1"/>
  <c r="I7" i="1"/>
  <c r="K7" i="1" s="1"/>
  <c r="I10" i="1"/>
  <c r="K10" i="1" s="1"/>
  <c r="K12" i="1"/>
  <c r="J12" i="1"/>
  <c r="K13" i="1"/>
  <c r="J13" i="1"/>
  <c r="K14" i="1"/>
  <c r="J14" i="1"/>
  <c r="J6" i="1"/>
  <c r="K6" i="1"/>
  <c r="K8" i="1"/>
  <c r="J8" i="1"/>
  <c r="J9" i="1"/>
  <c r="K11" i="1"/>
  <c r="J11" i="1"/>
  <c r="J5" i="1"/>
  <c r="J7" i="1" l="1"/>
  <c r="J10" i="1"/>
</calcChain>
</file>

<file path=xl/sharedStrings.xml><?xml version="1.0" encoding="utf-8"?>
<sst xmlns="http://schemas.openxmlformats.org/spreadsheetml/2006/main" count="19" uniqueCount="19">
  <si>
    <t>Band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</si>
  <si>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in</t>
    </r>
  </si>
  <si>
    <t>TX Current (mA)</t>
  </si>
  <si>
    <r>
      <t>Tx P</t>
    </r>
    <r>
      <rPr>
        <b/>
        <vertAlign val="subscript"/>
        <sz val="11"/>
        <color theme="1"/>
        <rFont val="Calibri"/>
        <family val="2"/>
        <scheme val="minor"/>
      </rPr>
      <t>in W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</si>
  <si>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W</t>
    </r>
  </si>
  <si>
    <t>Eff %</t>
  </si>
  <si>
    <t>Heat Loss (W)</t>
  </si>
  <si>
    <t>Changes Made</t>
  </si>
  <si>
    <t>Test</t>
  </si>
  <si>
    <r>
      <rPr>
        <b/>
        <sz val="9"/>
        <color theme="1"/>
        <rFont val="Calibri"/>
        <family val="2"/>
        <scheme val="minor"/>
      </rPr>
      <t>Tx Current
No LPF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 xml:space="preserve">mA </t>
    </r>
  </si>
  <si>
    <t>Non PA Pwr (W)</t>
  </si>
  <si>
    <t>Base state with even L2 windings</t>
  </si>
  <si>
    <t>record changes made here eg: expanded L2 windings to Max Spacing</t>
  </si>
  <si>
    <t>Tx Efficiency above 70%</t>
  </si>
  <si>
    <t>Heat loss suitable for WSPR without additional cooling (less than 1.5W</t>
  </si>
  <si>
    <t>Heat buildup in BS170's suitable for FT8 but exercise caution with WSPR (2 min Tx Cycle) may need additional cooling (1.5 - 2W)</t>
  </si>
  <si>
    <t>Heat loss not suitable for operation without additional PA cooling  (&gt; 2W)</t>
  </si>
  <si>
    <t>Value</t>
  </si>
  <si>
    <t>Enter your observed values in these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</si>
</sst>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5700"/>
      <name val="Calibri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6" borderId="4" applyNumberFormat="0" applyAlignment="0" applyProtection="0"/>
    <xf numFmtId="0" fontId="8" fillId="7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2" fontId="1" fillId="2" borderId="1" xfId="1" applyNumberFormat="1" applyBorder="1" applyAlignment="1">
      <alignment horizontal="center"/>
    </xf>
    <xf numFmtId="0" fontId="2" fillId="3" borderId="0" xfId="2"/>
    <xf numFmtId="0" fontId="0" fillId="0" borderId="0" xfId="0" applyAlignment="1">
      <alignment horizontal="center"/>
    </xf>
    <xf numFmtId="2" fontId="1" fillId="2" borderId="0" xfId="1" applyNumberFormat="1" applyAlignment="1">
      <alignment horizontal="center"/>
    </xf>
    <xf numFmtId="0" fontId="1" fillId="2" borderId="0" xfId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7" fillId="6" borderId="4" xfId="3" applyAlignment="1">
      <alignment horizontal="center"/>
    </xf>
    <xf numFmtId="1" fontId="7" fillId="6" borderId="4" xfId="3" applyNumberFormat="1" applyAlignment="1">
      <alignment horizontal="center"/>
    </xf>
    <xf numFmtId="0" fontId="7" fillId="6" borderId="4" xfId="3" applyAlignment="1">
      <alignment horizontal="center" vertical="center"/>
    </xf>
    <xf numFmtId="164" fontId="7" fillId="6" borderId="4" xfId="3" applyNumberFormat="1" applyAlignment="1">
      <alignment horizontal="center"/>
    </xf>
    <xf numFmtId="0" fontId="0" fillId="0" borderId="1" xfId="0" applyBorder="1" applyAlignment="1">
      <alignment horizontal="left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7" borderId="0" xfId="4"/>
  </cellXfs>
  <cellStyles count="5">
    <cellStyle name="Bad" xfId="4" builtinId="27"/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19"/>
  <sheetViews>
    <sheetView tabSelected="1" workbookViewId="0">
      <selection activeCell="E22" sqref="E22"/>
    </sheetView>
  </sheetViews>
  <sheetFormatPr defaultRowHeight="14.5" x14ac:dyDescent="0.35"/>
  <cols>
    <col min="1" max="1" width="8.7265625" customWidth="1"/>
    <col min="2" max="2" width="5.08984375" customWidth="1"/>
  </cols>
  <sheetData>
    <row r="3" spans="2:18" x14ac:dyDescent="0.35">
      <c r="B3" s="18" t="s">
        <v>8</v>
      </c>
      <c r="C3" s="18" t="s">
        <v>0</v>
      </c>
      <c r="D3" s="18" t="s">
        <v>1</v>
      </c>
      <c r="E3" s="16" t="s">
        <v>9</v>
      </c>
      <c r="F3" s="16" t="s">
        <v>10</v>
      </c>
      <c r="G3" s="19" t="s">
        <v>2</v>
      </c>
      <c r="H3" s="14" t="s">
        <v>4</v>
      </c>
      <c r="I3" s="16" t="s">
        <v>3</v>
      </c>
      <c r="J3" s="16" t="s">
        <v>5</v>
      </c>
      <c r="K3" s="16" t="s">
        <v>6</v>
      </c>
      <c r="L3" s="18" t="s">
        <v>7</v>
      </c>
      <c r="M3" s="18"/>
      <c r="N3" s="18"/>
      <c r="O3" s="18"/>
      <c r="P3" s="18"/>
      <c r="Q3" s="18"/>
      <c r="R3" s="18"/>
    </row>
    <row r="4" spans="2:18" ht="21" customHeight="1" x14ac:dyDescent="0.35">
      <c r="B4" s="18"/>
      <c r="C4" s="18"/>
      <c r="D4" s="18"/>
      <c r="E4" s="17"/>
      <c r="F4" s="17"/>
      <c r="G4" s="20"/>
      <c r="H4" s="15"/>
      <c r="I4" s="17"/>
      <c r="J4" s="17"/>
      <c r="K4" s="17"/>
      <c r="L4" s="18"/>
      <c r="M4" s="18"/>
      <c r="N4" s="18"/>
      <c r="O4" s="18"/>
      <c r="P4" s="18"/>
      <c r="Q4" s="18"/>
      <c r="R4" s="18"/>
    </row>
    <row r="5" spans="2:18" x14ac:dyDescent="0.35">
      <c r="B5" s="1">
        <v>1</v>
      </c>
      <c r="C5" s="9">
        <v>40</v>
      </c>
      <c r="D5" s="9">
        <v>12</v>
      </c>
      <c r="E5" s="9">
        <v>72</v>
      </c>
      <c r="F5" s="1">
        <f>E5*D5/1000</f>
        <v>0.86399999999999999</v>
      </c>
      <c r="G5" s="10">
        <v>340</v>
      </c>
      <c r="H5" s="11">
        <v>2.6</v>
      </c>
      <c r="I5" s="1">
        <f>(G5-(E5))*D5/1000</f>
        <v>3.2160000000000002</v>
      </c>
      <c r="J5" s="5">
        <f>H5/I5*100</f>
        <v>80.845771144278601</v>
      </c>
      <c r="K5" s="7">
        <f>I5-H5</f>
        <v>0.6160000000000001</v>
      </c>
      <c r="L5" s="13" t="s">
        <v>11</v>
      </c>
      <c r="M5" s="13"/>
      <c r="N5" s="13"/>
      <c r="O5" s="13"/>
      <c r="P5" s="13"/>
      <c r="Q5" s="13"/>
      <c r="R5" s="13"/>
    </row>
    <row r="6" spans="2:18" x14ac:dyDescent="0.35">
      <c r="B6" s="1">
        <v>2</v>
      </c>
      <c r="C6" s="1">
        <f>$C$5</f>
        <v>40</v>
      </c>
      <c r="D6" s="1">
        <f>$D$5</f>
        <v>12</v>
      </c>
      <c r="E6" s="1">
        <f>$E$5</f>
        <v>72</v>
      </c>
      <c r="F6" s="1">
        <f>$F$5</f>
        <v>0.86399999999999999</v>
      </c>
      <c r="G6" s="10">
        <v>320</v>
      </c>
      <c r="H6" s="9">
        <v>2.2000000000000002</v>
      </c>
      <c r="I6" s="1">
        <f>(G6-(E6))*D6/1000</f>
        <v>2.976</v>
      </c>
      <c r="J6" s="2">
        <f>H6/I6*100</f>
        <v>73.924731182795696</v>
      </c>
      <c r="K6" s="7">
        <f>I6-H6</f>
        <v>0.7759999999999998</v>
      </c>
      <c r="L6" s="13" t="s">
        <v>12</v>
      </c>
      <c r="M6" s="13"/>
      <c r="N6" s="13"/>
      <c r="O6" s="13"/>
      <c r="P6" s="13"/>
      <c r="Q6" s="13"/>
      <c r="R6" s="13"/>
    </row>
    <row r="7" spans="2:18" x14ac:dyDescent="0.35">
      <c r="B7" s="1">
        <v>3</v>
      </c>
      <c r="C7" s="1">
        <f t="shared" ref="C7:C14" si="0">$C$5</f>
        <v>40</v>
      </c>
      <c r="D7" s="1">
        <f t="shared" ref="D7:D14" si="1">$D$5</f>
        <v>12</v>
      </c>
      <c r="E7" s="1">
        <f t="shared" ref="E7:E14" si="2">$E$5</f>
        <v>72</v>
      </c>
      <c r="F7" s="1">
        <f t="shared" ref="F7:F14" si="3">$F$5</f>
        <v>0.86399999999999999</v>
      </c>
      <c r="G7" s="10"/>
      <c r="H7" s="12">
        <v>3.5</v>
      </c>
      <c r="I7" s="1">
        <f>(G7-(E7))*D7/1000</f>
        <v>-0.86399999999999999</v>
      </c>
      <c r="J7" s="2">
        <f>H7/I7*100</f>
        <v>-405.09259259259255</v>
      </c>
      <c r="K7" s="1">
        <f>I7-H7</f>
        <v>-4.3639999999999999</v>
      </c>
      <c r="L7" s="13"/>
      <c r="M7" s="13"/>
      <c r="N7" s="13"/>
      <c r="O7" s="13"/>
      <c r="P7" s="13"/>
      <c r="Q7" s="13"/>
      <c r="R7" s="13"/>
    </row>
    <row r="8" spans="2:18" x14ac:dyDescent="0.35">
      <c r="B8" s="1">
        <v>4</v>
      </c>
      <c r="C8" s="1">
        <f t="shared" si="0"/>
        <v>40</v>
      </c>
      <c r="D8" s="1">
        <f t="shared" si="1"/>
        <v>12</v>
      </c>
      <c r="E8" s="1">
        <f t="shared" si="2"/>
        <v>72</v>
      </c>
      <c r="F8" s="1">
        <f t="shared" si="3"/>
        <v>0.86399999999999999</v>
      </c>
      <c r="G8" s="10"/>
      <c r="H8" s="12">
        <v>3.5</v>
      </c>
      <c r="I8" s="1">
        <f>(G8-(E8))*D8/1000</f>
        <v>-0.86399999999999999</v>
      </c>
      <c r="J8" s="2">
        <f>H8/I8*100</f>
        <v>-405.09259259259255</v>
      </c>
      <c r="K8" s="1">
        <f>I8-H8</f>
        <v>-4.3639999999999999</v>
      </c>
      <c r="L8" s="13"/>
      <c r="M8" s="13"/>
      <c r="N8" s="13"/>
      <c r="O8" s="13"/>
      <c r="P8" s="13"/>
      <c r="Q8" s="13"/>
      <c r="R8" s="13"/>
    </row>
    <row r="9" spans="2:18" x14ac:dyDescent="0.35">
      <c r="B9" s="1">
        <v>5</v>
      </c>
      <c r="C9" s="1">
        <f t="shared" si="0"/>
        <v>40</v>
      </c>
      <c r="D9" s="1">
        <f t="shared" si="1"/>
        <v>12</v>
      </c>
      <c r="E9" s="1">
        <f t="shared" si="2"/>
        <v>72</v>
      </c>
      <c r="F9" s="1">
        <f t="shared" si="3"/>
        <v>0.86399999999999999</v>
      </c>
      <c r="G9" s="10"/>
      <c r="H9" s="12">
        <v>3.2</v>
      </c>
      <c r="I9" s="1">
        <f>(G9-(E9))*D9/1000</f>
        <v>-0.86399999999999999</v>
      </c>
      <c r="J9" s="2">
        <f>H9/I9*100</f>
        <v>-370.37037037037044</v>
      </c>
      <c r="K9" s="1">
        <f>I9-H9</f>
        <v>-4.0640000000000001</v>
      </c>
      <c r="L9" s="13"/>
      <c r="M9" s="13"/>
      <c r="N9" s="13"/>
      <c r="O9" s="13"/>
      <c r="P9" s="13"/>
      <c r="Q9" s="13"/>
      <c r="R9" s="13"/>
    </row>
    <row r="10" spans="2:18" x14ac:dyDescent="0.35">
      <c r="B10" s="1">
        <v>6</v>
      </c>
      <c r="C10" s="1">
        <f t="shared" si="0"/>
        <v>40</v>
      </c>
      <c r="D10" s="1">
        <f t="shared" si="1"/>
        <v>12</v>
      </c>
      <c r="E10" s="1">
        <f t="shared" si="2"/>
        <v>72</v>
      </c>
      <c r="F10" s="1">
        <f t="shared" si="3"/>
        <v>0.86399999999999999</v>
      </c>
      <c r="G10" s="10"/>
      <c r="H10" s="9">
        <v>3.2</v>
      </c>
      <c r="I10" s="1">
        <f>(G10-(E10))*D10/1000</f>
        <v>-0.86399999999999999</v>
      </c>
      <c r="J10" s="2">
        <f>H10/I10*100</f>
        <v>-370.37037037037044</v>
      </c>
      <c r="K10" s="1">
        <f>I10-H10</f>
        <v>-4.0640000000000001</v>
      </c>
      <c r="L10" s="13"/>
      <c r="M10" s="13"/>
      <c r="N10" s="13"/>
      <c r="O10" s="13"/>
      <c r="P10" s="13"/>
      <c r="Q10" s="13"/>
      <c r="R10" s="13"/>
    </row>
    <row r="11" spans="2:18" x14ac:dyDescent="0.35">
      <c r="B11" s="1">
        <v>7</v>
      </c>
      <c r="C11" s="1">
        <f t="shared" si="0"/>
        <v>40</v>
      </c>
      <c r="D11" s="1">
        <f t="shared" si="1"/>
        <v>12</v>
      </c>
      <c r="E11" s="1">
        <f t="shared" si="2"/>
        <v>72</v>
      </c>
      <c r="F11" s="1">
        <f t="shared" si="3"/>
        <v>0.86399999999999999</v>
      </c>
      <c r="G11" s="10"/>
      <c r="H11" s="12">
        <v>3.2</v>
      </c>
      <c r="I11" s="1">
        <f>(G11-(E11))*D11/1000</f>
        <v>-0.86399999999999999</v>
      </c>
      <c r="J11" s="2">
        <f>H11/I11*100</f>
        <v>-370.37037037037044</v>
      </c>
      <c r="K11" s="1">
        <f>I11-H11</f>
        <v>-4.0640000000000001</v>
      </c>
      <c r="L11" s="13"/>
      <c r="M11" s="13"/>
      <c r="N11" s="13"/>
      <c r="O11" s="13"/>
      <c r="P11" s="13"/>
      <c r="Q11" s="13"/>
      <c r="R11" s="13"/>
    </row>
    <row r="12" spans="2:18" x14ac:dyDescent="0.35">
      <c r="B12" s="1">
        <v>8</v>
      </c>
      <c r="C12" s="1">
        <f t="shared" si="0"/>
        <v>40</v>
      </c>
      <c r="D12" s="1">
        <f t="shared" si="1"/>
        <v>12</v>
      </c>
      <c r="E12" s="1">
        <f t="shared" si="2"/>
        <v>72</v>
      </c>
      <c r="F12" s="1">
        <f t="shared" si="3"/>
        <v>0.86399999999999999</v>
      </c>
      <c r="G12" s="10"/>
      <c r="H12" s="12">
        <v>3.2</v>
      </c>
      <c r="I12" s="1">
        <f>(G12-(E12))*D12/1000</f>
        <v>-0.86399999999999999</v>
      </c>
      <c r="J12" s="2">
        <f>H12/I12*100</f>
        <v>-370.37037037037044</v>
      </c>
      <c r="K12" s="1">
        <f>I12-H12</f>
        <v>-4.0640000000000001</v>
      </c>
      <c r="L12" s="13"/>
      <c r="M12" s="13"/>
      <c r="N12" s="13"/>
      <c r="O12" s="13"/>
      <c r="P12" s="13"/>
      <c r="Q12" s="13"/>
      <c r="R12" s="13"/>
    </row>
    <row r="13" spans="2:18" x14ac:dyDescent="0.35">
      <c r="B13" s="1">
        <v>9</v>
      </c>
      <c r="C13" s="1">
        <f t="shared" si="0"/>
        <v>40</v>
      </c>
      <c r="D13" s="1">
        <f t="shared" si="1"/>
        <v>12</v>
      </c>
      <c r="E13" s="1">
        <f t="shared" si="2"/>
        <v>72</v>
      </c>
      <c r="F13" s="1">
        <f t="shared" si="3"/>
        <v>0.86399999999999999</v>
      </c>
      <c r="G13" s="10"/>
      <c r="H13" s="12">
        <v>3.2</v>
      </c>
      <c r="I13" s="1">
        <f>(G13-(E13))*D13/1000</f>
        <v>-0.86399999999999999</v>
      </c>
      <c r="J13" s="2">
        <f>H13/I13*100</f>
        <v>-370.37037037037044</v>
      </c>
      <c r="K13" s="1">
        <f>I13-H13</f>
        <v>-4.0640000000000001</v>
      </c>
      <c r="L13" s="13"/>
      <c r="M13" s="13"/>
      <c r="N13" s="13"/>
      <c r="O13" s="13"/>
      <c r="P13" s="13"/>
      <c r="Q13" s="13"/>
      <c r="R13" s="13"/>
    </row>
    <row r="14" spans="2:18" x14ac:dyDescent="0.35">
      <c r="B14" s="1">
        <v>10</v>
      </c>
      <c r="C14" s="1">
        <f t="shared" si="0"/>
        <v>40</v>
      </c>
      <c r="D14" s="1">
        <f t="shared" si="1"/>
        <v>12</v>
      </c>
      <c r="E14" s="1">
        <f t="shared" si="2"/>
        <v>72</v>
      </c>
      <c r="F14" s="1">
        <f t="shared" si="3"/>
        <v>0.86399999999999999</v>
      </c>
      <c r="G14" s="10"/>
      <c r="H14" s="12">
        <v>3.2</v>
      </c>
      <c r="I14" s="1">
        <f>(G14-(E14))*D14/1000</f>
        <v>-0.86399999999999999</v>
      </c>
      <c r="J14" s="2">
        <f>H14/I14*100</f>
        <v>-370.37037037037044</v>
      </c>
      <c r="K14" s="1">
        <f>I14-H14</f>
        <v>-4.0640000000000001</v>
      </c>
      <c r="L14" s="13"/>
      <c r="M14" s="13"/>
      <c r="N14" s="13"/>
      <c r="O14" s="13"/>
      <c r="P14" s="13"/>
      <c r="Q14" s="13"/>
      <c r="R14" s="13"/>
    </row>
    <row r="16" spans="2:18" x14ac:dyDescent="0.35">
      <c r="C16" s="9" t="s">
        <v>17</v>
      </c>
      <c r="D16" t="s">
        <v>18</v>
      </c>
      <c r="J16" s="6"/>
      <c r="K16" t="s">
        <v>13</v>
      </c>
      <c r="O16" s="4"/>
      <c r="P16" s="4"/>
      <c r="Q16" s="4"/>
    </row>
    <row r="17" spans="11:17" x14ac:dyDescent="0.35">
      <c r="K17" s="8"/>
      <c r="L17" t="s">
        <v>14</v>
      </c>
      <c r="O17" s="4"/>
      <c r="P17" s="4"/>
      <c r="Q17" s="4"/>
    </row>
    <row r="18" spans="11:17" x14ac:dyDescent="0.35">
      <c r="K18" s="3"/>
      <c r="L18" t="s">
        <v>15</v>
      </c>
    </row>
    <row r="19" spans="11:17" x14ac:dyDescent="0.35">
      <c r="K19" s="21"/>
      <c r="L19" t="s">
        <v>16</v>
      </c>
    </row>
  </sheetData>
  <mergeCells count="21">
    <mergeCell ref="B3:B4"/>
    <mergeCell ref="L11:R11"/>
    <mergeCell ref="L12:R12"/>
    <mergeCell ref="L13:R13"/>
    <mergeCell ref="L14:R14"/>
    <mergeCell ref="L6:R6"/>
    <mergeCell ref="L7:R7"/>
    <mergeCell ref="L8:R8"/>
    <mergeCell ref="L9:R9"/>
    <mergeCell ref="L10:R10"/>
    <mergeCell ref="H3:H4"/>
    <mergeCell ref="J3:J4"/>
    <mergeCell ref="K3:K4"/>
    <mergeCell ref="L3:R4"/>
    <mergeCell ref="L5:R5"/>
    <mergeCell ref="C3:C4"/>
    <mergeCell ref="D3:D4"/>
    <mergeCell ref="G3:G4"/>
    <mergeCell ref="E3:E4"/>
    <mergeCell ref="I3:I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Richard Hinsley</cp:lastModifiedBy>
  <cp:revision/>
  <dcterms:created xsi:type="dcterms:W3CDTF">2023-08-02T18:42:50Z</dcterms:created>
  <dcterms:modified xsi:type="dcterms:W3CDTF">2024-12-16T06:53:28Z</dcterms:modified>
  <cp:category/>
  <cp:contentStatus/>
</cp:coreProperties>
</file>