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omments4.xml" ContentType="application/vnd.openxmlformats-officedocument.spreadsheetml.comment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omments5.xml" ContentType="application/vnd.openxmlformats-officedocument.spreadsheetml.comment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bill-\Desktop\"/>
    </mc:Choice>
  </mc:AlternateContent>
  <xr:revisionPtr revIDLastSave="0" documentId="13_ncr:1_{5A6BD528-2304-42E9-9450-E36C6A6710E3}" xr6:coauthVersionLast="45" xr6:coauthVersionMax="45" xr10:uidLastSave="{00000000-0000-0000-0000-000000000000}"/>
  <bookViews>
    <workbookView xWindow="-120" yWindow="-120" windowWidth="29040" windowHeight="15840" activeTab="3" xr2:uid="{00000000-000D-0000-FFFF-FFFF00000000}"/>
  </bookViews>
  <sheets>
    <sheet name="VIRTUAL_VISITS" sheetId="1" r:id="rId1"/>
    <sheet name="PRIOR_PROB" sheetId="2" r:id="rId2"/>
    <sheet name="VISITS_PER_DIAGNOSIS" sheetId="3" r:id="rId3"/>
    <sheet name="LIKELIHOOD" sheetId="4" r:id="rId4"/>
    <sheet name="BAYES_TO_COMPUTE_POSTERIOR" sheetId="5" r:id="rId5"/>
    <sheet name="FEMALE_POSTERIOR"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9" i="4" l="1"/>
  <c r="B23" i="6" l="1"/>
  <c r="B24" i="6"/>
  <c r="B25" i="6"/>
  <c r="B26" i="6"/>
  <c r="B27" i="6"/>
  <c r="B22" i="6"/>
  <c r="B13" i="6"/>
  <c r="B14" i="6"/>
  <c r="B15" i="6"/>
  <c r="B16" i="6"/>
  <c r="B17" i="6"/>
  <c r="B12" i="6"/>
  <c r="B3" i="6"/>
  <c r="B4" i="6"/>
  <c r="B5" i="6"/>
  <c r="B6" i="6"/>
  <c r="B7" i="6"/>
  <c r="B2" i="6"/>
  <c r="K2" i="5"/>
  <c r="B9" i="6" l="1"/>
  <c r="B29" i="6"/>
  <c r="B19" i="6"/>
  <c r="J3" i="4" l="1"/>
  <c r="J4" i="4"/>
  <c r="J5" i="4"/>
  <c r="J6" i="4"/>
  <c r="J7" i="4"/>
  <c r="J2" i="4"/>
  <c r="E3" i="4"/>
  <c r="E33" i="4" s="1"/>
  <c r="E4" i="4"/>
  <c r="E5" i="4"/>
  <c r="E6" i="4"/>
  <c r="E7" i="4"/>
  <c r="E8" i="4"/>
  <c r="E9" i="4"/>
  <c r="E10" i="4"/>
  <c r="E11" i="4"/>
  <c r="E12" i="4"/>
  <c r="E13" i="4"/>
  <c r="E14" i="4"/>
  <c r="E15" i="4"/>
  <c r="E16" i="4"/>
  <c r="E17" i="4"/>
  <c r="E18" i="4"/>
  <c r="E19" i="4"/>
  <c r="E20" i="4"/>
  <c r="E21" i="4"/>
  <c r="E22" i="4"/>
  <c r="E23" i="4"/>
  <c r="E24" i="4"/>
  <c r="E25" i="4"/>
  <c r="E26" i="4"/>
  <c r="E27" i="4"/>
  <c r="E28" i="4"/>
  <c r="E29" i="4"/>
  <c r="E30" i="4"/>
  <c r="E31" i="4"/>
  <c r="E2" i="4"/>
  <c r="I9" i="3"/>
  <c r="H9" i="3"/>
  <c r="I3" i="3"/>
  <c r="I4" i="3"/>
  <c r="I5" i="3"/>
  <c r="I6" i="3"/>
  <c r="I7" i="3"/>
  <c r="I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2" i="3"/>
  <c r="J9" i="4" l="1"/>
  <c r="C12" i="6"/>
  <c r="C22" i="6"/>
  <c r="C2" i="6"/>
  <c r="C17" i="6"/>
  <c r="D17" i="6" s="1"/>
  <c r="C27" i="6"/>
  <c r="D27" i="6" s="1"/>
  <c r="C7" i="6"/>
  <c r="D7" i="6" s="1"/>
  <c r="C6" i="6"/>
  <c r="D6" i="6" s="1"/>
  <c r="C16" i="6"/>
  <c r="D16" i="6" s="1"/>
  <c r="C26" i="6"/>
  <c r="D26" i="6" s="1"/>
  <c r="C15" i="6"/>
  <c r="D15" i="6" s="1"/>
  <c r="C25" i="6"/>
  <c r="D25" i="6" s="1"/>
  <c r="C5" i="6"/>
  <c r="D5" i="6" s="1"/>
  <c r="C13" i="6"/>
  <c r="D13" i="6" s="1"/>
  <c r="C3" i="6"/>
  <c r="D3" i="6" s="1"/>
  <c r="C23" i="6"/>
  <c r="D23" i="6" s="1"/>
  <c r="C24" i="6"/>
  <c r="D24" i="6" s="1"/>
  <c r="C4" i="6"/>
  <c r="D4" i="6" s="1"/>
  <c r="C14" i="6"/>
  <c r="D14" i="6" s="1"/>
  <c r="K31" i="5"/>
  <c r="K32" i="5"/>
  <c r="K33" i="5"/>
  <c r="K34" i="5"/>
  <c r="K35" i="5"/>
  <c r="K19" i="5"/>
  <c r="K20" i="5"/>
  <c r="K21" i="5"/>
  <c r="K22" i="5"/>
  <c r="K23" i="5"/>
  <c r="K3" i="5"/>
  <c r="K4" i="5"/>
  <c r="K5" i="5"/>
  <c r="K6" i="5"/>
  <c r="K7" i="5"/>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2" i="4"/>
  <c r="C44" i="5" l="1"/>
  <c r="B44" i="5"/>
  <c r="D44" i="5"/>
  <c r="F9" i="4"/>
  <c r="C59" i="5"/>
  <c r="B59" i="5"/>
  <c r="D59" i="5"/>
  <c r="F24" i="4"/>
  <c r="C66" i="5"/>
  <c r="B66" i="5"/>
  <c r="D66" i="5"/>
  <c r="F31" i="4"/>
  <c r="D50" i="5"/>
  <c r="C50" i="5"/>
  <c r="B50" i="5"/>
  <c r="F15" i="4"/>
  <c r="B65" i="5"/>
  <c r="D65" i="5"/>
  <c r="C65" i="5"/>
  <c r="F30" i="4"/>
  <c r="C57" i="5"/>
  <c r="B57" i="5"/>
  <c r="D57" i="5"/>
  <c r="F22" i="4"/>
  <c r="D49" i="5"/>
  <c r="C49" i="5"/>
  <c r="B49" i="5"/>
  <c r="F14" i="4"/>
  <c r="C41" i="5"/>
  <c r="B41" i="5"/>
  <c r="D41" i="5"/>
  <c r="F6" i="4"/>
  <c r="D60" i="5"/>
  <c r="C60" i="5"/>
  <c r="B60" i="5"/>
  <c r="F25" i="4"/>
  <c r="C51" i="5"/>
  <c r="B51" i="5"/>
  <c r="D51" i="5"/>
  <c r="F16" i="4"/>
  <c r="D58" i="5"/>
  <c r="C58" i="5"/>
  <c r="B58" i="5"/>
  <c r="F23" i="4"/>
  <c r="D64" i="5"/>
  <c r="C64" i="5"/>
  <c r="B64" i="5"/>
  <c r="F29" i="4"/>
  <c r="D56" i="5"/>
  <c r="C56" i="5"/>
  <c r="B56" i="5"/>
  <c r="F21" i="4"/>
  <c r="D48" i="5"/>
  <c r="C48" i="5"/>
  <c r="B48" i="5"/>
  <c r="F13" i="4"/>
  <c r="D40" i="5"/>
  <c r="C40" i="5"/>
  <c r="B40" i="5"/>
  <c r="F5" i="4"/>
  <c r="C37" i="5"/>
  <c r="B37" i="5"/>
  <c r="D37" i="5"/>
  <c r="F2" i="4"/>
  <c r="C43" i="5"/>
  <c r="B43" i="5"/>
  <c r="D43" i="5"/>
  <c r="F8" i="4"/>
  <c r="C42" i="5"/>
  <c r="D42" i="5"/>
  <c r="B42" i="5"/>
  <c r="F7" i="4"/>
  <c r="C63" i="5"/>
  <c r="B63" i="5"/>
  <c r="D63" i="5"/>
  <c r="F28" i="4"/>
  <c r="D55" i="5"/>
  <c r="C55" i="5"/>
  <c r="B55" i="5"/>
  <c r="F20" i="4"/>
  <c r="C47" i="5"/>
  <c r="B47" i="5"/>
  <c r="D47" i="5"/>
  <c r="F12" i="4"/>
  <c r="D39" i="5"/>
  <c r="C39" i="5"/>
  <c r="B39" i="5"/>
  <c r="F4" i="4"/>
  <c r="D2" i="6"/>
  <c r="C9" i="6"/>
  <c r="D52" i="5"/>
  <c r="C52" i="5"/>
  <c r="B52" i="5"/>
  <c r="F17" i="4"/>
  <c r="C62" i="5"/>
  <c r="B62" i="5"/>
  <c r="D62" i="5"/>
  <c r="F27" i="4"/>
  <c r="D54" i="5"/>
  <c r="C54" i="5"/>
  <c r="B54" i="5"/>
  <c r="F19" i="4"/>
  <c r="C46" i="5"/>
  <c r="B46" i="5"/>
  <c r="D46" i="5"/>
  <c r="F11" i="4"/>
  <c r="D38" i="5"/>
  <c r="C38" i="5"/>
  <c r="B38" i="5"/>
  <c r="F3" i="4"/>
  <c r="C29" i="6"/>
  <c r="D22" i="6"/>
  <c r="D61" i="5"/>
  <c r="C61" i="5"/>
  <c r="B61" i="5"/>
  <c r="F26" i="4"/>
  <c r="C53" i="5"/>
  <c r="D53" i="5"/>
  <c r="B53" i="5"/>
  <c r="F18" i="4"/>
  <c r="D45" i="5"/>
  <c r="C45" i="5"/>
  <c r="B45" i="5"/>
  <c r="F10" i="4"/>
  <c r="D12" i="6"/>
  <c r="C19" i="6"/>
  <c r="D33" i="4"/>
  <c r="F33" i="4" s="1"/>
  <c r="H7" i="3"/>
  <c r="I7" i="4" s="1"/>
  <c r="H6" i="3"/>
  <c r="H5" i="3"/>
  <c r="I5" i="4" s="1"/>
  <c r="H4" i="3"/>
  <c r="I4" i="4" s="1"/>
  <c r="H3" i="3"/>
  <c r="I3" i="4" s="1"/>
  <c r="H2" i="3"/>
  <c r="G7" i="3"/>
  <c r="G6" i="3"/>
  <c r="G5" i="3"/>
  <c r="G4" i="3"/>
  <c r="G3" i="3"/>
  <c r="L23" i="5" l="1"/>
  <c r="K7" i="4"/>
  <c r="D68" i="5"/>
  <c r="D29" i="6"/>
  <c r="E22" i="6" s="1"/>
  <c r="D9" i="6"/>
  <c r="E2" i="6" s="1"/>
  <c r="B68" i="5"/>
  <c r="C68" i="5"/>
  <c r="L31" i="5"/>
  <c r="K3" i="4"/>
  <c r="L5" i="5"/>
  <c r="K5" i="4"/>
  <c r="L32" i="5"/>
  <c r="K4" i="4"/>
  <c r="D19" i="6"/>
  <c r="L35" i="5"/>
  <c r="L21" i="5"/>
  <c r="I6" i="4"/>
  <c r="K6" i="4" s="1"/>
  <c r="L19" i="5"/>
  <c r="L3" i="5"/>
  <c r="L4" i="5"/>
  <c r="L33" i="5"/>
  <c r="L7" i="5"/>
  <c r="L20" i="5"/>
  <c r="G2" i="3"/>
  <c r="I2" i="4" s="1"/>
  <c r="K2" i="4" s="1"/>
  <c r="B4" i="5" l="1"/>
  <c r="B24" i="5"/>
  <c r="B19" i="5"/>
  <c r="B18" i="5"/>
  <c r="B2" i="5"/>
  <c r="B29" i="5"/>
  <c r="B12" i="5"/>
  <c r="B17" i="5"/>
  <c r="B27" i="5"/>
  <c r="B16" i="5"/>
  <c r="B23" i="5"/>
  <c r="B6" i="5"/>
  <c r="B20" i="5"/>
  <c r="B31" i="5"/>
  <c r="B30" i="5"/>
  <c r="B14" i="5"/>
  <c r="B25" i="5"/>
  <c r="B5" i="5"/>
  <c r="B8" i="5"/>
  <c r="B28" i="5"/>
  <c r="B3" i="5"/>
  <c r="B22" i="5"/>
  <c r="B13" i="5"/>
  <c r="B7" i="5"/>
  <c r="B10" i="5"/>
  <c r="B11" i="5"/>
  <c r="B15" i="5"/>
  <c r="B9" i="5"/>
  <c r="B21" i="5"/>
  <c r="B26" i="5"/>
  <c r="C9" i="5"/>
  <c r="C31" i="5"/>
  <c r="C23" i="5"/>
  <c r="C21" i="5"/>
  <c r="C27" i="5"/>
  <c r="C16" i="5"/>
  <c r="C26" i="5"/>
  <c r="C15" i="5"/>
  <c r="C4" i="5"/>
  <c r="C18" i="5"/>
  <c r="C6" i="5"/>
  <c r="C25" i="5"/>
  <c r="C20" i="5"/>
  <c r="C12" i="5"/>
  <c r="C17" i="5"/>
  <c r="C10" i="5"/>
  <c r="C14" i="5"/>
  <c r="C7" i="5"/>
  <c r="C28" i="5"/>
  <c r="C13" i="5"/>
  <c r="C22" i="5"/>
  <c r="C19" i="5"/>
  <c r="C11" i="5"/>
  <c r="C3" i="5"/>
  <c r="C24" i="5"/>
  <c r="C29" i="5"/>
  <c r="C30" i="5"/>
  <c r="C5" i="5"/>
  <c r="C2" i="5"/>
  <c r="C8" i="5"/>
  <c r="E14" i="6"/>
  <c r="E17" i="6"/>
  <c r="E15" i="6"/>
  <c r="E16" i="6"/>
  <c r="E13" i="6"/>
  <c r="E12" i="6"/>
  <c r="E4" i="6"/>
  <c r="E5" i="6"/>
  <c r="E7" i="6"/>
  <c r="E6" i="6"/>
  <c r="E3" i="6"/>
  <c r="E9" i="6" s="1"/>
  <c r="E24" i="6"/>
  <c r="E23" i="6"/>
  <c r="E26" i="6"/>
  <c r="E25" i="6"/>
  <c r="E27" i="6"/>
  <c r="K9" i="4"/>
  <c r="D29" i="5"/>
  <c r="D12" i="5"/>
  <c r="D4" i="5"/>
  <c r="D17" i="5"/>
  <c r="D26" i="5"/>
  <c r="D27" i="5"/>
  <c r="D9" i="5"/>
  <c r="D24" i="5"/>
  <c r="D6" i="5"/>
  <c r="D23" i="5"/>
  <c r="D20" i="5"/>
  <c r="D14" i="5"/>
  <c r="D28" i="5"/>
  <c r="D22" i="5"/>
  <c r="D25" i="5"/>
  <c r="D16" i="5"/>
  <c r="D7" i="5"/>
  <c r="D15" i="5"/>
  <c r="D30" i="5"/>
  <c r="D5" i="5"/>
  <c r="D2" i="5"/>
  <c r="D8" i="5"/>
  <c r="D31" i="5"/>
  <c r="D21" i="5"/>
  <c r="D13" i="5"/>
  <c r="D19" i="5"/>
  <c r="D11" i="5"/>
  <c r="D3" i="5"/>
  <c r="D18" i="5"/>
  <c r="D10" i="5"/>
  <c r="L18" i="5"/>
  <c r="L2" i="5"/>
  <c r="L30" i="5"/>
  <c r="L22" i="5"/>
  <c r="L34" i="5"/>
  <c r="L6" i="5"/>
  <c r="F28" i="2"/>
  <c r="F29" i="2"/>
  <c r="F30" i="2"/>
  <c r="F31" i="2"/>
  <c r="F23" i="2"/>
  <c r="F24" i="2"/>
  <c r="F25" i="2"/>
  <c r="F26" i="2"/>
  <c r="F18" i="2"/>
  <c r="F19" i="2"/>
  <c r="F20" i="2"/>
  <c r="F21" i="2"/>
  <c r="F27" i="2"/>
  <c r="F22" i="2"/>
  <c r="F17" i="2"/>
  <c r="F13" i="2"/>
  <c r="F14" i="2"/>
  <c r="F15" i="2"/>
  <c r="F16" i="2"/>
  <c r="F12" i="2"/>
  <c r="F8" i="2"/>
  <c r="F9" i="2"/>
  <c r="F10" i="2"/>
  <c r="F11" i="2"/>
  <c r="F7" i="2"/>
  <c r="F3" i="2"/>
  <c r="F4" i="2"/>
  <c r="F5" i="2"/>
  <c r="F6" i="2"/>
  <c r="F2" i="2"/>
  <c r="E28" i="2"/>
  <c r="E29" i="2"/>
  <c r="E30" i="2"/>
  <c r="E31" i="2"/>
  <c r="E18" i="2"/>
  <c r="E19" i="2"/>
  <c r="E20" i="2"/>
  <c r="E21" i="2"/>
  <c r="E2" i="2"/>
  <c r="C979" i="1"/>
  <c r="C519" i="1"/>
  <c r="C318" i="1"/>
  <c r="C323" i="1"/>
  <c r="C145" i="1"/>
  <c r="C731" i="1"/>
  <c r="C572" i="1"/>
  <c r="C298" i="1"/>
  <c r="C349" i="1"/>
  <c r="C827" i="1"/>
  <c r="C924" i="1"/>
  <c r="C102" i="1"/>
  <c r="C523" i="1"/>
  <c r="C929" i="1"/>
  <c r="C115" i="1"/>
  <c r="C213" i="1"/>
  <c r="C458" i="1"/>
  <c r="C650" i="1"/>
  <c r="C423" i="1"/>
  <c r="C110" i="1"/>
  <c r="C23" i="1"/>
  <c r="C802" i="1"/>
  <c r="C942" i="1"/>
  <c r="C231" i="1"/>
  <c r="C978" i="1"/>
  <c r="C525" i="1"/>
  <c r="C994" i="1"/>
  <c r="C348" i="1"/>
  <c r="C537" i="1"/>
  <c r="C606" i="1"/>
  <c r="C782" i="1"/>
  <c r="C198" i="1"/>
  <c r="C800" i="1"/>
  <c r="C594" i="1"/>
  <c r="C687" i="1"/>
  <c r="C938" i="1"/>
  <c r="C854" i="1"/>
  <c r="C689" i="1"/>
  <c r="C442" i="1"/>
  <c r="C823" i="1"/>
  <c r="C549" i="1"/>
  <c r="C313" i="1"/>
  <c r="C218" i="1"/>
  <c r="C475" i="1"/>
  <c r="C101" i="1"/>
  <c r="C421" i="1"/>
  <c r="C199" i="1"/>
  <c r="C334" i="1"/>
  <c r="C702" i="1"/>
  <c r="C140" i="1"/>
  <c r="C293" i="1"/>
  <c r="C338" i="1"/>
  <c r="C432" i="1"/>
  <c r="C272" i="1"/>
  <c r="C380" i="1"/>
  <c r="C188" i="1"/>
  <c r="C156" i="1"/>
  <c r="C633" i="1"/>
  <c r="C826" i="1"/>
  <c r="C460" i="1"/>
  <c r="C440" i="1"/>
  <c r="C928" i="1"/>
  <c r="C408" i="1"/>
  <c r="C27" i="1"/>
  <c r="C428" i="1"/>
  <c r="C9" i="1"/>
  <c r="C337" i="1"/>
  <c r="C3" i="1"/>
  <c r="C238" i="1"/>
  <c r="C991" i="1"/>
  <c r="C703" i="1"/>
  <c r="C790" i="1"/>
  <c r="C552" i="1"/>
  <c r="C420" i="1"/>
  <c r="C417" i="1"/>
  <c r="C317" i="1"/>
  <c r="C768" i="1"/>
  <c r="C815" i="1"/>
  <c r="C967" i="1"/>
  <c r="C49" i="1"/>
  <c r="C629" i="1"/>
  <c r="C397" i="1"/>
  <c r="C427" i="1"/>
  <c r="C635" i="1"/>
  <c r="C314" i="1"/>
  <c r="C945" i="1"/>
  <c r="C765" i="1"/>
  <c r="C775" i="1"/>
  <c r="C753" i="1"/>
  <c r="C371" i="1"/>
  <c r="C207" i="1"/>
  <c r="C494" i="1"/>
  <c r="C586" i="1"/>
  <c r="C975" i="1"/>
  <c r="C12" i="1"/>
  <c r="C539" i="1"/>
  <c r="C540" i="1"/>
  <c r="C751" i="1"/>
  <c r="C970" i="1"/>
  <c r="C680" i="1"/>
  <c r="C342" i="1"/>
  <c r="C919" i="1"/>
  <c r="C522" i="1"/>
  <c r="C910" i="1"/>
  <c r="C158" i="1"/>
  <c r="C946" i="1"/>
  <c r="C890" i="1"/>
  <c r="C486" i="1"/>
  <c r="C937" i="1"/>
  <c r="C728" i="1"/>
  <c r="C401" i="1"/>
  <c r="C112" i="1"/>
  <c r="C764" i="1"/>
  <c r="C74" i="1"/>
  <c r="C701" i="1"/>
  <c r="C755" i="1"/>
  <c r="C25" i="1"/>
  <c r="C425" i="1"/>
  <c r="C450" i="1"/>
  <c r="C133" i="1"/>
  <c r="C141" i="1"/>
  <c r="C152" i="1"/>
  <c r="C407" i="1"/>
  <c r="C888" i="1"/>
  <c r="C657" i="1"/>
  <c r="C321" i="1"/>
  <c r="C853" i="1"/>
  <c r="C396" i="1"/>
  <c r="C14" i="1"/>
  <c r="C966" i="1"/>
  <c r="C683" i="1"/>
  <c r="C574" i="1"/>
  <c r="C590" i="1"/>
  <c r="C770" i="1"/>
  <c r="C117" i="1"/>
  <c r="C717" i="1"/>
  <c r="C686" i="1"/>
  <c r="C257" i="1"/>
  <c r="C855" i="1"/>
  <c r="C879" i="1"/>
  <c r="C477" i="1"/>
  <c r="C370" i="1"/>
  <c r="C783" i="1"/>
  <c r="C763" i="1"/>
  <c r="C892" i="1"/>
  <c r="C749" i="1"/>
  <c r="C610" i="1"/>
  <c r="C56" i="1"/>
  <c r="C589" i="1"/>
  <c r="C998" i="1"/>
  <c r="C487" i="1"/>
  <c r="C559" i="1"/>
  <c r="C327" i="1"/>
  <c r="C926" i="1"/>
  <c r="C639" i="1"/>
  <c r="C613" i="1"/>
  <c r="C13" i="1"/>
  <c r="C287" i="1"/>
  <c r="C184" i="1"/>
  <c r="C430" i="1"/>
  <c r="C366" i="1"/>
  <c r="C195" i="1"/>
  <c r="C992" i="1"/>
  <c r="C429" i="1"/>
  <c r="C706" i="1"/>
  <c r="C357" i="1"/>
  <c r="C311" i="1"/>
  <c r="C419" i="1"/>
  <c r="C84" i="1"/>
  <c r="C284" i="1"/>
  <c r="C148" i="1"/>
  <c r="C234" i="1"/>
  <c r="C476" i="1"/>
  <c r="C47" i="1"/>
  <c r="C516" i="1"/>
  <c r="C95" i="1"/>
  <c r="C868" i="1"/>
  <c r="C372" i="1"/>
  <c r="C462" i="1"/>
  <c r="C808" i="1"/>
  <c r="C921" i="1"/>
  <c r="C757" i="1"/>
  <c r="C447" i="1"/>
  <c r="C36" i="1"/>
  <c r="C149" i="1"/>
  <c r="C402" i="1"/>
  <c r="C859" i="1"/>
  <c r="C333" i="1"/>
  <c r="C740" i="1"/>
  <c r="C473" i="1"/>
  <c r="C565" i="1"/>
  <c r="C512" i="1"/>
  <c r="C50" i="1"/>
  <c r="C154" i="1"/>
  <c r="C864" i="1"/>
  <c r="C507" i="1"/>
  <c r="C114" i="1"/>
  <c r="C271" i="1"/>
  <c r="C596" i="1"/>
  <c r="C307" i="1"/>
  <c r="C340" i="1"/>
  <c r="C168" i="1"/>
  <c r="C602" i="1"/>
  <c r="C672" i="1"/>
  <c r="C71" i="1"/>
  <c r="C530" i="1"/>
  <c r="C533" i="1"/>
  <c r="C673" i="1"/>
  <c r="C901" i="1"/>
  <c r="C196" i="1"/>
  <c r="C734" i="1"/>
  <c r="C503" i="1"/>
  <c r="C63" i="1"/>
  <c r="C190" i="1"/>
  <c r="C453" i="1"/>
  <c r="C399" i="1"/>
  <c r="C160" i="1"/>
  <c r="C413" i="1"/>
  <c r="C227" i="1"/>
  <c r="C456" i="1"/>
  <c r="C483" i="1"/>
  <c r="C695" i="1"/>
  <c r="C480" i="1"/>
  <c r="C496" i="1"/>
  <c r="C636" i="1"/>
  <c r="C18" i="1"/>
  <c r="C844" i="1"/>
  <c r="C797" i="1"/>
  <c r="C162" i="1"/>
  <c r="C122" i="1"/>
  <c r="C163" i="1"/>
  <c r="C872" i="1"/>
  <c r="C276" i="1"/>
  <c r="C822" i="1"/>
  <c r="C896" i="1"/>
  <c r="C571" i="1"/>
  <c r="C788" i="1"/>
  <c r="C592" i="1"/>
  <c r="C269" i="1"/>
  <c r="C905" i="1"/>
  <c r="C104" i="1"/>
  <c r="C747" i="1"/>
  <c r="C604" i="1"/>
  <c r="C678" i="1"/>
  <c r="C183" i="1"/>
  <c r="C708" i="1"/>
  <c r="C551" i="1"/>
  <c r="C774" i="1"/>
  <c r="C532" i="1"/>
  <c r="C92" i="1"/>
  <c r="C175" i="1"/>
  <c r="C980" i="1"/>
  <c r="C15" i="1"/>
  <c r="C32" i="1"/>
  <c r="C466" i="1"/>
  <c r="C866" i="1"/>
  <c r="C716" i="1"/>
  <c r="C825" i="1"/>
  <c r="C759" i="1"/>
  <c r="C479" i="1"/>
  <c r="C172" i="1"/>
  <c r="C500" i="1"/>
  <c r="C719" i="1"/>
  <c r="C490" i="1"/>
  <c r="C950" i="1"/>
  <c r="C26" i="1"/>
  <c r="C908" i="1"/>
  <c r="C457" i="1"/>
  <c r="C615" i="1"/>
  <c r="C960" i="1"/>
  <c r="C256" i="1"/>
  <c r="C33" i="1"/>
  <c r="C252" i="1"/>
  <c r="C682" i="1"/>
  <c r="C699" i="1"/>
  <c r="C576" i="1"/>
  <c r="C787" i="1"/>
  <c r="C587" i="1"/>
  <c r="C959" i="1"/>
  <c r="C385" i="1"/>
  <c r="C869" i="1"/>
  <c r="C903" i="1"/>
  <c r="C362" i="1"/>
  <c r="C250" i="1"/>
  <c r="C19" i="1"/>
  <c r="C350" i="1"/>
  <c r="C155" i="1"/>
  <c r="C434" i="1"/>
  <c r="C87" i="1"/>
  <c r="C984" i="1"/>
  <c r="C560" i="1"/>
  <c r="C261" i="1"/>
  <c r="C415" i="1"/>
  <c r="C843" i="1"/>
  <c r="C874" i="1"/>
  <c r="C951" i="1"/>
  <c r="C345" i="1"/>
  <c r="C918" i="1"/>
  <c r="C61" i="1"/>
  <c r="C556" i="1"/>
  <c r="C785" i="1"/>
  <c r="C138" i="1"/>
  <c r="C99" i="1"/>
  <c r="C126" i="1"/>
  <c r="C309" i="1"/>
  <c r="C7" i="1"/>
  <c r="C579" i="1"/>
  <c r="C470" i="1"/>
  <c r="C289" i="1"/>
  <c r="C77" i="1"/>
  <c r="C329" i="1"/>
  <c r="C518" i="1"/>
  <c r="C72" i="1"/>
  <c r="C219" i="1"/>
  <c r="C139" i="1"/>
  <c r="C939" i="1"/>
  <c r="C837" i="1"/>
  <c r="C336" i="1"/>
  <c r="C508" i="1"/>
  <c r="C65" i="1"/>
  <c r="C965" i="1"/>
  <c r="C718" i="1"/>
  <c r="C569" i="1"/>
  <c r="C328" i="1"/>
  <c r="C542" i="1"/>
  <c r="C312" i="1"/>
  <c r="C948" i="1"/>
  <c r="C986" i="1"/>
  <c r="C237" i="1"/>
  <c r="C993" i="1"/>
  <c r="C599" i="1"/>
  <c r="C568" i="1"/>
  <c r="C997" i="1"/>
  <c r="C258" i="1"/>
  <c r="C55" i="1"/>
  <c r="C302" i="1"/>
  <c r="C471" i="1"/>
  <c r="C57" i="1"/>
  <c r="C805" i="1"/>
  <c r="C983" i="1"/>
  <c r="C363" i="1"/>
  <c r="C876" i="1"/>
  <c r="C564" i="1"/>
  <c r="C741" i="1"/>
  <c r="C585" i="1"/>
  <c r="C851" i="1"/>
  <c r="C894" i="1"/>
  <c r="C325" i="1"/>
  <c r="C285" i="1"/>
  <c r="C627" i="1"/>
  <c r="C393" i="1"/>
  <c r="C578" i="1"/>
  <c r="C608" i="1"/>
  <c r="C383" i="1"/>
  <c r="C263" i="1"/>
  <c r="C630" i="1"/>
  <c r="C794" i="1"/>
  <c r="C107" i="1"/>
  <c r="C707" i="1"/>
  <c r="C828" i="1"/>
  <c r="C416" i="1"/>
  <c r="C201" i="1"/>
  <c r="C464" i="1"/>
  <c r="C963" i="1"/>
  <c r="C988" i="1"/>
  <c r="C600" i="1"/>
  <c r="C865" i="1"/>
  <c r="C563" i="1"/>
  <c r="C922" i="1"/>
  <c r="C862" i="1"/>
  <c r="C295" i="1"/>
  <c r="C435" i="1"/>
  <c r="C956" i="1"/>
  <c r="C561" i="1"/>
  <c r="C535" i="1"/>
  <c r="C335" i="1"/>
  <c r="C886" i="1"/>
  <c r="C513" i="1"/>
  <c r="C624" i="1"/>
  <c r="C367" i="1"/>
  <c r="C957" i="1"/>
  <c r="C205" i="1"/>
  <c r="C884" i="1"/>
  <c r="C431" i="1"/>
  <c r="C875" i="1"/>
  <c r="C253" i="1"/>
  <c r="C776" i="1"/>
  <c r="C871" i="1"/>
  <c r="C985" i="1"/>
  <c r="C961" i="1"/>
  <c r="C278" i="1"/>
  <c r="C22" i="1"/>
  <c r="C817" i="1"/>
  <c r="C70" i="1"/>
  <c r="C166" i="1"/>
  <c r="C489" i="1"/>
  <c r="C860" i="1"/>
  <c r="C789" i="1"/>
  <c r="C754" i="1"/>
  <c r="C974" i="1"/>
  <c r="C143" i="1"/>
  <c r="C816" i="1"/>
  <c r="C150" i="1"/>
  <c r="C76" i="1"/>
  <c r="C67" i="1"/>
  <c r="C246" i="1"/>
  <c r="C493" i="1"/>
  <c r="C465" i="1"/>
  <c r="C398" i="1"/>
  <c r="C628" i="1"/>
  <c r="C588" i="1"/>
  <c r="C174" i="1"/>
  <c r="C912" i="1"/>
  <c r="C898" i="1"/>
  <c r="C242" i="1"/>
  <c r="C524" i="1"/>
  <c r="C931" i="1"/>
  <c r="C474" i="1"/>
  <c r="C506" i="1"/>
  <c r="C567" i="1"/>
  <c r="C39" i="1"/>
  <c r="C668" i="1"/>
  <c r="C129" i="1"/>
  <c r="C880" i="1"/>
  <c r="C839" i="1"/>
  <c r="C722" i="1"/>
  <c r="C248" i="1"/>
  <c r="C436" i="1"/>
  <c r="C433" i="1"/>
  <c r="C548" i="1"/>
  <c r="C804" i="1"/>
  <c r="C443" i="1"/>
  <c r="C856" i="1"/>
  <c r="C220" i="1"/>
  <c r="C833" i="1"/>
  <c r="C661" i="1"/>
  <c r="C411" i="1"/>
  <c r="C831" i="1"/>
  <c r="C870" i="1"/>
  <c r="C209" i="1"/>
  <c r="C744" i="1"/>
  <c r="C976" i="1"/>
  <c r="C538" i="1"/>
  <c r="C274" i="1"/>
  <c r="C191" i="1"/>
  <c r="C20" i="1"/>
  <c r="C529" i="1"/>
  <c r="C857" i="1"/>
  <c r="C973" i="1"/>
  <c r="C648" i="1"/>
  <c r="C953" i="1"/>
  <c r="C448" i="1"/>
  <c r="C445" i="1"/>
  <c r="C917" i="1"/>
  <c r="C157" i="1"/>
  <c r="C217" i="1"/>
  <c r="C11" i="1"/>
  <c r="C387" i="1"/>
  <c r="C667" i="1"/>
  <c r="C131" i="1"/>
  <c r="C691" i="1"/>
  <c r="C66" i="1"/>
  <c r="C267" i="1"/>
  <c r="C106" i="1"/>
  <c r="C995" i="1"/>
  <c r="C644" i="1"/>
  <c r="C527" i="1"/>
  <c r="C897" i="1"/>
  <c r="C793" i="1"/>
  <c r="C848" i="1"/>
  <c r="C42" i="1"/>
  <c r="C767" i="1"/>
  <c r="C739" i="1"/>
  <c r="C165" i="1"/>
  <c r="C93" i="1"/>
  <c r="C80" i="1"/>
  <c r="C971" i="1"/>
  <c r="C83" i="1"/>
  <c r="C697" i="1"/>
  <c r="C109" i="1"/>
  <c r="C136" i="1"/>
  <c r="C142" i="1"/>
  <c r="C623" i="1"/>
  <c r="C618" i="1"/>
  <c r="C233" i="1"/>
  <c r="C469" i="1"/>
  <c r="C361" i="1"/>
  <c r="C310" i="1"/>
  <c r="C669" i="1"/>
  <c r="C30" i="1"/>
  <c r="C404" i="1"/>
  <c r="C96" i="1"/>
  <c r="C766" i="1"/>
  <c r="C147" i="1"/>
  <c r="C867" i="1"/>
  <c r="C603" i="1"/>
  <c r="C735" i="1"/>
  <c r="C829" i="1"/>
  <c r="C40" i="1"/>
  <c r="C812" i="1"/>
  <c r="C709" i="1"/>
  <c r="C947" i="1"/>
  <c r="C2" i="1"/>
  <c r="C907" i="1"/>
  <c r="C265" i="1"/>
  <c r="C171" i="1"/>
  <c r="C135" i="1"/>
  <c r="C236" i="1"/>
  <c r="C638" i="1"/>
  <c r="C177" i="1"/>
  <c r="C319" i="1"/>
  <c r="C700" i="1"/>
  <c r="C202" i="1"/>
  <c r="C424" i="1"/>
  <c r="C617" i="1"/>
  <c r="C745" i="1"/>
  <c r="C625" i="1"/>
  <c r="C645" i="1"/>
  <c r="C955" i="1"/>
  <c r="C930" i="1"/>
  <c r="C807" i="1"/>
  <c r="C684" i="1"/>
  <c r="C838" i="1"/>
  <c r="C643" i="1"/>
  <c r="C108" i="1"/>
  <c r="C760" i="1"/>
  <c r="C97" i="1"/>
  <c r="C575" i="1"/>
  <c r="C241" i="1"/>
  <c r="C679" i="1"/>
  <c r="C144" i="1"/>
  <c r="C598" i="1"/>
  <c r="C247" i="1"/>
  <c r="C266" i="1"/>
  <c r="C893" i="1"/>
  <c r="C306" i="1"/>
  <c r="C21" i="1"/>
  <c r="C873" i="1"/>
  <c r="C958" i="1"/>
  <c r="C692" i="1"/>
  <c r="C801" i="1"/>
  <c r="C360" i="1"/>
  <c r="C861" i="1"/>
  <c r="C235" i="1"/>
  <c r="C746" i="1"/>
  <c r="C28" i="1"/>
  <c r="C492" i="1"/>
  <c r="C515" i="1"/>
  <c r="C786" i="1"/>
  <c r="C53" i="1"/>
  <c r="C324" i="1"/>
  <c r="C640" i="1"/>
  <c r="C920" i="1"/>
  <c r="C273" i="1"/>
  <c r="C353" i="1"/>
  <c r="C153" i="1"/>
  <c r="C715" i="1"/>
  <c r="C378" i="1"/>
  <c r="C78" i="1"/>
  <c r="C90" i="1"/>
  <c r="C989" i="1"/>
  <c r="C987" i="1"/>
  <c r="C228" i="1"/>
  <c r="C291" i="1"/>
  <c r="C916" i="1"/>
  <c r="C224" i="1"/>
  <c r="C244" i="1"/>
  <c r="C607" i="1"/>
  <c r="C167" i="1"/>
  <c r="C927" i="1"/>
  <c r="C932" i="1"/>
  <c r="C570" i="1"/>
  <c r="C60" i="1"/>
  <c r="C330" i="1"/>
  <c r="C726" i="1"/>
  <c r="C713" i="1"/>
  <c r="C1001" i="1"/>
  <c r="C727" i="1"/>
  <c r="C279" i="1"/>
  <c r="C498" i="1"/>
  <c r="C883" i="1"/>
  <c r="C305" i="1"/>
  <c r="C964" i="1"/>
  <c r="C968" i="1"/>
  <c r="C830" i="1"/>
  <c r="C280" i="1"/>
  <c r="C814" i="1"/>
  <c r="C495" i="1"/>
  <c r="C605" i="1"/>
  <c r="C972" i="1"/>
  <c r="C359" i="1"/>
  <c r="C286" i="1"/>
  <c r="C6" i="1"/>
  <c r="C504" i="1"/>
  <c r="C403" i="1"/>
  <c r="C100" i="1"/>
  <c r="C449" i="1"/>
  <c r="C913" i="1"/>
  <c r="C882" i="1"/>
  <c r="C264" i="1"/>
  <c r="C322" i="1"/>
  <c r="C553" i="1"/>
  <c r="C911" i="1"/>
  <c r="C593" i="1"/>
  <c r="C377" i="1"/>
  <c r="C544" i="1"/>
  <c r="C178" i="1"/>
  <c r="C671" i="1"/>
  <c r="C438" i="1"/>
  <c r="C123" i="1"/>
  <c r="C299" i="1"/>
  <c r="C186" i="1"/>
  <c r="C612" i="1"/>
  <c r="C181" i="1"/>
  <c r="C499" i="1"/>
  <c r="C820" i="1"/>
  <c r="C45" i="1"/>
  <c r="C743" i="1"/>
  <c r="C277" i="1"/>
  <c r="C909" i="1"/>
  <c r="C649" i="1"/>
  <c r="C341" i="1"/>
  <c r="C439" i="1"/>
  <c r="C663" i="1"/>
  <c r="C622" i="1"/>
  <c r="C120" i="1"/>
  <c r="C566" i="1"/>
  <c r="C698" i="1"/>
  <c r="C656" i="1"/>
  <c r="C105" i="1"/>
  <c r="C806" i="1"/>
  <c r="C784" i="1"/>
  <c r="C799" i="1"/>
  <c r="C732" i="1"/>
  <c r="C900" i="1"/>
  <c r="C173" i="1"/>
  <c r="C137" i="1"/>
  <c r="C232" i="1"/>
  <c r="C331" i="1"/>
  <c r="C841" i="1"/>
  <c r="C16" i="1"/>
  <c r="C824" i="1"/>
  <c r="C223" i="1"/>
  <c r="C969" i="1"/>
  <c r="C711" i="1"/>
  <c r="C943" i="1"/>
  <c r="C664" i="1"/>
  <c r="C852" i="1"/>
  <c r="C17" i="1"/>
  <c r="C316" i="1"/>
  <c r="C769" i="1"/>
  <c r="C502" i="1"/>
  <c r="C781" i="1"/>
  <c r="C581" i="1"/>
  <c r="C85" i="1"/>
  <c r="C426" i="1"/>
  <c r="C935" i="1"/>
  <c r="C505" i="1"/>
  <c r="C949" i="1"/>
  <c r="C303" i="1"/>
  <c r="C620" i="1"/>
  <c r="C79" i="1"/>
  <c r="C792" i="1"/>
  <c r="C358" i="1"/>
  <c r="C904" i="1"/>
  <c r="C437" i="1"/>
  <c r="C382" i="1"/>
  <c r="C388" i="1"/>
  <c r="C501" i="1"/>
  <c r="C704" i="1"/>
  <c r="C601" i="1"/>
  <c r="C895" i="1"/>
  <c r="C811" i="1"/>
  <c r="C688" i="1"/>
  <c r="C211" i="1"/>
  <c r="C226" i="1"/>
  <c r="C81" i="1"/>
  <c r="C954" i="1"/>
  <c r="C693" i="1"/>
  <c r="C845" i="1"/>
  <c r="C584" i="1"/>
  <c r="C647" i="1"/>
  <c r="C315" i="1"/>
  <c r="C251" i="1"/>
  <c r="C634" i="1"/>
  <c r="C38" i="1"/>
  <c r="C846" i="1"/>
  <c r="C509" i="1"/>
  <c r="C906" i="1"/>
  <c r="C52" i="1"/>
  <c r="C481" i="1"/>
  <c r="C262" i="1"/>
  <c r="C379" i="1"/>
  <c r="C48" i="1"/>
  <c r="C369" i="1"/>
  <c r="C216" i="1"/>
  <c r="C665" i="1"/>
  <c r="C221" i="1"/>
  <c r="C899" i="1"/>
  <c r="C365" i="1"/>
  <c r="C772" i="1"/>
  <c r="C88" i="1"/>
  <c r="C547" i="1"/>
  <c r="C351" i="1"/>
  <c r="C320" i="1"/>
  <c r="C915" i="1"/>
  <c r="C573" i="1"/>
  <c r="C44" i="1"/>
  <c r="C488" i="1"/>
  <c r="C409" i="1"/>
  <c r="C521" i="1"/>
  <c r="C752" i="1"/>
  <c r="C58" i="1"/>
  <c r="C580" i="1"/>
  <c r="C658" i="1"/>
  <c r="C89" i="1"/>
  <c r="C729" i="1"/>
  <c r="C225" i="1"/>
  <c r="C660" i="1"/>
  <c r="C164" i="1"/>
  <c r="C451" i="1"/>
  <c r="C720" i="1"/>
  <c r="C546" i="1"/>
  <c r="C200" i="1"/>
  <c r="C771" i="1"/>
  <c r="C249" i="1"/>
  <c r="C169" i="1"/>
  <c r="C528" i="1"/>
  <c r="C517" i="1"/>
  <c r="C354" i="1"/>
  <c r="C37" i="1"/>
  <c r="C725" i="1"/>
  <c r="C446" i="1"/>
  <c r="C352" i="1"/>
  <c r="C651" i="1"/>
  <c r="C705" i="1"/>
  <c r="C73" i="1"/>
  <c r="C637" i="1"/>
  <c r="C461" i="1"/>
  <c r="C346" i="1"/>
  <c r="C534" i="1"/>
  <c r="C452" i="1"/>
  <c r="C742" i="1"/>
  <c r="C468" i="1"/>
  <c r="C940" i="1"/>
  <c r="C674" i="1"/>
  <c r="C652" i="1"/>
  <c r="C214" i="1"/>
  <c r="C326" i="1"/>
  <c r="C332" i="1"/>
  <c r="C189" i="1"/>
  <c r="C159" i="1"/>
  <c r="C290" i="1"/>
  <c r="C696" i="1"/>
  <c r="C376" i="1"/>
  <c r="C132" i="1"/>
  <c r="C222" i="1"/>
  <c r="C614" i="1"/>
  <c r="C68" i="1"/>
  <c r="C478" i="1"/>
  <c r="C373" i="1"/>
  <c r="C134" i="1"/>
  <c r="C275" i="1"/>
  <c r="C914" i="1"/>
  <c r="C885" i="1"/>
  <c r="C962" i="1"/>
  <c r="C204" i="1"/>
  <c r="C491" i="1"/>
  <c r="C59" i="1"/>
  <c r="C82" i="1"/>
  <c r="C583" i="1"/>
  <c r="C243" i="1"/>
  <c r="C631" i="1"/>
  <c r="C212" i="1"/>
  <c r="C254" i="1"/>
  <c r="C756" i="1"/>
  <c r="C554" i="1"/>
  <c r="C390" i="1"/>
  <c r="C597" i="1"/>
  <c r="C531" i="1"/>
  <c r="C923" i="1"/>
  <c r="C511" i="1"/>
  <c r="C761" i="1"/>
  <c r="C206" i="1"/>
  <c r="C94" i="1"/>
  <c r="C34" i="1"/>
  <c r="C54" i="1"/>
  <c r="C381" i="1"/>
  <c r="C400" i="1"/>
  <c r="C609" i="1"/>
  <c r="C230" i="1"/>
  <c r="C982" i="1"/>
  <c r="C616" i="1"/>
  <c r="C758" i="1"/>
  <c r="C356" i="1"/>
  <c r="C819" i="1"/>
  <c r="C69" i="1"/>
  <c r="C497" i="1"/>
  <c r="C294" i="1"/>
  <c r="C414" i="1"/>
  <c r="C119" i="1"/>
  <c r="C300" i="1"/>
  <c r="C619" i="1"/>
  <c r="C118" i="1"/>
  <c r="C555" i="1"/>
  <c r="C655" i="1"/>
  <c r="C355" i="1"/>
  <c r="C208" i="1"/>
  <c r="C925" i="1"/>
  <c r="C482" i="1"/>
  <c r="C662" i="1"/>
  <c r="C543" i="1"/>
  <c r="C454" i="1"/>
  <c r="C536" i="1"/>
  <c r="C813" i="1"/>
  <c r="C779" i="1"/>
  <c r="C562" i="1"/>
  <c r="C394" i="1"/>
  <c r="C952" i="1"/>
  <c r="C288" i="1"/>
  <c r="C368" i="1"/>
  <c r="C791" i="1"/>
  <c r="C170" i="1"/>
  <c r="C51" i="1"/>
  <c r="C146" i="1"/>
  <c r="C550" i="1"/>
  <c r="C849" i="1"/>
  <c r="C215" i="1"/>
  <c r="C197" i="1"/>
  <c r="C685" i="1"/>
  <c r="C934" i="1"/>
  <c r="C850" i="1"/>
  <c r="C127" i="1"/>
  <c r="C297" i="1"/>
  <c r="C406" i="1"/>
  <c r="C641" i="1"/>
  <c r="C724" i="1"/>
  <c r="C98" i="1"/>
  <c r="C296" i="1"/>
  <c r="C891" i="1"/>
  <c r="C944" i="1"/>
  <c r="C391" i="1"/>
  <c r="C364" i="1"/>
  <c r="C203" i="1"/>
  <c r="C283" i="1"/>
  <c r="C733" i="1"/>
  <c r="C301" i="1"/>
  <c r="C999" i="1"/>
  <c r="C459" i="1"/>
  <c r="C422" i="1"/>
  <c r="C259" i="1"/>
  <c r="C832" i="1"/>
  <c r="C239" i="1"/>
  <c r="C881" i="1"/>
  <c r="C714" i="1"/>
  <c r="C863" i="1"/>
  <c r="C255" i="1"/>
  <c r="C773" i="1"/>
  <c r="C847" i="1"/>
  <c r="C558" i="1"/>
  <c r="C304" i="1"/>
  <c r="C676" i="1"/>
  <c r="C441" i="1"/>
  <c r="C933" i="1"/>
  <c r="C834" i="1"/>
  <c r="C4" i="1"/>
  <c r="C889" i="1"/>
  <c r="C750" i="1"/>
  <c r="C192" i="1"/>
  <c r="C721" i="1"/>
  <c r="C595" i="1"/>
  <c r="C111" i="1"/>
  <c r="C128" i="1"/>
  <c r="C308" i="1"/>
  <c r="C981" i="1"/>
  <c r="C809" i="1"/>
  <c r="C455" i="1"/>
  <c r="C514" i="1"/>
  <c r="C193" i="1"/>
  <c r="C116" i="1"/>
  <c r="C472" i="1"/>
  <c r="C245" i="1"/>
  <c r="C840" i="1"/>
  <c r="C176" i="1"/>
  <c r="C180" i="1"/>
  <c r="C125" i="1"/>
  <c r="C777" i="1"/>
  <c r="C339" i="1"/>
  <c r="C268" i="1"/>
  <c r="C545" i="1"/>
  <c r="C835" i="1"/>
  <c r="C632" i="1"/>
  <c r="C10" i="1"/>
  <c r="C344" i="1"/>
  <c r="C836" i="1"/>
  <c r="C541" i="1"/>
  <c r="C389" i="1"/>
  <c r="C577" i="1"/>
  <c r="C681" i="1"/>
  <c r="C5" i="1"/>
  <c r="C646" i="1"/>
  <c r="C626" i="1"/>
  <c r="C936" i="1"/>
  <c r="C778" i="1"/>
  <c r="C877" i="1"/>
  <c r="C185" i="1"/>
  <c r="C803" i="1"/>
  <c r="C347" i="1"/>
  <c r="C710" i="1"/>
  <c r="C557" i="1"/>
  <c r="C526" i="1"/>
  <c r="C582" i="1"/>
  <c r="C281" i="1"/>
  <c r="C798" i="1"/>
  <c r="C694" i="1"/>
  <c r="C941" i="1"/>
  <c r="C737" i="1"/>
  <c r="C485" i="1"/>
  <c r="C795" i="1"/>
  <c r="C229" i="1"/>
  <c r="C46" i="1"/>
  <c r="C395" i="1"/>
  <c r="C41" i="1"/>
  <c r="C412" i="1"/>
  <c r="C762" i="1"/>
  <c r="C654" i="1"/>
  <c r="C43" i="1"/>
  <c r="C124" i="1"/>
  <c r="C1000" i="1"/>
  <c r="C31" i="1"/>
  <c r="C712" i="1"/>
  <c r="C796" i="1"/>
  <c r="C292" i="1"/>
  <c r="C723" i="1"/>
  <c r="C103" i="1"/>
  <c r="C29" i="1"/>
  <c r="C887" i="1"/>
  <c r="C675" i="1"/>
  <c r="C130" i="1"/>
  <c r="C182" i="1"/>
  <c r="C35" i="1"/>
  <c r="C121" i="1"/>
  <c r="C374" i="1"/>
  <c r="C240" i="1"/>
  <c r="C410" i="1"/>
  <c r="C187" i="1"/>
  <c r="C748" i="1"/>
  <c r="C780" i="1"/>
  <c r="C484" i="1"/>
  <c r="C384" i="1"/>
  <c r="C151" i="1"/>
  <c r="C375" i="1"/>
  <c r="C591" i="1"/>
  <c r="C659" i="1"/>
  <c r="C996" i="1"/>
  <c r="C858" i="1"/>
  <c r="C463" i="1"/>
  <c r="C343" i="1"/>
  <c r="C878" i="1"/>
  <c r="C510" i="1"/>
  <c r="C977" i="1"/>
  <c r="C736" i="1"/>
  <c r="C91" i="1"/>
  <c r="C418" i="1"/>
  <c r="C653" i="1"/>
  <c r="C810" i="1"/>
  <c r="C642" i="1"/>
  <c r="C990" i="1"/>
  <c r="C621" i="1"/>
  <c r="C818" i="1"/>
  <c r="C8" i="1"/>
  <c r="C179" i="1"/>
  <c r="C738" i="1"/>
  <c r="C113" i="1"/>
  <c r="C194" i="1"/>
  <c r="C821" i="1"/>
  <c r="C677" i="1"/>
  <c r="C467" i="1"/>
  <c r="C64" i="1"/>
  <c r="C260" i="1"/>
  <c r="C161" i="1"/>
  <c r="C690" i="1"/>
  <c r="C210" i="1"/>
  <c r="C282" i="1"/>
  <c r="C611" i="1"/>
  <c r="C902" i="1"/>
  <c r="C730" i="1"/>
  <c r="C75" i="1"/>
  <c r="C405" i="1"/>
  <c r="C670" i="1"/>
  <c r="C386" i="1"/>
  <c r="C666" i="1"/>
  <c r="C62" i="1"/>
  <c r="C842" i="1"/>
  <c r="C444" i="1"/>
  <c r="C24" i="1"/>
  <c r="C270" i="1"/>
  <c r="C520" i="1"/>
  <c r="C86" i="1"/>
  <c r="C392" i="1"/>
  <c r="E27" i="2"/>
  <c r="E23" i="2"/>
  <c r="E24" i="2"/>
  <c r="E25" i="2"/>
  <c r="E26" i="2"/>
  <c r="E22" i="2"/>
  <c r="E17" i="2"/>
  <c r="E13" i="2"/>
  <c r="E14" i="2"/>
  <c r="E15" i="2"/>
  <c r="E16" i="2"/>
  <c r="E12" i="2"/>
  <c r="E8" i="2"/>
  <c r="E9" i="2"/>
  <c r="E10" i="2"/>
  <c r="E11" i="2"/>
  <c r="E7" i="2"/>
  <c r="E3" i="2"/>
  <c r="E4" i="2"/>
  <c r="E5" i="2"/>
  <c r="E6" i="2"/>
  <c r="B32" i="5" l="1"/>
  <c r="C32" i="5"/>
  <c r="D32" i="5"/>
  <c r="E19" i="6"/>
  <c r="E29" i="6"/>
  <c r="M35" i="5"/>
  <c r="M32" i="5"/>
  <c r="M3" i="5"/>
  <c r="G9" i="3"/>
  <c r="D35" i="2"/>
  <c r="D27" i="2" s="1"/>
  <c r="L38" i="5" l="1"/>
  <c r="M21" i="5"/>
  <c r="M4" i="5"/>
  <c r="M5" i="5"/>
  <c r="M23" i="5"/>
  <c r="M20" i="5"/>
  <c r="M33" i="5"/>
  <c r="M34" i="5"/>
  <c r="M22" i="5"/>
  <c r="D19" i="2"/>
  <c r="D3" i="2"/>
  <c r="L9" i="5"/>
  <c r="M6" i="5"/>
  <c r="L26" i="5"/>
  <c r="M7" i="5"/>
  <c r="M31" i="5"/>
  <c r="M2" i="5"/>
  <c r="D7" i="2"/>
  <c r="D11" i="2"/>
  <c r="K9" i="5"/>
  <c r="M19" i="5"/>
  <c r="I9" i="4"/>
  <c r="L5" i="4" s="1"/>
  <c r="D14" i="2"/>
  <c r="D22" i="2"/>
  <c r="D30" i="2"/>
  <c r="D9" i="2"/>
  <c r="D17" i="2"/>
  <c r="D25" i="2"/>
  <c r="D2" i="2"/>
  <c r="D6" i="2"/>
  <c r="D12" i="2"/>
  <c r="D20" i="2"/>
  <c r="D28" i="2"/>
  <c r="D15" i="2"/>
  <c r="D23" i="2"/>
  <c r="D31" i="2"/>
  <c r="D18" i="2"/>
  <c r="D13" i="2"/>
  <c r="D21" i="2"/>
  <c r="D29" i="2"/>
  <c r="D5" i="2"/>
  <c r="D10" i="2"/>
  <c r="D26" i="2"/>
  <c r="D4" i="2"/>
  <c r="D8" i="2"/>
  <c r="D16" i="2"/>
  <c r="D24" i="2"/>
  <c r="M9" i="5" l="1"/>
  <c r="N5" i="5" s="1"/>
  <c r="O5" i="5" s="1"/>
  <c r="L2" i="4"/>
  <c r="I6" i="2"/>
  <c r="I8" i="2"/>
  <c r="I4" i="2"/>
  <c r="J8" i="2"/>
  <c r="K5" i="2"/>
  <c r="K4" i="2"/>
  <c r="I7" i="2"/>
  <c r="F32" i="2"/>
  <c r="L3" i="4"/>
  <c r="L7" i="4"/>
  <c r="L4" i="4"/>
  <c r="L6" i="4"/>
  <c r="K7" i="2"/>
  <c r="J5" i="2"/>
  <c r="D32" i="2"/>
  <c r="I3" i="2"/>
  <c r="J6" i="2"/>
  <c r="K3" i="2"/>
  <c r="K30" i="5" s="1"/>
  <c r="K8" i="2"/>
  <c r="J4" i="2"/>
  <c r="E32" i="2"/>
  <c r="J3" i="2"/>
  <c r="K18" i="5" s="1"/>
  <c r="I5" i="2"/>
  <c r="K6" i="2"/>
  <c r="J7" i="2"/>
  <c r="M30" i="5" l="1"/>
  <c r="M38" i="5" s="1"/>
  <c r="N31" i="5" s="1"/>
  <c r="O31" i="5" s="1"/>
  <c r="K38" i="5"/>
  <c r="K26" i="5"/>
  <c r="M18" i="5"/>
  <c r="M26" i="5" s="1"/>
  <c r="N19" i="5" s="1"/>
  <c r="O19" i="5" s="1"/>
  <c r="N7" i="5"/>
  <c r="O7" i="5" s="1"/>
  <c r="N3" i="5"/>
  <c r="O3" i="5" s="1"/>
  <c r="N6" i="5"/>
  <c r="O6" i="5" s="1"/>
  <c r="N4" i="5"/>
  <c r="O4" i="5" s="1"/>
  <c r="N2" i="5"/>
  <c r="O2" i="5" s="1"/>
  <c r="K9" i="2"/>
  <c r="I9" i="2"/>
  <c r="J9" i="2"/>
  <c r="N22" i="5" l="1"/>
  <c r="O22" i="5" s="1"/>
  <c r="N33" i="5"/>
  <c r="O33" i="5" s="1"/>
  <c r="N30" i="5"/>
  <c r="O30" i="5" s="1"/>
  <c r="N23" i="5"/>
  <c r="O23" i="5" s="1"/>
  <c r="N34" i="5"/>
  <c r="O34" i="5" s="1"/>
  <c r="N18" i="5"/>
  <c r="O18" i="5" s="1"/>
  <c r="N35" i="5"/>
  <c r="O35" i="5" s="1"/>
  <c r="N32" i="5"/>
  <c r="O32" i="5" s="1"/>
  <c r="O38" i="5" s="1"/>
  <c r="N20" i="5"/>
  <c r="O20" i="5" s="1"/>
  <c r="N21" i="5"/>
  <c r="O21" i="5" s="1"/>
  <c r="O9" i="5"/>
  <c r="O26"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Bill Konstantakos</author>
  </authors>
  <commentList>
    <comment ref="A1" authorId="0" shapeId="0" xr:uid="{00000000-0006-0000-0000-000001000000}">
      <text>
        <r>
          <rPr>
            <sz val="9"/>
            <color indexed="81"/>
            <rFont val="Tahoma"/>
            <family val="2"/>
            <charset val="161"/>
          </rPr>
          <t>Create 1000 virtual visits presenting with chest pain (in General Practice) and enter the final diagnosis.</t>
        </r>
      </text>
    </comment>
    <comment ref="B1" authorId="0" shapeId="0" xr:uid="{00000000-0006-0000-0000-000002000000}">
      <text>
        <r>
          <rPr>
            <sz val="9"/>
            <color indexed="81"/>
            <rFont val="Tahoma"/>
            <family val="2"/>
            <charset val="161"/>
          </rPr>
          <t>Create 1000 virtual visits presenting with chest pain (in the Emergency Department) and enter the final diagnosis.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idm</author>
    <author>Bill Konstantakos</author>
  </authors>
  <commentList>
    <comment ref="D1" authorId="0" shapeId="0" xr:uid="{00000000-0006-0000-0100-000001000000}">
      <text>
        <r>
          <rPr>
            <sz val="9"/>
            <color indexed="81"/>
            <rFont val="Tahoma"/>
            <family val="2"/>
            <charset val="161"/>
          </rPr>
          <t xml:space="preserve">If we give an equal probability to each of the diagnosis (1/30 = 0.0333) then we have a non-informative prior distribution.
A non-informative prior is a prior distribution that </t>
        </r>
        <r>
          <rPr>
            <b/>
            <sz val="9"/>
            <color indexed="81"/>
            <rFont val="Tahoma"/>
            <family val="2"/>
            <charset val="161"/>
          </rPr>
          <t>adds little or no</t>
        </r>
        <r>
          <rPr>
            <sz val="9"/>
            <color indexed="81"/>
            <rFont val="Tahoma"/>
            <family val="2"/>
            <charset val="161"/>
          </rPr>
          <t xml:space="preserve"> information to the Bayesian inference. When analysts use a non-informative prior, their goal is to obtain a posterior distribution that is </t>
        </r>
        <r>
          <rPr>
            <b/>
            <sz val="9"/>
            <color indexed="81"/>
            <rFont val="Tahoma"/>
            <family val="2"/>
            <charset val="161"/>
          </rPr>
          <t>shaped primarily by the likelihood of the data.</t>
        </r>
      </text>
    </comment>
    <comment ref="E1" authorId="0" shapeId="0" xr:uid="{00000000-0006-0000-0100-000002000000}">
      <text>
        <r>
          <rPr>
            <sz val="9"/>
            <color indexed="81"/>
            <rFont val="Tahoma"/>
            <family val="2"/>
            <charset val="161"/>
          </rPr>
          <t xml:space="preserve">Suppose that we collect data from 1000 visits of patients presenting with chest pain. We can then count the number of each diagnosis that was given to the patient and create an informative prior distribution.
The particular </t>
        </r>
        <r>
          <rPr>
            <b/>
            <sz val="9"/>
            <color indexed="81"/>
            <rFont val="Tahoma"/>
            <family val="2"/>
            <charset val="161"/>
          </rPr>
          <t>Prior (Informative, GP)</t>
        </r>
        <r>
          <rPr>
            <sz val="9"/>
            <color indexed="81"/>
            <rFont val="Tahoma"/>
            <family val="2"/>
            <charset val="161"/>
          </rPr>
          <t xml:space="preserve"> reflects such a distribution for patients presenting with chest pain in General Practice/Primary Care.
An </t>
        </r>
        <r>
          <rPr>
            <b/>
            <sz val="9"/>
            <color indexed="81"/>
            <rFont val="Tahoma"/>
            <family val="2"/>
            <charset val="161"/>
          </rPr>
          <t>informative prior</t>
        </r>
        <r>
          <rPr>
            <sz val="9"/>
            <color indexed="81"/>
            <rFont val="Tahoma"/>
            <family val="2"/>
            <charset val="161"/>
          </rPr>
          <t xml:space="preserve"> is a prior distribution that </t>
        </r>
        <r>
          <rPr>
            <b/>
            <sz val="9"/>
            <color indexed="81"/>
            <rFont val="Tahoma"/>
            <family val="2"/>
            <charset val="161"/>
          </rPr>
          <t xml:space="preserve">adds </t>
        </r>
        <r>
          <rPr>
            <sz val="9"/>
            <color indexed="81"/>
            <rFont val="Tahoma"/>
            <family val="2"/>
            <charset val="161"/>
          </rPr>
          <t xml:space="preserve">information to the Bayesian inference. When analysts use an informative prior, their goal is to obtain a posterior distribution that is shaped by </t>
        </r>
        <r>
          <rPr>
            <b/>
            <sz val="9"/>
            <color indexed="81"/>
            <rFont val="Tahoma"/>
            <family val="2"/>
            <charset val="161"/>
          </rPr>
          <t>both the prior and the likelihood of the data</t>
        </r>
        <r>
          <rPr>
            <sz val="9"/>
            <color indexed="81"/>
            <rFont val="Tahoma"/>
            <family val="2"/>
            <charset val="161"/>
          </rPr>
          <t>.</t>
        </r>
      </text>
    </comment>
    <comment ref="F1" authorId="0" shapeId="0" xr:uid="{00000000-0006-0000-0100-000003000000}">
      <text>
        <r>
          <rPr>
            <sz val="9"/>
            <color indexed="81"/>
            <rFont val="Tahoma"/>
            <family val="2"/>
            <charset val="161"/>
          </rPr>
          <t>Suppose that we collect data from 1000 visits of patients presenting with chest pain. We can then count the number of each diagnosis that was given to the patient and create an informative prior distribution.
The particular</t>
        </r>
        <r>
          <rPr>
            <b/>
            <sz val="9"/>
            <color indexed="81"/>
            <rFont val="Tahoma"/>
            <family val="2"/>
            <charset val="161"/>
          </rPr>
          <t xml:space="preserve"> Prior (Informative, ED)</t>
        </r>
        <r>
          <rPr>
            <sz val="9"/>
            <color indexed="81"/>
            <rFont val="Tahoma"/>
            <family val="2"/>
            <charset val="161"/>
          </rPr>
          <t xml:space="preserve"> reflects such a distribution for patients presenting with chest pain in the Emergency Department.
An </t>
        </r>
        <r>
          <rPr>
            <b/>
            <sz val="9"/>
            <color indexed="81"/>
            <rFont val="Tahoma"/>
            <family val="2"/>
            <charset val="161"/>
          </rPr>
          <t>informative prior</t>
        </r>
        <r>
          <rPr>
            <sz val="9"/>
            <color indexed="81"/>
            <rFont val="Tahoma"/>
            <family val="2"/>
            <charset val="161"/>
          </rPr>
          <t xml:space="preserve"> is a prior distribution that </t>
        </r>
        <r>
          <rPr>
            <b/>
            <sz val="9"/>
            <color indexed="81"/>
            <rFont val="Tahoma"/>
            <family val="2"/>
            <charset val="161"/>
          </rPr>
          <t xml:space="preserve">adds </t>
        </r>
        <r>
          <rPr>
            <sz val="9"/>
            <color indexed="81"/>
            <rFont val="Tahoma"/>
            <family val="2"/>
            <charset val="161"/>
          </rPr>
          <t xml:space="preserve">information to the Bayesian inference. When analysts use an informative prior, their goal is to obtain a posterior distribution that is shaped by </t>
        </r>
        <r>
          <rPr>
            <b/>
            <sz val="9"/>
            <color indexed="81"/>
            <rFont val="Tahoma"/>
            <family val="2"/>
            <charset val="161"/>
          </rPr>
          <t>both the prior and the likelihood of the data</t>
        </r>
        <r>
          <rPr>
            <sz val="9"/>
            <color indexed="81"/>
            <rFont val="Tahoma"/>
            <family val="2"/>
            <charset val="161"/>
          </rPr>
          <t>.</t>
        </r>
      </text>
    </comment>
    <comment ref="I1" authorId="0" shapeId="0" xr:uid="{00000000-0006-0000-0100-000004000000}">
      <text>
        <r>
          <rPr>
            <sz val="9"/>
            <color indexed="81"/>
            <rFont val="Tahoma"/>
            <charset val="1"/>
          </rPr>
          <t xml:space="preserve">A non-informative prior is a prior distribution that adds little or no information to the Bayesian inference. 
When an analyst uses a non-informative prior, their goal is to obtain
a posterior distribution that is shaped </t>
        </r>
        <r>
          <rPr>
            <b/>
            <sz val="9"/>
            <color indexed="81"/>
            <rFont val="Tahoma"/>
            <family val="2"/>
            <charset val="161"/>
          </rPr>
          <t>primarily by the likelihood of the data</t>
        </r>
        <r>
          <rPr>
            <sz val="9"/>
            <color indexed="81"/>
            <rFont val="Tahoma"/>
            <charset val="1"/>
          </rPr>
          <t>.</t>
        </r>
      </text>
    </comment>
    <comment ref="J1" authorId="0" shapeId="0" xr:uid="{00000000-0006-0000-0100-000005000000}">
      <text>
        <r>
          <rPr>
            <sz val="9"/>
            <color indexed="81"/>
            <rFont val="Tahoma"/>
            <family val="2"/>
            <charset val="161"/>
          </rPr>
          <t xml:space="preserve">An informative prior is a prior distribution that adds information to the Bayesian inference. 
When an analyst uses an informative prior, their goal is to obtain a posterior distribution that is shaped </t>
        </r>
        <r>
          <rPr>
            <b/>
            <sz val="9"/>
            <color indexed="81"/>
            <rFont val="Tahoma"/>
            <family val="2"/>
            <charset val="161"/>
          </rPr>
          <t>by both the prior and the likelihood of the data</t>
        </r>
        <r>
          <rPr>
            <sz val="9"/>
            <color indexed="81"/>
            <rFont val="Tahoma"/>
            <family val="2"/>
            <charset val="161"/>
          </rPr>
          <t xml:space="preserve">.
</t>
        </r>
        <r>
          <rPr>
            <b/>
            <sz val="9"/>
            <color indexed="81"/>
            <rFont val="Tahoma"/>
            <family val="2"/>
            <charset val="161"/>
          </rPr>
          <t xml:space="preserve">General question: </t>
        </r>
        <r>
          <rPr>
            <sz val="9"/>
            <color indexed="81"/>
            <rFont val="Tahoma"/>
            <family val="2"/>
            <charset val="161"/>
          </rPr>
          <t xml:space="preserve">
Should we use an informative prior ?
</t>
        </r>
        <r>
          <rPr>
            <b/>
            <sz val="9"/>
            <color indexed="81"/>
            <rFont val="Tahoma"/>
            <family val="2"/>
            <charset val="161"/>
          </rPr>
          <t>Answer:</t>
        </r>
        <r>
          <rPr>
            <sz val="9"/>
            <color indexed="81"/>
            <rFont val="Tahoma"/>
            <family val="2"/>
            <charset val="161"/>
          </rPr>
          <t xml:space="preserve"> The analyst must select a prior distribution. The most important principle of prior selection is that your prior should represent </t>
        </r>
        <r>
          <rPr>
            <b/>
            <sz val="9"/>
            <color indexed="81"/>
            <rFont val="Tahoma"/>
            <family val="2"/>
            <charset val="161"/>
          </rPr>
          <t>the best knowledge</t>
        </r>
        <r>
          <rPr>
            <sz val="9"/>
            <color indexed="81"/>
            <rFont val="Tahoma"/>
            <family val="2"/>
            <charset val="161"/>
          </rPr>
          <t xml:space="preserve"> that you have </t>
        </r>
        <r>
          <rPr>
            <b/>
            <sz val="9"/>
            <color indexed="81"/>
            <rFont val="Tahoma"/>
            <family val="2"/>
            <charset val="161"/>
          </rPr>
          <t>before you look at the data</t>
        </r>
        <r>
          <rPr>
            <sz val="9"/>
            <color indexed="81"/>
            <rFont val="Tahoma"/>
            <family val="2"/>
            <charset val="161"/>
          </rPr>
          <t>.
In addition, observe that the prior we choose reflects the population we are studying.</t>
        </r>
      </text>
    </comment>
    <comment ref="K1" authorId="1" shapeId="0" xr:uid="{00000000-0006-0000-0100-000006000000}">
      <text>
        <r>
          <rPr>
            <sz val="9"/>
            <color indexed="81"/>
            <rFont val="Tahoma"/>
            <family val="2"/>
            <charset val="161"/>
          </rPr>
          <t xml:space="preserve">An informative prior is a prior distribution that adds information to the Bayesian inference. 
When an analyst uses an informative prior, their goal is to obtain a posterior distribution that is shaped </t>
        </r>
        <r>
          <rPr>
            <b/>
            <sz val="9"/>
            <color indexed="81"/>
            <rFont val="Tahoma"/>
            <family val="2"/>
            <charset val="161"/>
          </rPr>
          <t xml:space="preserve">by both the prior and the likelihood of the data.
</t>
        </r>
        <r>
          <rPr>
            <sz val="9"/>
            <color indexed="81"/>
            <rFont val="Tahoma"/>
            <family val="2"/>
            <charset val="161"/>
          </rPr>
          <t xml:space="preserve">
</t>
        </r>
        <r>
          <rPr>
            <b/>
            <sz val="9"/>
            <color indexed="81"/>
            <rFont val="Tahoma"/>
            <family val="2"/>
            <charset val="161"/>
          </rPr>
          <t xml:space="preserve">General question: </t>
        </r>
        <r>
          <rPr>
            <sz val="9"/>
            <color indexed="81"/>
            <rFont val="Tahoma"/>
            <family val="2"/>
            <charset val="161"/>
          </rPr>
          <t xml:space="preserve">
Should we use an informative prior ?
</t>
        </r>
        <r>
          <rPr>
            <b/>
            <sz val="9"/>
            <color indexed="81"/>
            <rFont val="Tahoma"/>
            <family val="2"/>
            <charset val="161"/>
          </rPr>
          <t>Answer:</t>
        </r>
        <r>
          <rPr>
            <sz val="9"/>
            <color indexed="81"/>
            <rFont val="Tahoma"/>
            <family val="2"/>
            <charset val="161"/>
          </rPr>
          <t xml:space="preserve"> The analyst must select a prior distribution. The most important principle of prior selection is that your prior should represent </t>
        </r>
        <r>
          <rPr>
            <b/>
            <sz val="9"/>
            <color indexed="81"/>
            <rFont val="Tahoma"/>
            <family val="2"/>
            <charset val="161"/>
          </rPr>
          <t>the best knowledge</t>
        </r>
        <r>
          <rPr>
            <sz val="9"/>
            <color indexed="81"/>
            <rFont val="Tahoma"/>
            <family val="2"/>
            <charset val="161"/>
          </rPr>
          <t xml:space="preserve"> that you have </t>
        </r>
        <r>
          <rPr>
            <b/>
            <sz val="9"/>
            <color indexed="81"/>
            <rFont val="Tahoma"/>
            <family val="2"/>
            <charset val="161"/>
          </rPr>
          <t>before you look at the data.</t>
        </r>
        <r>
          <rPr>
            <sz val="9"/>
            <color indexed="81"/>
            <rFont val="Tahoma"/>
            <family val="2"/>
            <charset val="161"/>
          </rPr>
          <t xml:space="preserve">
In addition, observe that the prior we choose reflects the population we are studying. Specifically, compare the probability of a Cardiovascular disease in GP vs ED.</t>
        </r>
      </text>
    </comment>
    <comment ref="I3" authorId="0" shapeId="0" xr:uid="{00000000-0006-0000-0100-000007000000}">
      <text>
        <r>
          <rPr>
            <sz val="9"/>
            <color indexed="81"/>
            <rFont val="Tahoma"/>
            <family val="2"/>
            <charset val="161"/>
          </rPr>
          <t>Pr(Cardiovascular) = prior probability that the patient's diagnosis belongs to the Cardiovascular system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Bill Konstantakos</author>
  </authors>
  <commentList>
    <comment ref="D1" authorId="0" shapeId="0" xr:uid="{FC72F222-1B96-40E0-839E-D5FA75D446D5}">
      <text>
        <r>
          <rPr>
            <sz val="9"/>
            <color indexed="81"/>
            <rFont val="Tahoma"/>
            <family val="2"/>
            <charset val="161"/>
          </rPr>
          <t>This column is not needed for our initial analysis but can be used to derive additional results.</t>
        </r>
      </text>
    </comment>
    <comment ref="I1" authorId="0" shapeId="0" xr:uid="{74284C25-B81A-450C-80E8-62B2BB2E96C4}">
      <text>
        <r>
          <rPr>
            <sz val="9"/>
            <color indexed="81"/>
            <rFont val="Tahoma"/>
            <family val="2"/>
            <charset val="161"/>
          </rPr>
          <t>Similarly, this column is not needed for our initial analysis but can be used to derive additional results.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idm</author>
    <author>Bill Konstantakos</author>
  </authors>
  <commentList>
    <comment ref="A1" authorId="0" shapeId="0" xr:uid="{00000000-0006-0000-0300-000001000000}">
      <text>
        <r>
          <rPr>
            <sz val="10"/>
            <color indexed="81"/>
            <rFont val="Tahoma"/>
            <family val="2"/>
            <charset val="161"/>
          </rPr>
          <t xml:space="preserve">Now we need to determine the </t>
        </r>
        <r>
          <rPr>
            <b/>
            <sz val="10"/>
            <color indexed="81"/>
            <rFont val="Tahoma"/>
            <family val="2"/>
            <charset val="161"/>
          </rPr>
          <t>likelihood of the data</t>
        </r>
        <r>
          <rPr>
            <sz val="10"/>
            <color indexed="81"/>
            <rFont val="Tahoma"/>
            <family val="2"/>
            <charset val="161"/>
          </rPr>
          <t xml:space="preserve">, assuming each hypothesis is true.
</t>
        </r>
        <r>
          <rPr>
            <b/>
            <sz val="10"/>
            <color indexed="81"/>
            <rFont val="Tahoma"/>
            <family val="2"/>
            <charset val="161"/>
          </rPr>
          <t xml:space="preserve">Remember that: </t>
        </r>
        <r>
          <rPr>
            <sz val="10"/>
            <color indexed="81"/>
            <rFont val="Tahoma"/>
            <family val="2"/>
            <charset val="161"/>
          </rPr>
          <t xml:space="preserve">In Bayesian analyses, </t>
        </r>
        <r>
          <rPr>
            <b/>
            <sz val="10"/>
            <color indexed="81"/>
            <rFont val="Tahoma"/>
            <family val="2"/>
            <charset val="161"/>
          </rPr>
          <t>the
likelihood is interpreted as the probability of observing the data, given the hypothesis!
More specifically, likelihood describes the probability of observing data that have already been collected. That is, we have data (outcomes) in hand, and we look retrospectively at the probability of collecting those data under a given set of parameters.</t>
        </r>
        <r>
          <rPr>
            <sz val="10"/>
            <color indexed="81"/>
            <rFont val="Tahoma"/>
            <family val="2"/>
            <charset val="161"/>
          </rPr>
          <t xml:space="preserve">
In this case, we need to determine </t>
        </r>
        <r>
          <rPr>
            <b/>
            <sz val="10"/>
            <color indexed="81"/>
            <rFont val="Tahoma"/>
            <family val="2"/>
            <charset val="161"/>
          </rPr>
          <t>how likely it is to diagnose a male patient with a specific condition</t>
        </r>
        <r>
          <rPr>
            <sz val="10"/>
            <color indexed="81"/>
            <rFont val="Tahoma"/>
            <family val="2"/>
            <charset val="161"/>
          </rPr>
          <t xml:space="preserve">. We need:
• Pr(1 Male | Myocardial Infarction)
• Pr(1 Male | Angina)
• Pr(1 Male | Pericarditis)
• Pr(1 Male | Myocarditis)
etc
</t>
        </r>
        <r>
          <rPr>
            <b/>
            <sz val="10"/>
            <color indexed="81"/>
            <rFont val="Tahoma"/>
            <family val="2"/>
            <charset val="161"/>
          </rPr>
          <t>The likelihood of a male patient having a specific diagnosis is just the number of male patients with this diagnosis divided by the total patients (male &amp; female).</t>
        </r>
      </text>
    </comment>
    <comment ref="E1" authorId="1" shapeId="0" xr:uid="{E45C6008-7B1B-4C42-9839-814770668C81}">
      <text>
        <r>
          <rPr>
            <sz val="9"/>
            <color indexed="81"/>
            <rFont val="Tahoma"/>
            <family val="2"/>
            <charset val="161"/>
          </rPr>
          <t>Create a likelihood column for female patients to perform an extra analysis in the end.</t>
        </r>
      </text>
    </comment>
    <comment ref="I1" authorId="0" shapeId="0" xr:uid="{00000000-0006-0000-0300-000002000000}">
      <text>
        <r>
          <rPr>
            <sz val="10"/>
            <color indexed="81"/>
            <rFont val="Tahoma"/>
            <family val="2"/>
            <charset val="161"/>
          </rPr>
          <t xml:space="preserve">Notice the y-axis is probability (or likelihood) and that the shape of
this graph is similar to our frequency distribution (see previous sheet) </t>
        </r>
        <r>
          <rPr>
            <b/>
            <sz val="10"/>
            <color indexed="81"/>
            <rFont val="Tahoma"/>
            <family val="2"/>
            <charset val="161"/>
          </rPr>
          <t>but not exactly like it</t>
        </r>
        <r>
          <rPr>
            <sz val="10"/>
            <color indexed="81"/>
            <rFont val="Tahoma"/>
            <family val="2"/>
            <charset val="161"/>
          </rPr>
          <t xml:space="preserve">, since we had to adjust for the fact that each diagnosis had a different number of visits. 
For instance, there were 2354 and 2014 male patients with cardiovascular and gastrointestinal disease, but there were 3456 and 5291 total visits, respectively.
</t>
        </r>
        <r>
          <rPr>
            <b/>
            <sz val="10"/>
            <color indexed="81"/>
            <rFont val="Tahoma"/>
            <family val="2"/>
            <charset val="161"/>
          </rPr>
          <t>It looks like Cardiovascuar and Musculoskeletal diseases are more common in male patients.</t>
        </r>
      </text>
    </comment>
    <comment ref="J1" authorId="1" shapeId="0" xr:uid="{5F2D1384-898B-4A9D-92C6-155BF1AACE74}">
      <text>
        <r>
          <rPr>
            <sz val="9"/>
            <color indexed="81"/>
            <rFont val="Tahoma"/>
            <family val="2"/>
            <charset val="161"/>
          </rPr>
          <t>Group the likelihood column for female patients to perform an extra analysis in the end.</t>
        </r>
      </text>
    </comment>
    <comment ref="L1" authorId="0" shapeId="0" xr:uid="{00000000-0006-0000-0300-000003000000}">
      <text>
        <r>
          <rPr>
            <sz val="10"/>
            <color indexed="81"/>
            <rFont val="Tahoma"/>
            <family val="2"/>
            <charset val="161"/>
          </rPr>
          <t>If you were only making use of the data, you would say that the probability that a male patient had a cardiovascular disease is 0.681/2.952 = 0.231</t>
        </r>
      </text>
    </comment>
    <comment ref="I9" authorId="0" shapeId="0" xr:uid="{00000000-0006-0000-0300-000004000000}">
      <text>
        <r>
          <rPr>
            <b/>
            <sz val="9"/>
            <color indexed="81"/>
            <rFont val="Tahoma"/>
            <family val="2"/>
            <charset val="161"/>
          </rPr>
          <t xml:space="preserve">Note: </t>
        </r>
        <r>
          <rPr>
            <sz val="9"/>
            <color indexed="81"/>
            <rFont val="Tahoma"/>
            <family val="2"/>
            <charset val="161"/>
          </rPr>
          <t>the likelihood computations</t>
        </r>
        <r>
          <rPr>
            <b/>
            <sz val="9"/>
            <color indexed="81"/>
            <rFont val="Tahoma"/>
            <family val="2"/>
            <charset val="161"/>
          </rPr>
          <t xml:space="preserve"> do not need </t>
        </r>
        <r>
          <rPr>
            <sz val="9"/>
            <color indexed="81"/>
            <rFont val="Tahoma"/>
            <family val="2"/>
            <charset val="161"/>
          </rPr>
          <t>to sum to 1.00. This is in sharp contrast to the prior and posterior distributions in a Bayesian analysis, which must sum to 1.00.</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idm</author>
    <author>Bill Konstantakos</author>
  </authors>
  <commentList>
    <comment ref="A1" authorId="0" shapeId="0" xr:uid="{00000000-0006-0000-0400-000001000000}">
      <text>
        <r>
          <rPr>
            <sz val="10"/>
            <color indexed="81"/>
            <rFont val="Tahoma"/>
            <family val="2"/>
            <charset val="161"/>
          </rPr>
          <t>At this point, we combine the priors and the likelihoods to get a posterior probability that each diagnosis is possible for a male patient with Bayes’ Theorem.</t>
        </r>
      </text>
    </comment>
    <comment ref="B1" authorId="1" shapeId="0" xr:uid="{5D208505-179E-461E-BA5A-2096E478BEC0}">
      <text>
        <r>
          <rPr>
            <sz val="9"/>
            <color indexed="81"/>
            <rFont val="Tahoma"/>
            <family val="2"/>
            <charset val="161"/>
          </rPr>
          <t>Posterior = (Prior * Likelihood)/Sum of every Prior*Likelihood
Calculate the sum, store it then compute the Posterior.</t>
        </r>
      </text>
    </comment>
    <comment ref="N1" authorId="0" shapeId="0" xr:uid="{00000000-0006-0000-0400-000002000000}">
      <text>
        <r>
          <rPr>
            <sz val="9"/>
            <color indexed="81"/>
            <rFont val="Tahoma"/>
            <family val="2"/>
            <charset val="161"/>
          </rPr>
          <t xml:space="preserve">The divisor is also called </t>
        </r>
        <r>
          <rPr>
            <b/>
            <sz val="9"/>
            <color indexed="81"/>
            <rFont val="Tahoma"/>
            <family val="2"/>
            <charset val="161"/>
          </rPr>
          <t>a normalizing constant</t>
        </r>
        <r>
          <rPr>
            <sz val="9"/>
            <color indexed="81"/>
            <rFont val="Tahoma"/>
            <family val="2"/>
            <charset val="161"/>
          </rPr>
          <t>. 
Here, we could calculate it easily by grouping our diagnoses into 6 categories. But summing up the denominator is often a great challenge in Bayesian statistics.</t>
        </r>
      </text>
    </comment>
    <comment ref="O1" authorId="0" shapeId="0" xr:uid="{00000000-0006-0000-0400-000003000000}">
      <text>
        <r>
          <rPr>
            <sz val="9"/>
            <color indexed="81"/>
            <rFont val="Tahoma"/>
            <family val="2"/>
            <charset val="161"/>
          </rPr>
          <t xml:space="preserve">Notice the prior probability was non-informative. 
The data show that most male patients with chest pain had cardiovascular or musculoskeletal disease as </t>
        </r>
        <r>
          <rPr>
            <b/>
            <sz val="9"/>
            <color indexed="81"/>
            <rFont val="Tahoma"/>
            <family val="2"/>
            <charset val="161"/>
          </rPr>
          <t>their likelihoods were higher</t>
        </r>
        <r>
          <rPr>
            <sz val="9"/>
            <color indexed="81"/>
            <rFont val="Tahoma"/>
            <family val="2"/>
            <charset val="161"/>
          </rPr>
          <t>. 
After observing the data, the posterior probabilities for Cardiovascular and Musculoskeletal were increased.
For this example with a non-informative prior, we say that</t>
        </r>
        <r>
          <rPr>
            <b/>
            <sz val="9"/>
            <color indexed="81"/>
            <rFont val="Tahoma"/>
            <family val="2"/>
            <charset val="161"/>
          </rPr>
          <t xml:space="preserve"> the likelihood drives the results</t>
        </r>
        <r>
          <rPr>
            <sz val="9"/>
            <color indexed="81"/>
            <rFont val="Tahoma"/>
            <family val="2"/>
            <charset val="161"/>
          </rPr>
          <t>.</t>
        </r>
      </text>
    </comment>
    <comment ref="AE3" authorId="0" shapeId="0" xr:uid="{00000000-0006-0000-0400-000004000000}">
      <text>
        <r>
          <rPr>
            <sz val="9"/>
            <color indexed="81"/>
            <rFont val="Tahoma"/>
            <family val="2"/>
            <charset val="161"/>
          </rPr>
          <t xml:space="preserve">The chart below is an example of a </t>
        </r>
        <r>
          <rPr>
            <b/>
            <sz val="9"/>
            <color indexed="81"/>
            <rFont val="Tahoma"/>
            <family val="2"/>
            <charset val="161"/>
          </rPr>
          <t>prior sensitivity analysis</t>
        </r>
        <r>
          <rPr>
            <sz val="9"/>
            <color indexed="81"/>
            <rFont val="Tahoma"/>
            <family val="2"/>
            <charset val="161"/>
          </rPr>
          <t xml:space="preserve">.
We are comparing three posterior distributions and assessing the effect of each prior distribution’s influence on the posterior, which in turn affects our conclusions. 
</t>
        </r>
      </text>
    </comment>
    <comment ref="O17" authorId="0" shapeId="0" xr:uid="{00000000-0006-0000-0400-000005000000}">
      <text>
        <r>
          <rPr>
            <sz val="9"/>
            <color indexed="81"/>
            <rFont val="Tahoma"/>
            <family val="2"/>
            <charset val="161"/>
          </rPr>
          <t>Notice the prior probability was dominated by musculoskeletal diseases. 
The data show that most male patients have cardiovascular, respiratory or musculoskeletal diseases; their likelihoods were higher. 
After observing the data, the posterior probabilities for those three were increased (more for musculoskeletal).</t>
        </r>
      </text>
    </comment>
    <comment ref="O29" authorId="0" shapeId="0" xr:uid="{00000000-0006-0000-0400-000006000000}">
      <text>
        <r>
          <rPr>
            <sz val="9"/>
            <color indexed="81"/>
            <rFont val="Tahoma"/>
            <family val="2"/>
            <charset val="161"/>
          </rPr>
          <t>Notice the prior probability was dominated by cardiovascular diseases. 
The data show that most male patients have cardiovascular, respiratory or musculoskeletal diseases; their likelihoods were higher. 
After observing the data, the posterior probabilities for those three were increased but mainly for cardiovascular. The other two only slightly increased.</t>
        </r>
      </text>
    </comment>
  </commentList>
</comments>
</file>

<file path=xl/sharedStrings.xml><?xml version="1.0" encoding="utf-8"?>
<sst xmlns="http://schemas.openxmlformats.org/spreadsheetml/2006/main" count="4275" uniqueCount="75">
  <si>
    <r>
      <t xml:space="preserve">PRIOR PROBABILITY
</t>
    </r>
    <r>
      <rPr>
        <b/>
        <sz val="11"/>
        <color rgb="FF0000FF"/>
        <rFont val="Calibri"/>
        <family val="2"/>
        <charset val="161"/>
        <scheme val="minor"/>
      </rPr>
      <t>PER DIAGNOSIS</t>
    </r>
    <r>
      <rPr>
        <b/>
        <sz val="11"/>
        <color theme="1"/>
        <rFont val="Calibri"/>
        <family val="2"/>
        <charset val="161"/>
        <scheme val="minor"/>
      </rPr>
      <t xml:space="preserve">
(</t>
    </r>
    <r>
      <rPr>
        <b/>
        <sz val="11"/>
        <color rgb="FFFF0000"/>
        <rFont val="Calibri"/>
        <family val="2"/>
        <charset val="161"/>
        <scheme val="minor"/>
      </rPr>
      <t>non</t>
    </r>
    <r>
      <rPr>
        <b/>
        <sz val="11"/>
        <color theme="1"/>
        <rFont val="Calibri"/>
        <family val="2"/>
        <charset val="161"/>
        <scheme val="minor"/>
      </rPr>
      <t xml:space="preserve"> informative)</t>
    </r>
  </si>
  <si>
    <r>
      <t xml:space="preserve">PRIOR PROBABILITY
</t>
    </r>
    <r>
      <rPr>
        <b/>
        <sz val="11"/>
        <color rgb="FF0000FF"/>
        <rFont val="Calibri"/>
        <family val="2"/>
        <charset val="161"/>
        <scheme val="minor"/>
      </rPr>
      <t>PER DIAGNOSIS</t>
    </r>
    <r>
      <rPr>
        <b/>
        <sz val="11"/>
        <color theme="1"/>
        <rFont val="Calibri"/>
        <family val="2"/>
        <charset val="161"/>
        <scheme val="minor"/>
      </rPr>
      <t xml:space="preserve">
(informative, GP)</t>
    </r>
  </si>
  <si>
    <r>
      <t xml:space="preserve">PRIOR PROBABILITY
</t>
    </r>
    <r>
      <rPr>
        <b/>
        <sz val="11"/>
        <color rgb="FF0000FF"/>
        <rFont val="Calibri"/>
        <family val="2"/>
        <charset val="161"/>
        <scheme val="minor"/>
      </rPr>
      <t>PER CATEGORY</t>
    </r>
    <r>
      <rPr>
        <b/>
        <sz val="11"/>
        <color theme="1"/>
        <rFont val="Calibri"/>
        <family val="2"/>
        <charset val="161"/>
        <scheme val="minor"/>
      </rPr>
      <t xml:space="preserve">
(</t>
    </r>
    <r>
      <rPr>
        <b/>
        <sz val="11"/>
        <color rgb="FFFF0000"/>
        <rFont val="Calibri"/>
        <family val="2"/>
        <charset val="161"/>
        <scheme val="minor"/>
      </rPr>
      <t>non</t>
    </r>
    <r>
      <rPr>
        <b/>
        <sz val="11"/>
        <color theme="1"/>
        <rFont val="Calibri"/>
        <family val="2"/>
        <charset val="161"/>
        <scheme val="minor"/>
      </rPr>
      <t xml:space="preserve"> informative)</t>
    </r>
  </si>
  <si>
    <t>DIAGNOSIS</t>
  </si>
  <si>
    <t>Cardiovascular</t>
  </si>
  <si>
    <t>Respiratory</t>
  </si>
  <si>
    <t>Angina</t>
  </si>
  <si>
    <t>Gastrointestinal</t>
  </si>
  <si>
    <t>Pericarditis</t>
  </si>
  <si>
    <t>Musculoskeletal</t>
  </si>
  <si>
    <t>Myocarditis</t>
  </si>
  <si>
    <t>Psychiatric</t>
  </si>
  <si>
    <t>Aortic  dissection</t>
  </si>
  <si>
    <t>Other</t>
  </si>
  <si>
    <t>Pneumonia</t>
  </si>
  <si>
    <t>Pleuritis</t>
  </si>
  <si>
    <t>Asthma/COPD</t>
  </si>
  <si>
    <t>Pneumothorax</t>
  </si>
  <si>
    <t>Pulmonary embolism</t>
  </si>
  <si>
    <t>Gastroesophageal reflux</t>
  </si>
  <si>
    <t>Peptic ulcer disease</t>
  </si>
  <si>
    <t xml:space="preserve">Esophageal dismotility </t>
  </si>
  <si>
    <t>Acute cholecystitis</t>
  </si>
  <si>
    <t>Acute pancreatitis</t>
  </si>
  <si>
    <t>Costochondritis</t>
  </si>
  <si>
    <t>Trauma</t>
  </si>
  <si>
    <t>Fibromyalgia</t>
  </si>
  <si>
    <t>Neoplasms</t>
  </si>
  <si>
    <t>Rheumatoid arthritis</t>
  </si>
  <si>
    <t>Panic disorder</t>
  </si>
  <si>
    <t>Generalized anxiety disorder</t>
  </si>
  <si>
    <t>Major depressive disorder</t>
  </si>
  <si>
    <t>Somatic symptom disorder</t>
  </si>
  <si>
    <t>Deception syndromes</t>
  </si>
  <si>
    <t>Herpes zoster</t>
  </si>
  <si>
    <t>Sarcoidosis</t>
  </si>
  <si>
    <t>`</t>
  </si>
  <si>
    <t>Substance related</t>
  </si>
  <si>
    <t>Systemic lupus erythematosus</t>
  </si>
  <si>
    <t>Acute chest syndrome</t>
  </si>
  <si>
    <t>COMMENTS</t>
  </si>
  <si>
    <r>
      <t>Prior 
(</t>
    </r>
    <r>
      <rPr>
        <b/>
        <sz val="11"/>
        <color rgb="FFFF0000"/>
        <rFont val="Calibri"/>
        <family val="2"/>
        <charset val="161"/>
        <scheme val="minor"/>
      </rPr>
      <t>non informative</t>
    </r>
    <r>
      <rPr>
        <sz val="11"/>
        <color theme="1"/>
        <rFont val="Calibri"/>
        <family val="2"/>
        <scheme val="minor"/>
      </rPr>
      <t>)</t>
    </r>
  </si>
  <si>
    <t>Likelihood</t>
  </si>
  <si>
    <t>(Prior*Likelihood)</t>
  </si>
  <si>
    <t>Denominator</t>
  </si>
  <si>
    <t>Posterior</t>
  </si>
  <si>
    <t>VISITS WITH CHEST PAIN (GP)</t>
  </si>
  <si>
    <t>Myocardial Infarction</t>
  </si>
  <si>
    <t>Randomize</t>
  </si>
  <si>
    <t>VISITS WITH CHEST PAIN (ED)</t>
  </si>
  <si>
    <r>
      <t xml:space="preserve">PRIOR PROBABILITY
</t>
    </r>
    <r>
      <rPr>
        <b/>
        <sz val="11"/>
        <color rgb="FF0000FF"/>
        <rFont val="Calibri"/>
        <family val="2"/>
        <charset val="161"/>
        <scheme val="minor"/>
      </rPr>
      <t>PER DIAGNOSIS</t>
    </r>
    <r>
      <rPr>
        <b/>
        <sz val="11"/>
        <color theme="1"/>
        <rFont val="Calibri"/>
        <family val="2"/>
        <charset val="161"/>
        <scheme val="minor"/>
      </rPr>
      <t xml:space="preserve">
(informative, ED)</t>
    </r>
  </si>
  <si>
    <r>
      <t>Prior 
(</t>
    </r>
    <r>
      <rPr>
        <b/>
        <sz val="11"/>
        <color rgb="FF0000FF"/>
        <rFont val="Calibri"/>
        <family val="2"/>
        <charset val="161"/>
        <scheme val="minor"/>
      </rPr>
      <t>informative, ED</t>
    </r>
    <r>
      <rPr>
        <sz val="11"/>
        <color theme="1"/>
        <rFont val="Calibri"/>
        <family val="2"/>
        <scheme val="minor"/>
      </rPr>
      <t>)</t>
    </r>
  </si>
  <si>
    <r>
      <t xml:space="preserve">PRIOR PROBABILITY
</t>
    </r>
    <r>
      <rPr>
        <b/>
        <sz val="11"/>
        <color rgb="FF0000FF"/>
        <rFont val="Calibri"/>
        <family val="2"/>
        <charset val="161"/>
        <scheme val="minor"/>
      </rPr>
      <t>PER CATEGORY</t>
    </r>
    <r>
      <rPr>
        <b/>
        <sz val="11"/>
        <color theme="1"/>
        <rFont val="Calibri"/>
        <family val="2"/>
        <charset val="161"/>
        <scheme val="minor"/>
      </rPr>
      <t xml:space="preserve">
(informative, GP)</t>
    </r>
  </si>
  <si>
    <r>
      <t xml:space="preserve">PRIOR PROBABILITY
</t>
    </r>
    <r>
      <rPr>
        <b/>
        <sz val="11"/>
        <color rgb="FF0000FF"/>
        <rFont val="Calibri"/>
        <family val="2"/>
        <charset val="161"/>
        <scheme val="minor"/>
      </rPr>
      <t>PER CATEGORY</t>
    </r>
    <r>
      <rPr>
        <b/>
        <sz val="11"/>
        <color theme="1"/>
        <rFont val="Calibri"/>
        <family val="2"/>
        <charset val="161"/>
        <scheme val="minor"/>
      </rPr>
      <t xml:space="preserve">
(informative, ED)</t>
    </r>
  </si>
  <si>
    <t>Probability of each (equally likely) diagnosis:</t>
  </si>
  <si>
    <t>CATEGORIES</t>
  </si>
  <si>
    <t>VISITS PER DIAGNOSIS</t>
  </si>
  <si>
    <t>VISITS PER CATEGORY</t>
  </si>
  <si>
    <t>MALE PATIENTS</t>
  </si>
  <si>
    <r>
      <t>Prior 
(</t>
    </r>
    <r>
      <rPr>
        <b/>
        <sz val="11"/>
        <color rgb="FF0000FF"/>
        <rFont val="Calibri"/>
        <family val="2"/>
        <charset val="161"/>
        <scheme val="minor"/>
      </rPr>
      <t>informative, GP</t>
    </r>
    <r>
      <rPr>
        <sz val="11"/>
        <color theme="1"/>
        <rFont val="Calibri"/>
        <family val="2"/>
        <scheme val="minor"/>
      </rPr>
      <t>)</t>
    </r>
  </si>
  <si>
    <r>
      <rPr>
        <b/>
        <sz val="11"/>
        <color theme="1"/>
        <rFont val="Calibri"/>
        <family val="2"/>
        <charset val="161"/>
        <scheme val="minor"/>
      </rPr>
      <t>LIKELIHOOD</t>
    </r>
    <r>
      <rPr>
        <sz val="11"/>
        <color theme="1"/>
        <rFont val="Calibri"/>
        <family val="2"/>
        <charset val="161"/>
        <scheme val="minor"/>
      </rPr>
      <t xml:space="preserve"> OF BEING MALE</t>
    </r>
  </si>
  <si>
    <r>
      <rPr>
        <b/>
        <sz val="11"/>
        <color theme="1"/>
        <rFont val="Calibri"/>
        <family val="2"/>
        <charset val="161"/>
        <scheme val="minor"/>
      </rPr>
      <t>LIKELIHOOD</t>
    </r>
    <r>
      <rPr>
        <sz val="11"/>
        <color theme="1"/>
        <rFont val="Calibri"/>
        <family val="2"/>
        <charset val="161"/>
        <scheme val="minor"/>
      </rPr>
      <t xml:space="preserve"> OF  BEING MALE</t>
    </r>
  </si>
  <si>
    <t>FEMALE PATIENTS</t>
  </si>
  <si>
    <t>Total</t>
  </si>
  <si>
    <r>
      <rPr>
        <b/>
        <sz val="11"/>
        <color theme="1"/>
        <rFont val="Calibri"/>
        <family val="2"/>
        <charset val="161"/>
        <scheme val="minor"/>
      </rPr>
      <t>LIKELIHOOD</t>
    </r>
    <r>
      <rPr>
        <sz val="11"/>
        <color theme="1"/>
        <rFont val="Calibri"/>
        <family val="2"/>
        <charset val="161"/>
        <scheme val="minor"/>
      </rPr>
      <t xml:space="preserve"> OF BEING FEMALE</t>
    </r>
  </si>
  <si>
    <t>Diagnosis</t>
  </si>
  <si>
    <r>
      <t>Posterior
(</t>
    </r>
    <r>
      <rPr>
        <b/>
        <sz val="11"/>
        <color rgb="FFFF0000"/>
        <rFont val="Calibri"/>
        <family val="2"/>
        <charset val="161"/>
        <scheme val="minor"/>
      </rPr>
      <t>non informative</t>
    </r>
    <r>
      <rPr>
        <sz val="11"/>
        <color theme="1"/>
        <rFont val="Calibri"/>
        <family val="2"/>
        <scheme val="minor"/>
      </rPr>
      <t>)</t>
    </r>
  </si>
  <si>
    <r>
      <t>Posterior
(</t>
    </r>
    <r>
      <rPr>
        <b/>
        <sz val="11"/>
        <color rgb="FF0000FF"/>
        <rFont val="Calibri"/>
        <family val="2"/>
        <charset val="161"/>
        <scheme val="minor"/>
      </rPr>
      <t>informative, GP</t>
    </r>
    <r>
      <rPr>
        <sz val="11"/>
        <color theme="1"/>
        <rFont val="Calibri"/>
        <family val="2"/>
        <scheme val="minor"/>
      </rPr>
      <t>)</t>
    </r>
  </si>
  <si>
    <r>
      <t>Posterior
(</t>
    </r>
    <r>
      <rPr>
        <b/>
        <sz val="11"/>
        <color rgb="FF0000FF"/>
        <rFont val="Calibri"/>
        <family val="2"/>
        <charset val="161"/>
        <scheme val="minor"/>
      </rPr>
      <t>informative, ED</t>
    </r>
    <r>
      <rPr>
        <sz val="11"/>
        <color theme="1"/>
        <rFont val="Calibri"/>
        <family val="2"/>
        <scheme val="minor"/>
      </rPr>
      <t>)</t>
    </r>
  </si>
  <si>
    <t>Prior*Likelihood</t>
  </si>
  <si>
    <t>Likelihood ratios</t>
  </si>
  <si>
    <t>3 Posteriors</t>
  </si>
  <si>
    <r>
      <t>Prior 
(</t>
    </r>
    <r>
      <rPr>
        <b/>
        <sz val="11"/>
        <color rgb="FFFF0000"/>
        <rFont val="Calibri"/>
        <family val="2"/>
        <charset val="161"/>
        <scheme val="minor"/>
      </rPr>
      <t>non informative</t>
    </r>
    <r>
      <rPr>
        <b/>
        <sz val="11"/>
        <color theme="1"/>
        <rFont val="Calibri"/>
        <family val="2"/>
        <charset val="161"/>
        <scheme val="minor"/>
      </rPr>
      <t>)</t>
    </r>
  </si>
  <si>
    <t xml:space="preserve">Denominator = </t>
  </si>
  <si>
    <t>LIKELIHOOD OF  BEING FEMALE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</si>
</sst>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0" x14ac:knownFonts="1">
    <font>
      <sz val="11"/>
      <color theme="1"/>
      <name val="Calibri"/>
      <family val="2"/>
      <scheme val="minor"/>
    </font>
    <font>
      <sz val="11"/>
      <color theme="1"/>
      <name val="Calibri"/>
      <family val="2"/>
      <charset val="161"/>
      <scheme val="minor"/>
    </font>
    <font>
      <b/>
      <sz val="11"/>
      <color theme="1"/>
      <name val="Calibri"/>
      <family val="2"/>
      <charset val="161"/>
      <scheme val="minor"/>
    </font>
    <font>
      <b/>
      <sz val="11"/>
      <color rgb="FF0000FF"/>
      <name val="Calibri"/>
      <family val="2"/>
      <charset val="161"/>
      <scheme val="minor"/>
    </font>
    <font>
      <b/>
      <sz val="11"/>
      <color rgb="FFFF0000"/>
      <name val="Calibri"/>
      <family val="2"/>
      <charset val="161"/>
      <scheme val="minor"/>
    </font>
    <font>
      <b/>
      <sz val="9"/>
      <color indexed="81"/>
      <name val="Tahoma"/>
      <family val="2"/>
      <charset val="161"/>
    </font>
    <font>
      <sz val="9"/>
      <color indexed="81"/>
      <name val="Tahoma"/>
      <family val="2"/>
      <charset val="161"/>
    </font>
    <font>
      <sz val="9"/>
      <color indexed="81"/>
      <name val="Tahoma"/>
      <charset val="1"/>
    </font>
    <font>
      <sz val="10"/>
      <color indexed="81"/>
      <name val="Tahoma"/>
      <family val="2"/>
      <charset val="161"/>
    </font>
    <font>
      <b/>
      <sz val="10"/>
      <color indexed="81"/>
      <name val="Tahoma"/>
      <family val="2"/>
      <charset val="161"/>
    </font>
  </fonts>
  <fills count="9">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4"/>
        <bgColor indexed="64"/>
      </patternFill>
    </fill>
    <fill>
      <patternFill patternType="solid">
        <fgColor rgb="FF7030A0"/>
        <bgColor indexed="64"/>
      </patternFill>
    </fill>
    <fill>
      <patternFill patternType="solid">
        <fgColor rgb="FF00B050"/>
        <bgColor indexed="64"/>
      </patternFill>
    </fill>
    <fill>
      <patternFill patternType="solid">
        <fgColor theme="7" tint="0.39997558519241921"/>
        <bgColor indexed="64"/>
      </patternFill>
    </fill>
    <fill>
      <patternFill patternType="solid">
        <fgColor rgb="FFFF0000"/>
        <bgColor indexed="64"/>
      </patternFill>
    </fill>
  </fills>
  <borders count="1">
    <border>
      <left/>
      <right/>
      <top/>
      <bottom/>
      <diagonal/>
    </border>
  </borders>
  <cellStyleXfs count="2">
    <xf numFmtId="0" fontId="0" fillId="0" borderId="0"/>
    <xf numFmtId="0" fontId="1" fillId="0" borderId="0"/>
  </cellStyleXfs>
  <cellXfs count="39">
    <xf numFmtId="0" fontId="0" fillId="0" borderId="0" xfId="0"/>
    <xf numFmtId="0" fontId="1" fillId="0" borderId="0" xfId="1"/>
    <xf numFmtId="0" fontId="2" fillId="0" borderId="0" xfId="1" applyFont="1" applyAlignment="1">
      <alignment horizontal="center" wrapText="1"/>
    </xf>
    <xf numFmtId="0" fontId="1" fillId="0" borderId="0" xfId="1" applyAlignment="1">
      <alignment horizontal="center"/>
    </xf>
    <xf numFmtId="0" fontId="2" fillId="0" borderId="0" xfId="1" applyFont="1"/>
    <xf numFmtId="0" fontId="1" fillId="0" borderId="0" xfId="1" applyAlignment="1">
      <alignment horizontal="right" vertical="center"/>
    </xf>
    <xf numFmtId="0" fontId="1" fillId="2" borderId="0" xfId="1" applyFill="1"/>
    <xf numFmtId="0" fontId="1" fillId="2" borderId="0" xfId="1" applyFill="1" applyAlignment="1">
      <alignment horizontal="center"/>
    </xf>
    <xf numFmtId="16" fontId="1" fillId="0" borderId="0" xfId="1" applyNumberFormat="1" applyAlignment="1">
      <alignment horizontal="right" vertical="center"/>
    </xf>
    <xf numFmtId="0" fontId="1" fillId="3" borderId="0" xfId="1" applyFill="1"/>
    <xf numFmtId="0" fontId="1" fillId="3" borderId="0" xfId="1" applyFill="1" applyAlignment="1">
      <alignment horizontal="center"/>
    </xf>
    <xf numFmtId="0" fontId="1" fillId="4" borderId="0" xfId="1" applyFill="1"/>
    <xf numFmtId="0" fontId="1" fillId="4" borderId="0" xfId="1" applyFill="1" applyAlignment="1">
      <alignment horizontal="center"/>
    </xf>
    <xf numFmtId="0" fontId="1" fillId="5" borderId="0" xfId="1" applyFill="1"/>
    <xf numFmtId="0" fontId="1" fillId="5" borderId="0" xfId="1" applyFill="1" applyAlignment="1">
      <alignment horizontal="center"/>
    </xf>
    <xf numFmtId="0" fontId="1" fillId="6" borderId="0" xfId="1" applyFill="1"/>
    <xf numFmtId="0" fontId="1" fillId="6" borderId="0" xfId="1" applyFill="1" applyAlignment="1">
      <alignment horizontal="center"/>
    </xf>
    <xf numFmtId="0" fontId="1" fillId="7" borderId="0" xfId="1" applyFill="1"/>
    <xf numFmtId="0" fontId="1" fillId="7" borderId="0" xfId="1" applyFill="1" applyAlignment="1">
      <alignment horizontal="center"/>
    </xf>
    <xf numFmtId="0" fontId="1" fillId="8" borderId="0" xfId="1" applyFill="1" applyAlignment="1">
      <alignment horizontal="center"/>
    </xf>
    <xf numFmtId="0" fontId="2" fillId="0" borderId="0" xfId="1" applyFont="1" applyAlignment="1">
      <alignment horizontal="center"/>
    </xf>
    <xf numFmtId="164" fontId="3" fillId="0" borderId="0" xfId="1" applyNumberFormat="1" applyFont="1" applyAlignment="1">
      <alignment horizontal="center"/>
    </xf>
    <xf numFmtId="0" fontId="1" fillId="0" borderId="0" xfId="1" applyAlignment="1">
      <alignment horizontal="center" wrapText="1"/>
    </xf>
    <xf numFmtId="164" fontId="1" fillId="0" borderId="0" xfId="1" applyNumberFormat="1" applyAlignment="1">
      <alignment horizontal="center"/>
    </xf>
    <xf numFmtId="0" fontId="1" fillId="0" borderId="0" xfId="1" applyAlignment="1">
      <alignment horizontal="center" vertical="center"/>
    </xf>
    <xf numFmtId="0" fontId="1" fillId="0" borderId="0" xfId="1" applyAlignment="1">
      <alignment vertical="center"/>
    </xf>
    <xf numFmtId="16" fontId="1" fillId="0" borderId="0" xfId="1" applyNumberFormat="1" applyAlignment="1">
      <alignment vertical="center"/>
    </xf>
    <xf numFmtId="0" fontId="2" fillId="0" borderId="0" xfId="1" applyFont="1" applyAlignment="1">
      <alignment horizontal="center" vertical="center"/>
    </xf>
    <xf numFmtId="0" fontId="1" fillId="0" borderId="0" xfId="1" applyAlignment="1">
      <alignment horizontal="right"/>
    </xf>
    <xf numFmtId="0" fontId="3" fillId="0" borderId="0" xfId="1" applyFont="1"/>
    <xf numFmtId="0" fontId="2" fillId="0" borderId="0" xfId="1" applyFont="1" applyAlignment="1">
      <alignment horizontal="left"/>
    </xf>
    <xf numFmtId="0" fontId="1" fillId="0" borderId="0" xfId="1" applyAlignment="1">
      <alignment horizontal="left" vertical="center"/>
    </xf>
    <xf numFmtId="16" fontId="1" fillId="0" borderId="0" xfId="1" applyNumberFormat="1" applyAlignment="1">
      <alignment horizontal="left" vertical="center"/>
    </xf>
    <xf numFmtId="0" fontId="1" fillId="0" borderId="0" xfId="1" applyAlignment="1">
      <alignment horizontal="left"/>
    </xf>
    <xf numFmtId="0" fontId="0" fillId="0" borderId="0" xfId="0" applyAlignment="1">
      <alignment horizontal="center"/>
    </xf>
    <xf numFmtId="0" fontId="0" fillId="0" borderId="0" xfId="0" applyAlignment="1">
      <alignment horizontal="left"/>
    </xf>
    <xf numFmtId="0" fontId="2" fillId="0" borderId="0" xfId="0" applyFont="1" applyAlignment="1">
      <alignment horizontal="center" wrapText="1"/>
    </xf>
    <xf numFmtId="0" fontId="2" fillId="0" borderId="0" xfId="0" applyFont="1" applyAlignment="1">
      <alignment horizontal="center"/>
    </xf>
    <xf numFmtId="0" fontId="2" fillId="0" borderId="0" xfId="0" applyFon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aseline="0"/>
              <a:t>Prior prob (</a:t>
            </a:r>
            <a:r>
              <a:rPr lang="en-US" sz="1600" b="1" baseline="0">
                <a:solidFill>
                  <a:srgbClr val="FF0000"/>
                </a:solidFill>
              </a:rPr>
              <a:t>non</a:t>
            </a:r>
            <a:r>
              <a:rPr lang="en-US" sz="1600" baseline="0"/>
              <a:t> informative)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PRIOR_PROB!$H$3:$H$8</c:f>
              <c:strCache>
                <c:ptCount val="6"/>
                <c:pt idx="0">
                  <c:v>Cardiovascular</c:v>
                </c:pt>
                <c:pt idx="1">
                  <c:v>Respiratory</c:v>
                </c:pt>
                <c:pt idx="2">
                  <c:v>Gastrointestinal</c:v>
                </c:pt>
                <c:pt idx="3">
                  <c:v>Musculoskeletal</c:v>
                </c:pt>
                <c:pt idx="4">
                  <c:v>Psychiatric</c:v>
                </c:pt>
                <c:pt idx="5">
                  <c:v>Other</c:v>
                </c:pt>
              </c:strCache>
            </c:strRef>
          </c:cat>
          <c:val>
            <c:numRef>
              <c:f>PRIOR_PROB!$I$3:$I$8</c:f>
              <c:numCache>
                <c:formatCode>General</c:formatCode>
                <c:ptCount val="6"/>
                <c:pt idx="0">
                  <c:v>0.16666666666666666</c:v>
                </c:pt>
                <c:pt idx="1">
                  <c:v>0.16666666666666666</c:v>
                </c:pt>
                <c:pt idx="2">
                  <c:v>0.16666666666666666</c:v>
                </c:pt>
                <c:pt idx="3">
                  <c:v>0.16666666666666666</c:v>
                </c:pt>
                <c:pt idx="4">
                  <c:v>0.16666666666666666</c:v>
                </c:pt>
                <c:pt idx="5">
                  <c:v>0.16666666666666666</c:v>
                </c:pt>
              </c:numCache>
            </c:numRef>
          </c:val>
          <c:extLst>
            <c:ext xmlns:c16="http://schemas.microsoft.com/office/drawing/2014/chart" uri="{C3380CC4-5D6E-409C-BE32-E72D297353CC}">
              <c16:uniqueId val="{00000000-1A51-4AC4-9115-6EE0BFC7433E}"/>
            </c:ext>
          </c:extLst>
        </c:ser>
        <c:dLbls>
          <c:showLegendKey val="0"/>
          <c:showVal val="0"/>
          <c:showCatName val="0"/>
          <c:showSerName val="0"/>
          <c:showPercent val="0"/>
          <c:showBubbleSize val="0"/>
        </c:dLbls>
        <c:gapWidth val="219"/>
        <c:overlap val="-27"/>
        <c:axId val="752707256"/>
        <c:axId val="752713136"/>
      </c:barChart>
      <c:catAx>
        <c:axId val="752707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713136"/>
        <c:crosses val="autoZero"/>
        <c:auto val="1"/>
        <c:lblAlgn val="ctr"/>
        <c:lblOffset val="100"/>
        <c:noMultiLvlLbl val="0"/>
      </c:catAx>
      <c:valAx>
        <c:axId val="752713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707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Prior</c:v>
          </c:tx>
          <c:spPr>
            <a:solidFill>
              <a:schemeClr val="accent1"/>
            </a:solidFill>
            <a:ln>
              <a:noFill/>
            </a:ln>
            <a:effectLst/>
          </c:spPr>
          <c:invertIfNegative val="0"/>
          <c:cat>
            <c:strRef>
              <c:f>BAYES_TO_COMPUTE_POSTERIOR!$J$2:$J$7</c:f>
              <c:strCache>
                <c:ptCount val="6"/>
                <c:pt idx="0">
                  <c:v>Cardiovascular</c:v>
                </c:pt>
                <c:pt idx="1">
                  <c:v>Respiratory</c:v>
                </c:pt>
                <c:pt idx="2">
                  <c:v>Gastrointestinal</c:v>
                </c:pt>
                <c:pt idx="3">
                  <c:v>Musculoskeletal</c:v>
                </c:pt>
                <c:pt idx="4">
                  <c:v>Psychiatric</c:v>
                </c:pt>
                <c:pt idx="5">
                  <c:v>Other</c:v>
                </c:pt>
              </c:strCache>
            </c:strRef>
          </c:cat>
          <c:val>
            <c:numRef>
              <c:f>BAYES_TO_COMPUTE_POSTERIOR!$K$2:$K$7</c:f>
              <c:numCache>
                <c:formatCode>General</c:formatCode>
                <c:ptCount val="6"/>
                <c:pt idx="0">
                  <c:v>0.16666666666666666</c:v>
                </c:pt>
                <c:pt idx="1">
                  <c:v>0.16666666666666666</c:v>
                </c:pt>
                <c:pt idx="2">
                  <c:v>0.16666666666666666</c:v>
                </c:pt>
                <c:pt idx="3">
                  <c:v>0.16666666666666666</c:v>
                </c:pt>
                <c:pt idx="4">
                  <c:v>0.16666666666666666</c:v>
                </c:pt>
                <c:pt idx="5">
                  <c:v>0.16666666666666666</c:v>
                </c:pt>
              </c:numCache>
            </c:numRef>
          </c:val>
          <c:extLst>
            <c:ext xmlns:c16="http://schemas.microsoft.com/office/drawing/2014/chart" uri="{C3380CC4-5D6E-409C-BE32-E72D297353CC}">
              <c16:uniqueId val="{00000000-FB3D-44C4-A138-78669CFE1726}"/>
            </c:ext>
          </c:extLst>
        </c:ser>
        <c:ser>
          <c:idx val="1"/>
          <c:order val="1"/>
          <c:tx>
            <c:v>Posterior</c:v>
          </c:tx>
          <c:spPr>
            <a:solidFill>
              <a:schemeClr val="accent2"/>
            </a:solidFill>
            <a:ln>
              <a:noFill/>
            </a:ln>
            <a:effectLst/>
          </c:spPr>
          <c:invertIfNegative val="0"/>
          <c:cat>
            <c:strRef>
              <c:f>BAYES_TO_COMPUTE_POSTERIOR!$J$2:$J$7</c:f>
              <c:strCache>
                <c:ptCount val="6"/>
                <c:pt idx="0">
                  <c:v>Cardiovascular</c:v>
                </c:pt>
                <c:pt idx="1">
                  <c:v>Respiratory</c:v>
                </c:pt>
                <c:pt idx="2">
                  <c:v>Gastrointestinal</c:v>
                </c:pt>
                <c:pt idx="3">
                  <c:v>Musculoskeletal</c:v>
                </c:pt>
                <c:pt idx="4">
                  <c:v>Psychiatric</c:v>
                </c:pt>
                <c:pt idx="5">
                  <c:v>Other</c:v>
                </c:pt>
              </c:strCache>
            </c:strRef>
          </c:cat>
          <c:val>
            <c:numRef>
              <c:f>BAYES_TO_COMPUTE_POSTERIOR!$O$2:$O$7</c:f>
              <c:numCache>
                <c:formatCode>General</c:formatCode>
                <c:ptCount val="6"/>
                <c:pt idx="0">
                  <c:v>0.23072400805910484</c:v>
                </c:pt>
                <c:pt idx="1">
                  <c:v>0.19825296761771635</c:v>
                </c:pt>
                <c:pt idx="2">
                  <c:v>0.12893824881372787</c:v>
                </c:pt>
                <c:pt idx="3">
                  <c:v>0.22333862669929921</c:v>
                </c:pt>
                <c:pt idx="4">
                  <c:v>7.2876181965929612E-2</c:v>
                </c:pt>
                <c:pt idx="5">
                  <c:v>0.14586996684422224</c:v>
                </c:pt>
              </c:numCache>
            </c:numRef>
          </c:val>
          <c:extLst>
            <c:ext xmlns:c16="http://schemas.microsoft.com/office/drawing/2014/chart" uri="{C3380CC4-5D6E-409C-BE32-E72D297353CC}">
              <c16:uniqueId val="{00000002-FB3D-44C4-A138-78669CFE1726}"/>
            </c:ext>
          </c:extLst>
        </c:ser>
        <c:ser>
          <c:idx val="2"/>
          <c:order val="2"/>
          <c:tx>
            <c:v>Likelihood</c:v>
          </c:tx>
          <c:spPr>
            <a:solidFill>
              <a:schemeClr val="accent3"/>
            </a:solidFill>
            <a:ln>
              <a:noFill/>
            </a:ln>
            <a:effectLst/>
          </c:spPr>
          <c:invertIfNegative val="0"/>
          <c:cat>
            <c:strRef>
              <c:f>BAYES_TO_COMPUTE_POSTERIOR!$J$2:$J$7</c:f>
              <c:strCache>
                <c:ptCount val="6"/>
                <c:pt idx="0">
                  <c:v>Cardiovascular</c:v>
                </c:pt>
                <c:pt idx="1">
                  <c:v>Respiratory</c:v>
                </c:pt>
                <c:pt idx="2">
                  <c:v>Gastrointestinal</c:v>
                </c:pt>
                <c:pt idx="3">
                  <c:v>Musculoskeletal</c:v>
                </c:pt>
                <c:pt idx="4">
                  <c:v>Psychiatric</c:v>
                </c:pt>
                <c:pt idx="5">
                  <c:v>Other</c:v>
                </c:pt>
              </c:strCache>
            </c:strRef>
          </c:cat>
          <c:val>
            <c:numRef>
              <c:f>BAYES_TO_COMPUTE_POSTERIOR!$L$2:$L$7</c:f>
              <c:numCache>
                <c:formatCode>General</c:formatCode>
                <c:ptCount val="6"/>
                <c:pt idx="0">
                  <c:v>0.6811342592592593</c:v>
                </c:pt>
                <c:pt idx="1">
                  <c:v>0.58527454242928456</c:v>
                </c:pt>
                <c:pt idx="2">
                  <c:v>0.38064638064638062</c:v>
                </c:pt>
                <c:pt idx="3">
                  <c:v>0.65933142953132873</c:v>
                </c:pt>
                <c:pt idx="4">
                  <c:v>0.21514217197670435</c:v>
                </c:pt>
                <c:pt idx="5">
                  <c:v>0.43063152660367976</c:v>
                </c:pt>
              </c:numCache>
            </c:numRef>
          </c:val>
          <c:extLst>
            <c:ext xmlns:c16="http://schemas.microsoft.com/office/drawing/2014/chart" uri="{C3380CC4-5D6E-409C-BE32-E72D297353CC}">
              <c16:uniqueId val="{00000003-FB3D-44C4-A138-78669CFE1726}"/>
            </c:ext>
          </c:extLst>
        </c:ser>
        <c:dLbls>
          <c:showLegendKey val="0"/>
          <c:showVal val="0"/>
          <c:showCatName val="0"/>
          <c:showSerName val="0"/>
          <c:showPercent val="0"/>
          <c:showBubbleSize val="0"/>
        </c:dLbls>
        <c:gapWidth val="219"/>
        <c:overlap val="-27"/>
        <c:axId val="367817472"/>
        <c:axId val="1359814688"/>
      </c:barChart>
      <c:catAx>
        <c:axId val="367817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59814688"/>
        <c:crosses val="autoZero"/>
        <c:auto val="1"/>
        <c:lblAlgn val="ctr"/>
        <c:lblOffset val="100"/>
        <c:noMultiLvlLbl val="0"/>
      </c:catAx>
      <c:valAx>
        <c:axId val="1359814688"/>
        <c:scaling>
          <c:orientation val="minMax"/>
          <c:max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67817472"/>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Male patients</c:v>
          </c:tx>
          <c:spPr>
            <a:solidFill>
              <a:schemeClr val="accent1"/>
            </a:solidFill>
            <a:ln>
              <a:noFill/>
            </a:ln>
            <a:effectLst/>
          </c:spPr>
          <c:invertIfNegative val="0"/>
          <c:cat>
            <c:strRef>
              <c:f>BAYES_TO_COMPUTE_POSTERIOR!$J$2:$J$7</c:f>
              <c:strCache>
                <c:ptCount val="6"/>
                <c:pt idx="0">
                  <c:v>Cardiovascular</c:v>
                </c:pt>
                <c:pt idx="1">
                  <c:v>Respiratory</c:v>
                </c:pt>
                <c:pt idx="2">
                  <c:v>Gastrointestinal</c:v>
                </c:pt>
                <c:pt idx="3">
                  <c:v>Musculoskeletal</c:v>
                </c:pt>
                <c:pt idx="4">
                  <c:v>Psychiatric</c:v>
                </c:pt>
                <c:pt idx="5">
                  <c:v>Other</c:v>
                </c:pt>
              </c:strCache>
            </c:strRef>
          </c:cat>
          <c:val>
            <c:numRef>
              <c:f>BAYES_TO_COMPUTE_POSTERIOR!$O$2:$O$7</c:f>
              <c:numCache>
                <c:formatCode>General</c:formatCode>
                <c:ptCount val="6"/>
                <c:pt idx="0">
                  <c:v>0.23072400805910484</c:v>
                </c:pt>
                <c:pt idx="1">
                  <c:v>0.19825296761771635</c:v>
                </c:pt>
                <c:pt idx="2">
                  <c:v>0.12893824881372787</c:v>
                </c:pt>
                <c:pt idx="3">
                  <c:v>0.22333862669929921</c:v>
                </c:pt>
                <c:pt idx="4">
                  <c:v>7.2876181965929612E-2</c:v>
                </c:pt>
                <c:pt idx="5">
                  <c:v>0.14586996684422224</c:v>
                </c:pt>
              </c:numCache>
            </c:numRef>
          </c:val>
          <c:extLst>
            <c:ext xmlns:c16="http://schemas.microsoft.com/office/drawing/2014/chart" uri="{C3380CC4-5D6E-409C-BE32-E72D297353CC}">
              <c16:uniqueId val="{00000000-547B-4EAC-A6BE-6B74D6DA3DED}"/>
            </c:ext>
          </c:extLst>
        </c:ser>
        <c:ser>
          <c:idx val="1"/>
          <c:order val="1"/>
          <c:tx>
            <c:v>Female patients</c:v>
          </c:tx>
          <c:spPr>
            <a:solidFill>
              <a:schemeClr val="accent2"/>
            </a:solidFill>
            <a:ln>
              <a:noFill/>
            </a:ln>
            <a:effectLst/>
          </c:spPr>
          <c:invertIfNegative val="0"/>
          <c:val>
            <c:numRef>
              <c:f>FEMALE_POSTERIOR!$E$2:$E$7</c:f>
              <c:numCache>
                <c:formatCode>General</c:formatCode>
                <c:ptCount val="6"/>
                <c:pt idx="0">
                  <c:v>0.10462024686983062</c:v>
                </c:pt>
                <c:pt idx="1">
                  <c:v>0.13607193941079304</c:v>
                </c:pt>
                <c:pt idx="2">
                  <c:v>0.20321069427519031</c:v>
                </c:pt>
                <c:pt idx="3">
                  <c:v>0.11177378247167377</c:v>
                </c:pt>
                <c:pt idx="4">
                  <c:v>0.257512831371492</c:v>
                </c:pt>
                <c:pt idx="5">
                  <c:v>0.18681050560102025</c:v>
                </c:pt>
              </c:numCache>
            </c:numRef>
          </c:val>
          <c:extLst>
            <c:ext xmlns:c16="http://schemas.microsoft.com/office/drawing/2014/chart" uri="{C3380CC4-5D6E-409C-BE32-E72D297353CC}">
              <c16:uniqueId val="{00000002-547B-4EAC-A6BE-6B74D6DA3DED}"/>
            </c:ext>
          </c:extLst>
        </c:ser>
        <c:dLbls>
          <c:showLegendKey val="0"/>
          <c:showVal val="0"/>
          <c:showCatName val="0"/>
          <c:showSerName val="0"/>
          <c:showPercent val="0"/>
          <c:showBubbleSize val="0"/>
        </c:dLbls>
        <c:gapWidth val="219"/>
        <c:overlap val="-27"/>
        <c:axId val="1414801568"/>
        <c:axId val="1635579296"/>
      </c:barChart>
      <c:catAx>
        <c:axId val="141480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635579296"/>
        <c:crosses val="autoZero"/>
        <c:auto val="1"/>
        <c:lblAlgn val="ctr"/>
        <c:lblOffset val="100"/>
        <c:noMultiLvlLbl val="0"/>
      </c:catAx>
      <c:valAx>
        <c:axId val="1635579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4148015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baseline="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0" i="0" baseline="0">
                <a:effectLst/>
              </a:rPr>
              <a:t>Prior prob (informative, GP)</a:t>
            </a:r>
            <a:endParaRPr lang="el-GR" sz="16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PRIOR_PROB!$H$3:$H$8</c:f>
              <c:strCache>
                <c:ptCount val="6"/>
                <c:pt idx="0">
                  <c:v>Cardiovascular</c:v>
                </c:pt>
                <c:pt idx="1">
                  <c:v>Respiratory</c:v>
                </c:pt>
                <c:pt idx="2">
                  <c:v>Gastrointestinal</c:v>
                </c:pt>
                <c:pt idx="3">
                  <c:v>Musculoskeletal</c:v>
                </c:pt>
                <c:pt idx="4">
                  <c:v>Psychiatric</c:v>
                </c:pt>
                <c:pt idx="5">
                  <c:v>Other</c:v>
                </c:pt>
              </c:strCache>
            </c:strRef>
          </c:cat>
          <c:val>
            <c:numRef>
              <c:f>PRIOR_PROB!$J$3:$J$8</c:f>
              <c:numCache>
                <c:formatCode>General</c:formatCode>
                <c:ptCount val="6"/>
                <c:pt idx="0">
                  <c:v>0.15000000000000002</c:v>
                </c:pt>
                <c:pt idx="1">
                  <c:v>0.18000000000000002</c:v>
                </c:pt>
                <c:pt idx="2">
                  <c:v>0.21000000000000002</c:v>
                </c:pt>
                <c:pt idx="3">
                  <c:v>0.28000000000000003</c:v>
                </c:pt>
                <c:pt idx="4">
                  <c:v>0.1</c:v>
                </c:pt>
                <c:pt idx="5">
                  <c:v>7.9999999999999988E-2</c:v>
                </c:pt>
              </c:numCache>
            </c:numRef>
          </c:val>
          <c:extLst>
            <c:ext xmlns:c16="http://schemas.microsoft.com/office/drawing/2014/chart" uri="{C3380CC4-5D6E-409C-BE32-E72D297353CC}">
              <c16:uniqueId val="{00000000-B023-4824-8484-AD0FAADC6C14}"/>
            </c:ext>
          </c:extLst>
        </c:ser>
        <c:dLbls>
          <c:showLegendKey val="0"/>
          <c:showVal val="0"/>
          <c:showCatName val="0"/>
          <c:showSerName val="0"/>
          <c:showPercent val="0"/>
          <c:showBubbleSize val="0"/>
        </c:dLbls>
        <c:gapWidth val="219"/>
        <c:overlap val="-27"/>
        <c:axId val="752709216"/>
        <c:axId val="752708040"/>
      </c:barChart>
      <c:catAx>
        <c:axId val="75270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708040"/>
        <c:crosses val="autoZero"/>
        <c:auto val="1"/>
        <c:lblAlgn val="ctr"/>
        <c:lblOffset val="100"/>
        <c:noMultiLvlLbl val="0"/>
      </c:catAx>
      <c:valAx>
        <c:axId val="752708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7092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0" i="0" u="none" strike="noStrike" baseline="0">
                <a:effectLst/>
              </a:rPr>
              <a:t>Prior prob (informative, EM)</a:t>
            </a:r>
            <a:endParaRPr lang="en-US" sz="1600" baseline="0"/>
          </a:p>
        </c:rich>
      </c:tx>
      <c:layout>
        <c:manualLayout>
          <c:xMode val="edge"/>
          <c:yMode val="edge"/>
          <c:x val="0.2818268597509147"/>
          <c:y val="3.6934441366574332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PRIOR_PROB!$H$3:$H$8</c:f>
              <c:strCache>
                <c:ptCount val="6"/>
                <c:pt idx="0">
                  <c:v>Cardiovascular</c:v>
                </c:pt>
                <c:pt idx="1">
                  <c:v>Respiratory</c:v>
                </c:pt>
                <c:pt idx="2">
                  <c:v>Gastrointestinal</c:v>
                </c:pt>
                <c:pt idx="3">
                  <c:v>Musculoskeletal</c:v>
                </c:pt>
                <c:pt idx="4">
                  <c:v>Psychiatric</c:v>
                </c:pt>
                <c:pt idx="5">
                  <c:v>Other</c:v>
                </c:pt>
              </c:strCache>
            </c:strRef>
          </c:cat>
          <c:val>
            <c:numRef>
              <c:f>PRIOR_PROB!$K$3:$K$8</c:f>
              <c:numCache>
                <c:formatCode>General</c:formatCode>
                <c:ptCount val="6"/>
                <c:pt idx="0">
                  <c:v>0.45000000000000007</c:v>
                </c:pt>
                <c:pt idx="1">
                  <c:v>0.17</c:v>
                </c:pt>
                <c:pt idx="2">
                  <c:v>0.13</c:v>
                </c:pt>
                <c:pt idx="3">
                  <c:v>6.9999999999999993E-2</c:v>
                </c:pt>
                <c:pt idx="4">
                  <c:v>7.9999999999999988E-2</c:v>
                </c:pt>
                <c:pt idx="5">
                  <c:v>0.1</c:v>
                </c:pt>
              </c:numCache>
            </c:numRef>
          </c:val>
          <c:extLst>
            <c:ext xmlns:c16="http://schemas.microsoft.com/office/drawing/2014/chart" uri="{C3380CC4-5D6E-409C-BE32-E72D297353CC}">
              <c16:uniqueId val="{00000000-6A72-4126-B867-8C1E3C597D25}"/>
            </c:ext>
          </c:extLst>
        </c:ser>
        <c:dLbls>
          <c:showLegendKey val="0"/>
          <c:showVal val="0"/>
          <c:showCatName val="0"/>
          <c:showSerName val="0"/>
          <c:showPercent val="0"/>
          <c:showBubbleSize val="0"/>
        </c:dLbls>
        <c:gapWidth val="219"/>
        <c:overlap val="-27"/>
        <c:axId val="806047056"/>
        <c:axId val="619482928"/>
      </c:barChart>
      <c:catAx>
        <c:axId val="80604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482928"/>
        <c:crosses val="autoZero"/>
        <c:auto val="1"/>
        <c:lblAlgn val="ctr"/>
        <c:lblOffset val="100"/>
        <c:noMultiLvlLbl val="0"/>
      </c:catAx>
      <c:valAx>
        <c:axId val="619482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0470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Non-Informative</c:v>
          </c:tx>
          <c:spPr>
            <a:solidFill>
              <a:schemeClr val="accent1"/>
            </a:solidFill>
            <a:ln>
              <a:noFill/>
            </a:ln>
            <a:effectLst/>
          </c:spPr>
          <c:invertIfNegative val="0"/>
          <c:cat>
            <c:strRef>
              <c:f>PRIOR_PROB!$H$3:$H$8</c:f>
              <c:strCache>
                <c:ptCount val="6"/>
                <c:pt idx="0">
                  <c:v>Cardiovascular</c:v>
                </c:pt>
                <c:pt idx="1">
                  <c:v>Respiratory</c:v>
                </c:pt>
                <c:pt idx="2">
                  <c:v>Gastrointestinal</c:v>
                </c:pt>
                <c:pt idx="3">
                  <c:v>Musculoskeletal</c:v>
                </c:pt>
                <c:pt idx="4">
                  <c:v>Psychiatric</c:v>
                </c:pt>
                <c:pt idx="5">
                  <c:v>Other</c:v>
                </c:pt>
              </c:strCache>
            </c:strRef>
          </c:cat>
          <c:val>
            <c:numRef>
              <c:f>PRIOR_PROB!$I$3:$I$8</c:f>
              <c:numCache>
                <c:formatCode>General</c:formatCode>
                <c:ptCount val="6"/>
                <c:pt idx="0">
                  <c:v>0.16666666666666666</c:v>
                </c:pt>
                <c:pt idx="1">
                  <c:v>0.16666666666666666</c:v>
                </c:pt>
                <c:pt idx="2">
                  <c:v>0.16666666666666666</c:v>
                </c:pt>
                <c:pt idx="3">
                  <c:v>0.16666666666666666</c:v>
                </c:pt>
                <c:pt idx="4">
                  <c:v>0.16666666666666666</c:v>
                </c:pt>
                <c:pt idx="5">
                  <c:v>0.16666666666666666</c:v>
                </c:pt>
              </c:numCache>
            </c:numRef>
          </c:val>
          <c:extLst>
            <c:ext xmlns:c16="http://schemas.microsoft.com/office/drawing/2014/chart" uri="{C3380CC4-5D6E-409C-BE32-E72D297353CC}">
              <c16:uniqueId val="{00000000-3124-4A01-A79B-E3F7D649FD51}"/>
            </c:ext>
          </c:extLst>
        </c:ser>
        <c:ser>
          <c:idx val="1"/>
          <c:order val="1"/>
          <c:tx>
            <c:v>Informative (GP)</c:v>
          </c:tx>
          <c:spPr>
            <a:solidFill>
              <a:schemeClr val="accent2"/>
            </a:solidFill>
            <a:ln>
              <a:noFill/>
            </a:ln>
            <a:effectLst/>
          </c:spPr>
          <c:invertIfNegative val="0"/>
          <c:cat>
            <c:strRef>
              <c:f>PRIOR_PROB!$H$3:$H$8</c:f>
              <c:strCache>
                <c:ptCount val="6"/>
                <c:pt idx="0">
                  <c:v>Cardiovascular</c:v>
                </c:pt>
                <c:pt idx="1">
                  <c:v>Respiratory</c:v>
                </c:pt>
                <c:pt idx="2">
                  <c:v>Gastrointestinal</c:v>
                </c:pt>
                <c:pt idx="3">
                  <c:v>Musculoskeletal</c:v>
                </c:pt>
                <c:pt idx="4">
                  <c:v>Psychiatric</c:v>
                </c:pt>
                <c:pt idx="5">
                  <c:v>Other</c:v>
                </c:pt>
              </c:strCache>
            </c:strRef>
          </c:cat>
          <c:val>
            <c:numRef>
              <c:f>PRIOR_PROB!$J$3:$J$8</c:f>
              <c:numCache>
                <c:formatCode>General</c:formatCode>
                <c:ptCount val="6"/>
                <c:pt idx="0">
                  <c:v>0.15000000000000002</c:v>
                </c:pt>
                <c:pt idx="1">
                  <c:v>0.18000000000000002</c:v>
                </c:pt>
                <c:pt idx="2">
                  <c:v>0.21000000000000002</c:v>
                </c:pt>
                <c:pt idx="3">
                  <c:v>0.28000000000000003</c:v>
                </c:pt>
                <c:pt idx="4">
                  <c:v>0.1</c:v>
                </c:pt>
                <c:pt idx="5">
                  <c:v>7.9999999999999988E-2</c:v>
                </c:pt>
              </c:numCache>
            </c:numRef>
          </c:val>
          <c:extLst>
            <c:ext xmlns:c16="http://schemas.microsoft.com/office/drawing/2014/chart" uri="{C3380CC4-5D6E-409C-BE32-E72D297353CC}">
              <c16:uniqueId val="{00000002-3124-4A01-A79B-E3F7D649FD51}"/>
            </c:ext>
          </c:extLst>
        </c:ser>
        <c:ser>
          <c:idx val="2"/>
          <c:order val="2"/>
          <c:tx>
            <c:v>Informative (ED)</c:v>
          </c:tx>
          <c:spPr>
            <a:solidFill>
              <a:schemeClr val="accent3"/>
            </a:solidFill>
            <a:ln>
              <a:noFill/>
            </a:ln>
            <a:effectLst/>
          </c:spPr>
          <c:invertIfNegative val="0"/>
          <c:cat>
            <c:strRef>
              <c:f>PRIOR_PROB!$H$3:$H$8</c:f>
              <c:strCache>
                <c:ptCount val="6"/>
                <c:pt idx="0">
                  <c:v>Cardiovascular</c:v>
                </c:pt>
                <c:pt idx="1">
                  <c:v>Respiratory</c:v>
                </c:pt>
                <c:pt idx="2">
                  <c:v>Gastrointestinal</c:v>
                </c:pt>
                <c:pt idx="3">
                  <c:v>Musculoskeletal</c:v>
                </c:pt>
                <c:pt idx="4">
                  <c:v>Psychiatric</c:v>
                </c:pt>
                <c:pt idx="5">
                  <c:v>Other</c:v>
                </c:pt>
              </c:strCache>
            </c:strRef>
          </c:cat>
          <c:val>
            <c:numRef>
              <c:f>PRIOR_PROB!$K$3:$K$8</c:f>
              <c:numCache>
                <c:formatCode>General</c:formatCode>
                <c:ptCount val="6"/>
                <c:pt idx="0">
                  <c:v>0.45000000000000007</c:v>
                </c:pt>
                <c:pt idx="1">
                  <c:v>0.17</c:v>
                </c:pt>
                <c:pt idx="2">
                  <c:v>0.13</c:v>
                </c:pt>
                <c:pt idx="3">
                  <c:v>6.9999999999999993E-2</c:v>
                </c:pt>
                <c:pt idx="4">
                  <c:v>7.9999999999999988E-2</c:v>
                </c:pt>
                <c:pt idx="5">
                  <c:v>0.1</c:v>
                </c:pt>
              </c:numCache>
            </c:numRef>
          </c:val>
          <c:extLst>
            <c:ext xmlns:c16="http://schemas.microsoft.com/office/drawing/2014/chart" uri="{C3380CC4-5D6E-409C-BE32-E72D297353CC}">
              <c16:uniqueId val="{00000003-3124-4A01-A79B-E3F7D649FD51}"/>
            </c:ext>
          </c:extLst>
        </c:ser>
        <c:dLbls>
          <c:showLegendKey val="0"/>
          <c:showVal val="0"/>
          <c:showCatName val="0"/>
          <c:showSerName val="0"/>
          <c:showPercent val="0"/>
          <c:showBubbleSize val="0"/>
        </c:dLbls>
        <c:gapWidth val="219"/>
        <c:overlap val="-27"/>
        <c:axId val="950611951"/>
        <c:axId val="431090959"/>
      </c:barChart>
      <c:catAx>
        <c:axId val="950611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090959"/>
        <c:crosses val="autoZero"/>
        <c:auto val="1"/>
        <c:lblAlgn val="ctr"/>
        <c:lblOffset val="100"/>
        <c:noMultiLvlLbl val="0"/>
      </c:catAx>
      <c:valAx>
        <c:axId val="431090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611951"/>
        <c:crosses val="autoZero"/>
        <c:crossBetween val="between"/>
      </c:valAx>
      <c:spPr>
        <a:noFill/>
        <a:ln>
          <a:noFill/>
        </a:ln>
        <a:effectLst/>
      </c:spPr>
    </c:plotArea>
    <c:legend>
      <c:legendPos val="r"/>
      <c:layout>
        <c:manualLayout>
          <c:xMode val="edge"/>
          <c:yMode val="edge"/>
          <c:x val="0.79369665323337546"/>
          <c:y val="0.33306714006185201"/>
          <c:w val="0.1884958961362915"/>
          <c:h val="0.214612964658267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VISITS WITH CHEST PAIN PER DIAGNOSTIC CATEGORY</a:t>
            </a:r>
            <a:endParaRPr lang="el-G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v>Male patients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VISITS_PER_DIAGNOSIS!$F$2:$F$7</c:f>
              <c:strCache>
                <c:ptCount val="6"/>
                <c:pt idx="0">
                  <c:v>Cardiovascular</c:v>
                </c:pt>
                <c:pt idx="1">
                  <c:v>Respiratory</c:v>
                </c:pt>
                <c:pt idx="2">
                  <c:v>Gastrointestinal</c:v>
                </c:pt>
                <c:pt idx="3">
                  <c:v>Musculoskeletal</c:v>
                </c:pt>
                <c:pt idx="4">
                  <c:v>Psychiatric</c:v>
                </c:pt>
                <c:pt idx="5">
                  <c:v>Other</c:v>
                </c:pt>
              </c:strCache>
            </c:strRef>
          </c:cat>
          <c:val>
            <c:numRef>
              <c:f>VISITS_PER_DIAGNOSIS!$H$2:$H$7</c:f>
              <c:numCache>
                <c:formatCode>General</c:formatCode>
                <c:ptCount val="6"/>
                <c:pt idx="0">
                  <c:v>2354</c:v>
                </c:pt>
                <c:pt idx="1">
                  <c:v>1407</c:v>
                </c:pt>
                <c:pt idx="2">
                  <c:v>2014</c:v>
                </c:pt>
                <c:pt idx="3">
                  <c:v>3925</c:v>
                </c:pt>
                <c:pt idx="4">
                  <c:v>628</c:v>
                </c:pt>
                <c:pt idx="5">
                  <c:v>866</c:v>
                </c:pt>
              </c:numCache>
            </c:numRef>
          </c:val>
          <c:extLst>
            <c:ext xmlns:c16="http://schemas.microsoft.com/office/drawing/2014/chart" uri="{C3380CC4-5D6E-409C-BE32-E72D297353CC}">
              <c16:uniqueId val="{00000000-D47D-4AC2-A771-D103CE99A189}"/>
            </c:ext>
          </c:extLst>
        </c:ser>
        <c:ser>
          <c:idx val="1"/>
          <c:order val="1"/>
          <c:tx>
            <c:v>Female patients</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VISITS_PER_DIAGNOSIS!$I$2:$I$7</c:f>
              <c:numCache>
                <c:formatCode>General</c:formatCode>
                <c:ptCount val="6"/>
                <c:pt idx="0">
                  <c:v>1102</c:v>
                </c:pt>
                <c:pt idx="1">
                  <c:v>997</c:v>
                </c:pt>
                <c:pt idx="2">
                  <c:v>3277</c:v>
                </c:pt>
                <c:pt idx="3">
                  <c:v>2028</c:v>
                </c:pt>
                <c:pt idx="4">
                  <c:v>2291</c:v>
                </c:pt>
                <c:pt idx="5">
                  <c:v>1145</c:v>
                </c:pt>
              </c:numCache>
            </c:numRef>
          </c:val>
          <c:extLst>
            <c:ext xmlns:c16="http://schemas.microsoft.com/office/drawing/2014/chart" uri="{C3380CC4-5D6E-409C-BE32-E72D297353CC}">
              <c16:uniqueId val="{00000001-F1C9-4F6F-B997-76B06A76EE76}"/>
            </c:ext>
          </c:extLst>
        </c:ser>
        <c:dLbls>
          <c:showLegendKey val="0"/>
          <c:showVal val="1"/>
          <c:showCatName val="0"/>
          <c:showSerName val="0"/>
          <c:showPercent val="0"/>
          <c:showBubbleSize val="0"/>
        </c:dLbls>
        <c:gapWidth val="150"/>
        <c:overlap val="100"/>
        <c:axId val="752714704"/>
        <c:axId val="752702552"/>
      </c:barChart>
      <c:catAx>
        <c:axId val="75271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52702552"/>
        <c:crosses val="autoZero"/>
        <c:auto val="1"/>
        <c:lblAlgn val="ctr"/>
        <c:lblOffset val="100"/>
        <c:noMultiLvlLbl val="0"/>
      </c:catAx>
      <c:valAx>
        <c:axId val="752702552"/>
        <c:scaling>
          <c:orientation val="minMax"/>
          <c:max val="6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crossAx val="752714704"/>
        <c:crosses val="autoZero"/>
        <c:crossBetween val="between"/>
        <c:majorUnit val="500"/>
      </c:valAx>
      <c:spPr>
        <a:noFill/>
        <a:ln>
          <a:noFill/>
        </a:ln>
        <a:effectLst/>
      </c:spPr>
    </c:plotArea>
    <c:legend>
      <c:legendPos val="r"/>
      <c:layout>
        <c:manualLayout>
          <c:xMode val="edge"/>
          <c:yMode val="edge"/>
          <c:x val="0.84313215695683474"/>
          <c:y val="0.37191163604549432"/>
          <c:w val="0.14940514707129754"/>
          <c:h val="0.23802807257788428"/>
        </c:manualLayout>
      </c:layout>
      <c:overlay val="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LIKELIHOOD OF BEING MALE</a:t>
            </a:r>
            <a:r>
              <a:rPr lang="en-US" baseline="0"/>
              <a:t> PER DIAGNOSTIC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LIKELIHOOD!$H$2:$H$7</c:f>
              <c:strCache>
                <c:ptCount val="6"/>
                <c:pt idx="0">
                  <c:v>Cardiovascular</c:v>
                </c:pt>
                <c:pt idx="1">
                  <c:v>Respiratory</c:v>
                </c:pt>
                <c:pt idx="2">
                  <c:v>Gastrointestinal</c:v>
                </c:pt>
                <c:pt idx="3">
                  <c:v>Musculoskeletal</c:v>
                </c:pt>
                <c:pt idx="4">
                  <c:v>Psychiatric</c:v>
                </c:pt>
                <c:pt idx="5">
                  <c:v>Other</c:v>
                </c:pt>
              </c:strCache>
            </c:strRef>
          </c:cat>
          <c:val>
            <c:numRef>
              <c:f>LIKELIHOOD!$I$2:$I$7</c:f>
              <c:numCache>
                <c:formatCode>General</c:formatCode>
                <c:ptCount val="6"/>
                <c:pt idx="0">
                  <c:v>0.6811342592592593</c:v>
                </c:pt>
                <c:pt idx="1">
                  <c:v>0.58527454242928456</c:v>
                </c:pt>
                <c:pt idx="2">
                  <c:v>0.38064638064638062</c:v>
                </c:pt>
                <c:pt idx="3">
                  <c:v>0.65933142953132873</c:v>
                </c:pt>
                <c:pt idx="4">
                  <c:v>0.21514217197670435</c:v>
                </c:pt>
                <c:pt idx="5">
                  <c:v>0.43063152660367976</c:v>
                </c:pt>
              </c:numCache>
            </c:numRef>
          </c:val>
          <c:extLst>
            <c:ext xmlns:c16="http://schemas.microsoft.com/office/drawing/2014/chart" uri="{C3380CC4-5D6E-409C-BE32-E72D297353CC}">
              <c16:uniqueId val="{00000000-2B9C-4930-A13B-87EA835877E2}"/>
            </c:ext>
          </c:extLst>
        </c:ser>
        <c:dLbls>
          <c:showLegendKey val="0"/>
          <c:showVal val="0"/>
          <c:showCatName val="0"/>
          <c:showSerName val="0"/>
          <c:showPercent val="0"/>
          <c:showBubbleSize val="0"/>
        </c:dLbls>
        <c:gapWidth val="219"/>
        <c:overlap val="-27"/>
        <c:axId val="752711960"/>
        <c:axId val="752705688"/>
      </c:barChart>
      <c:catAx>
        <c:axId val="752711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705688"/>
        <c:crosses val="autoZero"/>
        <c:auto val="1"/>
        <c:lblAlgn val="ctr"/>
        <c:lblOffset val="100"/>
        <c:noMultiLvlLbl val="0"/>
      </c:catAx>
      <c:valAx>
        <c:axId val="75270568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711960"/>
        <c:crosses val="autoZero"/>
        <c:crossBetween val="between"/>
        <c:majorUnit val="0.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Prior</c:v>
          </c:tx>
          <c:spPr>
            <a:solidFill>
              <a:schemeClr val="accent1"/>
            </a:solidFill>
            <a:ln>
              <a:noFill/>
            </a:ln>
            <a:effectLst/>
          </c:spPr>
          <c:invertIfNegative val="0"/>
          <c:cat>
            <c:strRef>
              <c:f>BAYES_TO_COMPUTE_POSTERIOR!$J$18:$J$23</c:f>
              <c:strCache>
                <c:ptCount val="6"/>
                <c:pt idx="0">
                  <c:v>Cardiovascular</c:v>
                </c:pt>
                <c:pt idx="1">
                  <c:v>Respiratory</c:v>
                </c:pt>
                <c:pt idx="2">
                  <c:v>Gastrointestinal</c:v>
                </c:pt>
                <c:pt idx="3">
                  <c:v>Musculoskeletal</c:v>
                </c:pt>
                <c:pt idx="4">
                  <c:v>Psychiatric</c:v>
                </c:pt>
                <c:pt idx="5">
                  <c:v>Other</c:v>
                </c:pt>
              </c:strCache>
            </c:strRef>
          </c:cat>
          <c:val>
            <c:numRef>
              <c:f>BAYES_TO_COMPUTE_POSTERIOR!$K$18:$K$23</c:f>
              <c:numCache>
                <c:formatCode>General</c:formatCode>
                <c:ptCount val="6"/>
                <c:pt idx="0">
                  <c:v>0.15000000000000002</c:v>
                </c:pt>
                <c:pt idx="1">
                  <c:v>0.18000000000000002</c:v>
                </c:pt>
                <c:pt idx="2">
                  <c:v>0.21000000000000002</c:v>
                </c:pt>
                <c:pt idx="3">
                  <c:v>0.28000000000000003</c:v>
                </c:pt>
                <c:pt idx="4">
                  <c:v>0.1</c:v>
                </c:pt>
                <c:pt idx="5">
                  <c:v>7.9999999999999988E-2</c:v>
                </c:pt>
              </c:numCache>
            </c:numRef>
          </c:val>
          <c:extLst>
            <c:ext xmlns:c16="http://schemas.microsoft.com/office/drawing/2014/chart" uri="{C3380CC4-5D6E-409C-BE32-E72D297353CC}">
              <c16:uniqueId val="{00000000-A525-45CC-A218-BABD15CE88D4}"/>
            </c:ext>
          </c:extLst>
        </c:ser>
        <c:ser>
          <c:idx val="1"/>
          <c:order val="1"/>
          <c:tx>
            <c:strRef>
              <c:f>BAYES_TO_COMPUTE_POSTERIOR!$O$17</c:f>
              <c:strCache>
                <c:ptCount val="1"/>
                <c:pt idx="0">
                  <c:v>Posterior</c:v>
                </c:pt>
              </c:strCache>
            </c:strRef>
          </c:tx>
          <c:spPr>
            <a:solidFill>
              <a:schemeClr val="accent2"/>
            </a:solidFill>
            <a:ln>
              <a:noFill/>
            </a:ln>
            <a:effectLst/>
          </c:spPr>
          <c:invertIfNegative val="0"/>
          <c:cat>
            <c:strRef>
              <c:f>BAYES_TO_COMPUTE_POSTERIOR!$J$18:$J$23</c:f>
              <c:strCache>
                <c:ptCount val="6"/>
                <c:pt idx="0">
                  <c:v>Cardiovascular</c:v>
                </c:pt>
                <c:pt idx="1">
                  <c:v>Respiratory</c:v>
                </c:pt>
                <c:pt idx="2">
                  <c:v>Gastrointestinal</c:v>
                </c:pt>
                <c:pt idx="3">
                  <c:v>Musculoskeletal</c:v>
                </c:pt>
                <c:pt idx="4">
                  <c:v>Psychiatric</c:v>
                </c:pt>
                <c:pt idx="5">
                  <c:v>Other</c:v>
                </c:pt>
              </c:strCache>
            </c:strRef>
          </c:cat>
          <c:val>
            <c:numRef>
              <c:f>BAYES_TO_COMPUTE_POSTERIOR!$O$18:$O$23</c:f>
              <c:numCache>
                <c:formatCode>General</c:formatCode>
                <c:ptCount val="6"/>
                <c:pt idx="0">
                  <c:v>0.19349201775385444</c:v>
                </c:pt>
                <c:pt idx="1">
                  <c:v>0.19951300457756271</c:v>
                </c:pt>
                <c:pt idx="2">
                  <c:v>0.1513840323505298</c:v>
                </c:pt>
                <c:pt idx="3">
                  <c:v>0.34962371213022519</c:v>
                </c:pt>
                <c:pt idx="4">
                  <c:v>4.0744089625825493E-2</c:v>
                </c:pt>
                <c:pt idx="5">
                  <c:v>6.5243143562002268E-2</c:v>
                </c:pt>
              </c:numCache>
            </c:numRef>
          </c:val>
          <c:extLst>
            <c:ext xmlns:c16="http://schemas.microsoft.com/office/drawing/2014/chart" uri="{C3380CC4-5D6E-409C-BE32-E72D297353CC}">
              <c16:uniqueId val="{00000001-A525-45CC-A218-BABD15CE88D4}"/>
            </c:ext>
          </c:extLst>
        </c:ser>
        <c:ser>
          <c:idx val="2"/>
          <c:order val="2"/>
          <c:tx>
            <c:strRef>
              <c:f>BAYES_TO_COMPUTE_POSTERIOR!$L$17</c:f>
              <c:strCache>
                <c:ptCount val="1"/>
                <c:pt idx="0">
                  <c:v>Likelihood</c:v>
                </c:pt>
              </c:strCache>
            </c:strRef>
          </c:tx>
          <c:spPr>
            <a:solidFill>
              <a:schemeClr val="accent3"/>
            </a:solidFill>
            <a:ln>
              <a:noFill/>
            </a:ln>
            <a:effectLst/>
          </c:spPr>
          <c:invertIfNegative val="0"/>
          <c:cat>
            <c:strRef>
              <c:f>BAYES_TO_COMPUTE_POSTERIOR!$J$18:$J$23</c:f>
              <c:strCache>
                <c:ptCount val="6"/>
                <c:pt idx="0">
                  <c:v>Cardiovascular</c:v>
                </c:pt>
                <c:pt idx="1">
                  <c:v>Respiratory</c:v>
                </c:pt>
                <c:pt idx="2">
                  <c:v>Gastrointestinal</c:v>
                </c:pt>
                <c:pt idx="3">
                  <c:v>Musculoskeletal</c:v>
                </c:pt>
                <c:pt idx="4">
                  <c:v>Psychiatric</c:v>
                </c:pt>
                <c:pt idx="5">
                  <c:v>Other</c:v>
                </c:pt>
              </c:strCache>
            </c:strRef>
          </c:cat>
          <c:val>
            <c:numRef>
              <c:f>BAYES_TO_COMPUTE_POSTERIOR!$L$18:$L$23</c:f>
              <c:numCache>
                <c:formatCode>General</c:formatCode>
                <c:ptCount val="6"/>
                <c:pt idx="0">
                  <c:v>0.6811342592592593</c:v>
                </c:pt>
                <c:pt idx="1">
                  <c:v>0.58527454242928456</c:v>
                </c:pt>
                <c:pt idx="2">
                  <c:v>0.38064638064638062</c:v>
                </c:pt>
                <c:pt idx="3">
                  <c:v>0.65933142953132873</c:v>
                </c:pt>
                <c:pt idx="4">
                  <c:v>0.21514217197670435</c:v>
                </c:pt>
                <c:pt idx="5">
                  <c:v>0.43063152660367976</c:v>
                </c:pt>
              </c:numCache>
            </c:numRef>
          </c:val>
          <c:extLst>
            <c:ext xmlns:c16="http://schemas.microsoft.com/office/drawing/2014/chart" uri="{C3380CC4-5D6E-409C-BE32-E72D297353CC}">
              <c16:uniqueId val="{00000002-A525-45CC-A218-BABD15CE88D4}"/>
            </c:ext>
          </c:extLst>
        </c:ser>
        <c:dLbls>
          <c:showLegendKey val="0"/>
          <c:showVal val="0"/>
          <c:showCatName val="0"/>
          <c:showSerName val="0"/>
          <c:showPercent val="0"/>
          <c:showBubbleSize val="0"/>
        </c:dLbls>
        <c:gapWidth val="219"/>
        <c:overlap val="-27"/>
        <c:axId val="752702944"/>
        <c:axId val="752712352"/>
      </c:barChart>
      <c:catAx>
        <c:axId val="75270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52712352"/>
        <c:crosses val="autoZero"/>
        <c:auto val="1"/>
        <c:lblAlgn val="ctr"/>
        <c:lblOffset val="100"/>
        <c:noMultiLvlLbl val="0"/>
      </c:catAx>
      <c:valAx>
        <c:axId val="752712352"/>
        <c:scaling>
          <c:orientation val="minMax"/>
          <c:max val="0.70000000000000007"/>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52702944"/>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230676973655716E-2"/>
          <c:y val="0.1039992063935275"/>
          <c:w val="0.86858513831069117"/>
          <c:h val="0.74512861528109586"/>
        </c:manualLayout>
      </c:layout>
      <c:barChart>
        <c:barDir val="col"/>
        <c:grouping val="clustered"/>
        <c:varyColors val="0"/>
        <c:ser>
          <c:idx val="0"/>
          <c:order val="0"/>
          <c:tx>
            <c:v>Non-Informative</c:v>
          </c:tx>
          <c:spPr>
            <a:solidFill>
              <a:schemeClr val="accent1"/>
            </a:solidFill>
            <a:ln>
              <a:noFill/>
            </a:ln>
            <a:effectLst/>
          </c:spPr>
          <c:invertIfNegative val="0"/>
          <c:cat>
            <c:strRef>
              <c:f>BAYES_TO_COMPUTE_POSTERIOR!$J$18:$J$23</c:f>
              <c:strCache>
                <c:ptCount val="6"/>
                <c:pt idx="0">
                  <c:v>Cardiovascular</c:v>
                </c:pt>
                <c:pt idx="1">
                  <c:v>Respiratory</c:v>
                </c:pt>
                <c:pt idx="2">
                  <c:v>Gastrointestinal</c:v>
                </c:pt>
                <c:pt idx="3">
                  <c:v>Musculoskeletal</c:v>
                </c:pt>
                <c:pt idx="4">
                  <c:v>Psychiatric</c:v>
                </c:pt>
                <c:pt idx="5">
                  <c:v>Other</c:v>
                </c:pt>
              </c:strCache>
            </c:strRef>
          </c:cat>
          <c:val>
            <c:numRef>
              <c:f>BAYES_TO_COMPUTE_POSTERIOR!$O$2:$O$7</c:f>
              <c:numCache>
                <c:formatCode>General</c:formatCode>
                <c:ptCount val="6"/>
                <c:pt idx="0">
                  <c:v>0.23072400805910484</c:v>
                </c:pt>
                <c:pt idx="1">
                  <c:v>0.19825296761771635</c:v>
                </c:pt>
                <c:pt idx="2">
                  <c:v>0.12893824881372787</c:v>
                </c:pt>
                <c:pt idx="3">
                  <c:v>0.22333862669929921</c:v>
                </c:pt>
                <c:pt idx="4">
                  <c:v>7.2876181965929612E-2</c:v>
                </c:pt>
                <c:pt idx="5">
                  <c:v>0.14586996684422224</c:v>
                </c:pt>
              </c:numCache>
            </c:numRef>
          </c:val>
          <c:extLst>
            <c:ext xmlns:c16="http://schemas.microsoft.com/office/drawing/2014/chart" uri="{C3380CC4-5D6E-409C-BE32-E72D297353CC}">
              <c16:uniqueId val="{00000000-30EE-4E39-81B1-D2BF6933DAFB}"/>
            </c:ext>
          </c:extLst>
        </c:ser>
        <c:ser>
          <c:idx val="1"/>
          <c:order val="1"/>
          <c:tx>
            <c:v>Informative (GP)</c:v>
          </c:tx>
          <c:spPr>
            <a:solidFill>
              <a:schemeClr val="accent2"/>
            </a:solidFill>
            <a:ln>
              <a:noFill/>
            </a:ln>
            <a:effectLst/>
          </c:spPr>
          <c:invertIfNegative val="0"/>
          <c:cat>
            <c:strRef>
              <c:f>BAYES_TO_COMPUTE_POSTERIOR!$J$18:$J$23</c:f>
              <c:strCache>
                <c:ptCount val="6"/>
                <c:pt idx="0">
                  <c:v>Cardiovascular</c:v>
                </c:pt>
                <c:pt idx="1">
                  <c:v>Respiratory</c:v>
                </c:pt>
                <c:pt idx="2">
                  <c:v>Gastrointestinal</c:v>
                </c:pt>
                <c:pt idx="3">
                  <c:v>Musculoskeletal</c:v>
                </c:pt>
                <c:pt idx="4">
                  <c:v>Psychiatric</c:v>
                </c:pt>
                <c:pt idx="5">
                  <c:v>Other</c:v>
                </c:pt>
              </c:strCache>
            </c:strRef>
          </c:cat>
          <c:val>
            <c:numRef>
              <c:f>BAYES_TO_COMPUTE_POSTERIOR!$O$18:$O$23</c:f>
              <c:numCache>
                <c:formatCode>General</c:formatCode>
                <c:ptCount val="6"/>
                <c:pt idx="0">
                  <c:v>0.19349201775385444</c:v>
                </c:pt>
                <c:pt idx="1">
                  <c:v>0.19951300457756271</c:v>
                </c:pt>
                <c:pt idx="2">
                  <c:v>0.1513840323505298</c:v>
                </c:pt>
                <c:pt idx="3">
                  <c:v>0.34962371213022519</c:v>
                </c:pt>
                <c:pt idx="4">
                  <c:v>4.0744089625825493E-2</c:v>
                </c:pt>
                <c:pt idx="5">
                  <c:v>6.5243143562002268E-2</c:v>
                </c:pt>
              </c:numCache>
            </c:numRef>
          </c:val>
          <c:extLst>
            <c:ext xmlns:c16="http://schemas.microsoft.com/office/drawing/2014/chart" uri="{C3380CC4-5D6E-409C-BE32-E72D297353CC}">
              <c16:uniqueId val="{00000001-30EE-4E39-81B1-D2BF6933DAFB}"/>
            </c:ext>
          </c:extLst>
        </c:ser>
        <c:ser>
          <c:idx val="2"/>
          <c:order val="2"/>
          <c:tx>
            <c:v>Informative (ED)</c:v>
          </c:tx>
          <c:spPr>
            <a:solidFill>
              <a:schemeClr val="accent3"/>
            </a:solidFill>
            <a:ln>
              <a:noFill/>
            </a:ln>
            <a:effectLst/>
          </c:spPr>
          <c:invertIfNegative val="0"/>
          <c:val>
            <c:numRef>
              <c:f>BAYES_TO_COMPUTE_POSTERIOR!$O$30:$O$35</c:f>
              <c:numCache>
                <c:formatCode>General</c:formatCode>
                <c:ptCount val="6"/>
                <c:pt idx="0">
                  <c:v>0.54547096876387913</c:v>
                </c:pt>
                <c:pt idx="1">
                  <c:v>0.17706591107413294</c:v>
                </c:pt>
                <c:pt idx="2">
                  <c:v>8.8062591133234183E-2</c:v>
                </c:pt>
                <c:pt idx="3">
                  <c:v>8.2134992428603906E-2</c:v>
                </c:pt>
                <c:pt idx="4">
                  <c:v>3.0629643258805517E-2</c:v>
                </c:pt>
                <c:pt idx="5">
                  <c:v>7.6635893341344519E-2</c:v>
                </c:pt>
              </c:numCache>
            </c:numRef>
          </c:val>
          <c:extLst>
            <c:ext xmlns:c16="http://schemas.microsoft.com/office/drawing/2014/chart" uri="{C3380CC4-5D6E-409C-BE32-E72D297353CC}">
              <c16:uniqueId val="{00000005-BD7A-44EB-848F-D7F20EB0A0EE}"/>
            </c:ext>
          </c:extLst>
        </c:ser>
        <c:dLbls>
          <c:showLegendKey val="0"/>
          <c:showVal val="0"/>
          <c:showCatName val="0"/>
          <c:showSerName val="0"/>
          <c:showPercent val="0"/>
          <c:showBubbleSize val="0"/>
        </c:dLbls>
        <c:gapWidth val="219"/>
        <c:overlap val="-27"/>
        <c:axId val="752708432"/>
        <c:axId val="752703336"/>
      </c:barChart>
      <c:catAx>
        <c:axId val="752708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crossAx val="752703336"/>
        <c:crosses val="autoZero"/>
        <c:auto val="1"/>
        <c:lblAlgn val="ctr"/>
        <c:lblOffset val="100"/>
        <c:noMultiLvlLbl val="0"/>
      </c:catAx>
      <c:valAx>
        <c:axId val="752703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crossAx val="752708432"/>
        <c:crosses val="autoZero"/>
        <c:crossBetween val="between"/>
        <c:majorUnit val="5.000000000000001E-2"/>
      </c:valAx>
      <c:spPr>
        <a:noFill/>
        <a:ln>
          <a:noFill/>
        </a:ln>
        <a:effectLst/>
      </c:spPr>
    </c:plotArea>
    <c:legend>
      <c:legendPos val="t"/>
      <c:overlay val="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Prior</c:v>
          </c:tx>
          <c:spPr>
            <a:solidFill>
              <a:schemeClr val="accent1"/>
            </a:solidFill>
            <a:ln>
              <a:noFill/>
            </a:ln>
            <a:effectLst/>
          </c:spPr>
          <c:invertIfNegative val="0"/>
          <c:cat>
            <c:strRef>
              <c:f>BAYES_TO_COMPUTE_POSTERIOR!$J$30:$J$35</c:f>
              <c:strCache>
                <c:ptCount val="6"/>
                <c:pt idx="0">
                  <c:v>Cardiovascular</c:v>
                </c:pt>
                <c:pt idx="1">
                  <c:v>Respiratory</c:v>
                </c:pt>
                <c:pt idx="2">
                  <c:v>Gastrointestinal</c:v>
                </c:pt>
                <c:pt idx="3">
                  <c:v>Musculoskeletal</c:v>
                </c:pt>
                <c:pt idx="4">
                  <c:v>Psychiatric</c:v>
                </c:pt>
                <c:pt idx="5">
                  <c:v>Other</c:v>
                </c:pt>
              </c:strCache>
            </c:strRef>
          </c:cat>
          <c:val>
            <c:numRef>
              <c:f>BAYES_TO_COMPUTE_POSTERIOR!$K$30:$K$35</c:f>
              <c:numCache>
                <c:formatCode>General</c:formatCode>
                <c:ptCount val="6"/>
                <c:pt idx="0">
                  <c:v>0.45000000000000007</c:v>
                </c:pt>
                <c:pt idx="1">
                  <c:v>0.17</c:v>
                </c:pt>
                <c:pt idx="2">
                  <c:v>0.13</c:v>
                </c:pt>
                <c:pt idx="3">
                  <c:v>6.9999999999999993E-2</c:v>
                </c:pt>
                <c:pt idx="4">
                  <c:v>7.9999999999999988E-2</c:v>
                </c:pt>
                <c:pt idx="5">
                  <c:v>0.1</c:v>
                </c:pt>
              </c:numCache>
            </c:numRef>
          </c:val>
          <c:extLst>
            <c:ext xmlns:c16="http://schemas.microsoft.com/office/drawing/2014/chart" uri="{C3380CC4-5D6E-409C-BE32-E72D297353CC}">
              <c16:uniqueId val="{00000000-89B2-46C7-898F-89E657F47B39}"/>
            </c:ext>
          </c:extLst>
        </c:ser>
        <c:ser>
          <c:idx val="1"/>
          <c:order val="1"/>
          <c:tx>
            <c:strRef>
              <c:f>BAYES_TO_COMPUTE_POSTERIOR!$O$29</c:f>
              <c:strCache>
                <c:ptCount val="1"/>
                <c:pt idx="0">
                  <c:v>Posterior</c:v>
                </c:pt>
              </c:strCache>
            </c:strRef>
          </c:tx>
          <c:spPr>
            <a:solidFill>
              <a:schemeClr val="accent2"/>
            </a:solidFill>
            <a:ln>
              <a:noFill/>
            </a:ln>
            <a:effectLst/>
          </c:spPr>
          <c:invertIfNegative val="0"/>
          <c:cat>
            <c:strRef>
              <c:f>BAYES_TO_COMPUTE_POSTERIOR!$J$30:$J$35</c:f>
              <c:strCache>
                <c:ptCount val="6"/>
                <c:pt idx="0">
                  <c:v>Cardiovascular</c:v>
                </c:pt>
                <c:pt idx="1">
                  <c:v>Respiratory</c:v>
                </c:pt>
                <c:pt idx="2">
                  <c:v>Gastrointestinal</c:v>
                </c:pt>
                <c:pt idx="3">
                  <c:v>Musculoskeletal</c:v>
                </c:pt>
                <c:pt idx="4">
                  <c:v>Psychiatric</c:v>
                </c:pt>
                <c:pt idx="5">
                  <c:v>Other</c:v>
                </c:pt>
              </c:strCache>
            </c:strRef>
          </c:cat>
          <c:val>
            <c:numRef>
              <c:f>BAYES_TO_COMPUTE_POSTERIOR!$O$30:$O$35</c:f>
              <c:numCache>
                <c:formatCode>General</c:formatCode>
                <c:ptCount val="6"/>
                <c:pt idx="0">
                  <c:v>0.54547096876387913</c:v>
                </c:pt>
                <c:pt idx="1">
                  <c:v>0.17706591107413294</c:v>
                </c:pt>
                <c:pt idx="2">
                  <c:v>8.8062591133234183E-2</c:v>
                </c:pt>
                <c:pt idx="3">
                  <c:v>8.2134992428603906E-2</c:v>
                </c:pt>
                <c:pt idx="4">
                  <c:v>3.0629643258805517E-2</c:v>
                </c:pt>
                <c:pt idx="5">
                  <c:v>7.6635893341344519E-2</c:v>
                </c:pt>
              </c:numCache>
            </c:numRef>
          </c:val>
          <c:extLst>
            <c:ext xmlns:c16="http://schemas.microsoft.com/office/drawing/2014/chart" uri="{C3380CC4-5D6E-409C-BE32-E72D297353CC}">
              <c16:uniqueId val="{00000001-89B2-46C7-898F-89E657F47B39}"/>
            </c:ext>
          </c:extLst>
        </c:ser>
        <c:ser>
          <c:idx val="2"/>
          <c:order val="2"/>
          <c:tx>
            <c:strRef>
              <c:f>BAYES_TO_COMPUTE_POSTERIOR!$L$29</c:f>
              <c:strCache>
                <c:ptCount val="1"/>
                <c:pt idx="0">
                  <c:v>Likelihood</c:v>
                </c:pt>
              </c:strCache>
            </c:strRef>
          </c:tx>
          <c:spPr>
            <a:solidFill>
              <a:schemeClr val="accent3"/>
            </a:solidFill>
            <a:ln>
              <a:noFill/>
            </a:ln>
            <a:effectLst/>
          </c:spPr>
          <c:invertIfNegative val="0"/>
          <c:cat>
            <c:strRef>
              <c:f>BAYES_TO_COMPUTE_POSTERIOR!$J$30:$J$35</c:f>
              <c:strCache>
                <c:ptCount val="6"/>
                <c:pt idx="0">
                  <c:v>Cardiovascular</c:v>
                </c:pt>
                <c:pt idx="1">
                  <c:v>Respiratory</c:v>
                </c:pt>
                <c:pt idx="2">
                  <c:v>Gastrointestinal</c:v>
                </c:pt>
                <c:pt idx="3">
                  <c:v>Musculoskeletal</c:v>
                </c:pt>
                <c:pt idx="4">
                  <c:v>Psychiatric</c:v>
                </c:pt>
                <c:pt idx="5">
                  <c:v>Other</c:v>
                </c:pt>
              </c:strCache>
            </c:strRef>
          </c:cat>
          <c:val>
            <c:numRef>
              <c:f>BAYES_TO_COMPUTE_POSTERIOR!$L$30:$L$35</c:f>
              <c:numCache>
                <c:formatCode>General</c:formatCode>
                <c:ptCount val="6"/>
                <c:pt idx="0">
                  <c:v>0.6811342592592593</c:v>
                </c:pt>
                <c:pt idx="1">
                  <c:v>0.58527454242928456</c:v>
                </c:pt>
                <c:pt idx="2">
                  <c:v>0.38064638064638062</c:v>
                </c:pt>
                <c:pt idx="3">
                  <c:v>0.65933142953132873</c:v>
                </c:pt>
                <c:pt idx="4">
                  <c:v>0.21514217197670435</c:v>
                </c:pt>
                <c:pt idx="5">
                  <c:v>0.43063152660367976</c:v>
                </c:pt>
              </c:numCache>
            </c:numRef>
          </c:val>
          <c:extLst>
            <c:ext xmlns:c16="http://schemas.microsoft.com/office/drawing/2014/chart" uri="{C3380CC4-5D6E-409C-BE32-E72D297353CC}">
              <c16:uniqueId val="{00000002-89B2-46C7-898F-89E657F47B39}"/>
            </c:ext>
          </c:extLst>
        </c:ser>
        <c:dLbls>
          <c:showLegendKey val="0"/>
          <c:showVal val="0"/>
          <c:showCatName val="0"/>
          <c:showSerName val="0"/>
          <c:showPercent val="0"/>
          <c:showBubbleSize val="0"/>
        </c:dLbls>
        <c:gapWidth val="219"/>
        <c:overlap val="-27"/>
        <c:axId val="640498560"/>
        <c:axId val="619503312"/>
      </c:barChart>
      <c:catAx>
        <c:axId val="64049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19503312"/>
        <c:crosses val="autoZero"/>
        <c:auto val="1"/>
        <c:lblAlgn val="ctr"/>
        <c:lblOffset val="100"/>
        <c:noMultiLvlLbl val="0"/>
      </c:catAx>
      <c:valAx>
        <c:axId val="619503312"/>
        <c:scaling>
          <c:orientation val="minMax"/>
          <c:max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40498560"/>
        <c:crosses val="autoZero"/>
        <c:crossBetween val="between"/>
        <c:majorUnit val="5.000000000000001E-2"/>
      </c:valAx>
      <c:spPr>
        <a:noFill/>
        <a:ln>
          <a:noFill/>
        </a:ln>
        <a:effectLst/>
      </c:spPr>
    </c:plotArea>
    <c:legend>
      <c:legendPos val="r"/>
      <c:layout>
        <c:manualLayout>
          <c:xMode val="edge"/>
          <c:yMode val="edge"/>
          <c:x val="0.86577856339386161"/>
          <c:y val="0.40687343799664694"/>
          <c:w val="0.12401735497348547"/>
          <c:h val="0.17494548847578745"/>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6</xdr:col>
      <xdr:colOff>1009650</xdr:colOff>
      <xdr:row>15</xdr:row>
      <xdr:rowOff>190499</xdr:rowOff>
    </xdr:from>
    <xdr:to>
      <xdr:col>10</xdr:col>
      <xdr:colOff>1314450</xdr:colOff>
      <xdr:row>34</xdr:row>
      <xdr:rowOff>47624</xdr:rowOff>
    </xdr:to>
    <xdr:graphicFrame macro="">
      <xdr:nvGraphicFramePr>
        <xdr:cNvPr id="2" name="Chart 1">
          <a:extLst>
            <a:ext uri="{FF2B5EF4-FFF2-40B4-BE49-F238E27FC236}">
              <a16:creationId xmlns:a16="http://schemas.microsoft.com/office/drawing/2014/main" id="{5753642C-DE18-4451-83C5-310127BEB3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314324</xdr:colOff>
      <xdr:row>0</xdr:row>
      <xdr:rowOff>80961</xdr:rowOff>
    </xdr:from>
    <xdr:to>
      <xdr:col>18</xdr:col>
      <xdr:colOff>485775</xdr:colOff>
      <xdr:row>14</xdr:row>
      <xdr:rowOff>114300</xdr:rowOff>
    </xdr:to>
    <xdr:graphicFrame macro="">
      <xdr:nvGraphicFramePr>
        <xdr:cNvPr id="3" name="Chart 2">
          <a:extLst>
            <a:ext uri="{FF2B5EF4-FFF2-40B4-BE49-F238E27FC236}">
              <a16:creationId xmlns:a16="http://schemas.microsoft.com/office/drawing/2014/main" id="{4F8911BD-0DC5-4AF7-9370-5183E09A7E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161923</xdr:colOff>
      <xdr:row>15</xdr:row>
      <xdr:rowOff>180975</xdr:rowOff>
    </xdr:from>
    <xdr:to>
      <xdr:col>18</xdr:col>
      <xdr:colOff>571500</xdr:colOff>
      <xdr:row>34</xdr:row>
      <xdr:rowOff>47625</xdr:rowOff>
    </xdr:to>
    <xdr:graphicFrame macro="">
      <xdr:nvGraphicFramePr>
        <xdr:cNvPr id="4" name="Chart 3">
          <a:extLst>
            <a:ext uri="{FF2B5EF4-FFF2-40B4-BE49-F238E27FC236}">
              <a16:creationId xmlns:a16="http://schemas.microsoft.com/office/drawing/2014/main" id="{AF7C5321-8FA5-45B6-A0D0-11EF9B27C8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971548</xdr:colOff>
      <xdr:row>35</xdr:row>
      <xdr:rowOff>23811</xdr:rowOff>
    </xdr:from>
    <xdr:to>
      <xdr:col>11</xdr:col>
      <xdr:colOff>171450</xdr:colOff>
      <xdr:row>55</xdr:row>
      <xdr:rowOff>38100</xdr:rowOff>
    </xdr:to>
    <xdr:graphicFrame macro="">
      <xdr:nvGraphicFramePr>
        <xdr:cNvPr id="7" name="Chart 6">
          <a:extLst>
            <a:ext uri="{FF2B5EF4-FFF2-40B4-BE49-F238E27FC236}">
              <a16:creationId xmlns:a16="http://schemas.microsoft.com/office/drawing/2014/main" id="{87A71BCA-A510-4534-B9DC-991DBDEF1B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1314450</xdr:colOff>
      <xdr:row>9</xdr:row>
      <xdr:rowOff>38100</xdr:rowOff>
    </xdr:from>
    <xdr:to>
      <xdr:col>15</xdr:col>
      <xdr:colOff>342900</xdr:colOff>
      <xdr:row>36</xdr:row>
      <xdr:rowOff>152400</xdr:rowOff>
    </xdr:to>
    <xdr:graphicFrame macro="">
      <xdr:nvGraphicFramePr>
        <xdr:cNvPr id="2" name="Chart 1">
          <a:extLst>
            <a:ext uri="{FF2B5EF4-FFF2-40B4-BE49-F238E27FC236}">
              <a16:creationId xmlns:a16="http://schemas.microsoft.com/office/drawing/2014/main" id="{041EBEB1-1D56-4C33-A1A7-C22A978DE0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523875</xdr:colOff>
      <xdr:row>10</xdr:row>
      <xdr:rowOff>42862</xdr:rowOff>
    </xdr:from>
    <xdr:to>
      <xdr:col>13</xdr:col>
      <xdr:colOff>251884</xdr:colOff>
      <xdr:row>33</xdr:row>
      <xdr:rowOff>177800</xdr:rowOff>
    </xdr:to>
    <xdr:graphicFrame macro="">
      <xdr:nvGraphicFramePr>
        <xdr:cNvPr id="2" name="Chart 1">
          <a:extLst>
            <a:ext uri="{FF2B5EF4-FFF2-40B4-BE49-F238E27FC236}">
              <a16:creationId xmlns:a16="http://schemas.microsoft.com/office/drawing/2014/main" id="{268D42E6-2B20-4887-9790-1EFBF49119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26458</xdr:colOff>
      <xdr:row>19</xdr:row>
      <xdr:rowOff>123825</xdr:rowOff>
    </xdr:from>
    <xdr:to>
      <xdr:col>27</xdr:col>
      <xdr:colOff>428625</xdr:colOff>
      <xdr:row>42</xdr:row>
      <xdr:rowOff>28575</xdr:rowOff>
    </xdr:to>
    <xdr:graphicFrame macro="">
      <xdr:nvGraphicFramePr>
        <xdr:cNvPr id="4" name="Chart 3">
          <a:extLst>
            <a:ext uri="{FF2B5EF4-FFF2-40B4-BE49-F238E27FC236}">
              <a16:creationId xmlns:a16="http://schemas.microsoft.com/office/drawing/2014/main" id="{8F7010BB-0120-4A87-8699-D5BF7889CC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462490</xdr:colOff>
      <xdr:row>5</xdr:row>
      <xdr:rowOff>78316</xdr:rowOff>
    </xdr:from>
    <xdr:to>
      <xdr:col>41</xdr:col>
      <xdr:colOff>166158</xdr:colOff>
      <xdr:row>28</xdr:row>
      <xdr:rowOff>131233</xdr:rowOff>
    </xdr:to>
    <xdr:graphicFrame macro="">
      <xdr:nvGraphicFramePr>
        <xdr:cNvPr id="5" name="Chart 4">
          <a:extLst>
            <a:ext uri="{FF2B5EF4-FFF2-40B4-BE49-F238E27FC236}">
              <a16:creationId xmlns:a16="http://schemas.microsoft.com/office/drawing/2014/main" id="{5AB830CB-E428-4413-9975-DB5391891B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9524</xdr:colOff>
      <xdr:row>42</xdr:row>
      <xdr:rowOff>104775</xdr:rowOff>
    </xdr:from>
    <xdr:to>
      <xdr:col>27</xdr:col>
      <xdr:colOff>438149</xdr:colOff>
      <xdr:row>66</xdr:row>
      <xdr:rowOff>9525</xdr:rowOff>
    </xdr:to>
    <xdr:graphicFrame macro="">
      <xdr:nvGraphicFramePr>
        <xdr:cNvPr id="6" name="Chart 5">
          <a:extLst>
            <a:ext uri="{FF2B5EF4-FFF2-40B4-BE49-F238E27FC236}">
              <a16:creationId xmlns:a16="http://schemas.microsoft.com/office/drawing/2014/main" id="{7C2DB260-B548-4EC6-9089-0C91439350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38099</xdr:colOff>
      <xdr:row>0</xdr:row>
      <xdr:rowOff>23811</xdr:rowOff>
    </xdr:from>
    <xdr:to>
      <xdr:col>27</xdr:col>
      <xdr:colOff>409574</xdr:colOff>
      <xdr:row>18</xdr:row>
      <xdr:rowOff>123824</xdr:rowOff>
    </xdr:to>
    <xdr:graphicFrame macro="">
      <xdr:nvGraphicFramePr>
        <xdr:cNvPr id="8" name="Chart 7">
          <a:extLst>
            <a:ext uri="{FF2B5EF4-FFF2-40B4-BE49-F238E27FC236}">
              <a16:creationId xmlns:a16="http://schemas.microsoft.com/office/drawing/2014/main" id="{ACEAF9D4-C02D-4D20-99EE-9FD85DDA7B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38099</xdr:colOff>
      <xdr:row>0</xdr:row>
      <xdr:rowOff>33337</xdr:rowOff>
    </xdr:from>
    <xdr:to>
      <xdr:col>10</xdr:col>
      <xdr:colOff>409574</xdr:colOff>
      <xdr:row>17</xdr:row>
      <xdr:rowOff>171451</xdr:rowOff>
    </xdr:to>
    <xdr:graphicFrame macro="">
      <xdr:nvGraphicFramePr>
        <xdr:cNvPr id="2" name="Chart 1">
          <a:extLst>
            <a:ext uri="{FF2B5EF4-FFF2-40B4-BE49-F238E27FC236}">
              <a16:creationId xmlns:a16="http://schemas.microsoft.com/office/drawing/2014/main" id="{F9F32018-B752-4838-93E9-9996C0E26E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1"/>
  <sheetViews>
    <sheetView workbookViewId="0">
      <selection activeCell="B1" sqref="B1"/>
    </sheetView>
  </sheetViews>
  <sheetFormatPr defaultRowHeight="15" x14ac:dyDescent="0.25"/>
  <cols>
    <col min="1" max="1" width="26.5703125" style="1" customWidth="1"/>
    <col min="2" max="2" width="26.85546875" style="1" customWidth="1"/>
    <col min="3" max="3" width="22.7109375" customWidth="1"/>
  </cols>
  <sheetData>
    <row r="1" spans="1:3" x14ac:dyDescent="0.25">
      <c r="A1" s="4" t="s">
        <v>46</v>
      </c>
      <c r="B1" s="4" t="s">
        <v>49</v>
      </c>
      <c r="C1" t="s">
        <v>48</v>
      </c>
    </row>
    <row r="2" spans="1:3" x14ac:dyDescent="0.25">
      <c r="A2" s="11" t="s">
        <v>21</v>
      </c>
      <c r="B2" s="15" t="s">
        <v>29</v>
      </c>
      <c r="C2">
        <f t="shared" ref="C2:C65" ca="1" si="0">RAND()</f>
        <v>0.48527454777010326</v>
      </c>
    </row>
    <row r="3" spans="1:3" x14ac:dyDescent="0.25">
      <c r="A3" s="6" t="s">
        <v>6</v>
      </c>
      <c r="B3" s="11" t="s">
        <v>21</v>
      </c>
      <c r="C3">
        <f t="shared" ca="1" si="0"/>
        <v>0.57293053585641385</v>
      </c>
    </row>
    <row r="4" spans="1:3" x14ac:dyDescent="0.25">
      <c r="A4" s="15" t="s">
        <v>30</v>
      </c>
      <c r="B4" s="9" t="s">
        <v>16</v>
      </c>
      <c r="C4">
        <f t="shared" ca="1" si="0"/>
        <v>3.3502165939817141E-2</v>
      </c>
    </row>
    <row r="5" spans="1:3" x14ac:dyDescent="0.25">
      <c r="A5" s="15" t="s">
        <v>32</v>
      </c>
      <c r="B5" s="11" t="s">
        <v>22</v>
      </c>
      <c r="C5">
        <f t="shared" ca="1" si="0"/>
        <v>0.23523472484978114</v>
      </c>
    </row>
    <row r="6" spans="1:3" x14ac:dyDescent="0.25">
      <c r="A6" s="13" t="s">
        <v>24</v>
      </c>
      <c r="B6" s="6" t="s">
        <v>6</v>
      </c>
      <c r="C6">
        <f t="shared" ca="1" si="0"/>
        <v>0.99367897850808529</v>
      </c>
    </row>
    <row r="7" spans="1:3" x14ac:dyDescent="0.25">
      <c r="A7" s="9" t="s">
        <v>17</v>
      </c>
      <c r="B7" s="6" t="s">
        <v>47</v>
      </c>
      <c r="C7">
        <f t="shared" ca="1" si="0"/>
        <v>0.16619545470201225</v>
      </c>
    </row>
    <row r="8" spans="1:3" x14ac:dyDescent="0.25">
      <c r="A8" s="17" t="s">
        <v>37</v>
      </c>
      <c r="B8" s="11" t="s">
        <v>22</v>
      </c>
      <c r="C8">
        <f t="shared" ca="1" si="0"/>
        <v>0.65620524105903233</v>
      </c>
    </row>
    <row r="9" spans="1:3" x14ac:dyDescent="0.25">
      <c r="A9" s="6" t="s">
        <v>6</v>
      </c>
      <c r="B9" s="6" t="s">
        <v>6</v>
      </c>
      <c r="C9">
        <f t="shared" ca="1" si="0"/>
        <v>0.17367457757666871</v>
      </c>
    </row>
    <row r="10" spans="1:3" x14ac:dyDescent="0.25">
      <c r="A10" s="15" t="s">
        <v>32</v>
      </c>
      <c r="B10" s="6" t="s">
        <v>6</v>
      </c>
      <c r="C10">
        <f t="shared" ca="1" si="0"/>
        <v>7.0097709523252782E-2</v>
      </c>
    </row>
    <row r="11" spans="1:3" x14ac:dyDescent="0.25">
      <c r="A11" s="11" t="s">
        <v>20</v>
      </c>
      <c r="B11" s="9" t="s">
        <v>14</v>
      </c>
      <c r="C11">
        <f t="shared" ca="1" si="0"/>
        <v>0.71324367902955133</v>
      </c>
    </row>
    <row r="12" spans="1:3" x14ac:dyDescent="0.25">
      <c r="A12" s="6" t="s">
        <v>6</v>
      </c>
      <c r="B12" s="6" t="s">
        <v>6</v>
      </c>
      <c r="C12">
        <f t="shared" ca="1" si="0"/>
        <v>0.26335074629289301</v>
      </c>
    </row>
    <row r="13" spans="1:3" x14ac:dyDescent="0.25">
      <c r="A13" s="9" t="s">
        <v>14</v>
      </c>
      <c r="B13" s="13" t="s">
        <v>24</v>
      </c>
      <c r="C13">
        <f t="shared" ca="1" si="0"/>
        <v>0.397669735106841</v>
      </c>
    </row>
    <row r="14" spans="1:3" x14ac:dyDescent="0.25">
      <c r="A14" s="6" t="s">
        <v>8</v>
      </c>
      <c r="B14" s="9" t="s">
        <v>16</v>
      </c>
      <c r="C14">
        <f t="shared" ca="1" si="0"/>
        <v>0.41800364183516403</v>
      </c>
    </row>
    <row r="15" spans="1:3" x14ac:dyDescent="0.25">
      <c r="A15" s="9" t="s">
        <v>16</v>
      </c>
      <c r="B15" s="6" t="s">
        <v>8</v>
      </c>
      <c r="C15">
        <f t="shared" ca="1" si="0"/>
        <v>0.69244234491677359</v>
      </c>
    </row>
    <row r="16" spans="1:3" x14ac:dyDescent="0.25">
      <c r="A16" s="13" t="s">
        <v>24</v>
      </c>
      <c r="B16" s="6" t="s">
        <v>47</v>
      </c>
      <c r="C16">
        <f t="shared" ca="1" si="0"/>
        <v>0.65938504022217836</v>
      </c>
    </row>
    <row r="17" spans="1:3" x14ac:dyDescent="0.25">
      <c r="A17" s="13" t="s">
        <v>24</v>
      </c>
      <c r="B17" s="6" t="s">
        <v>6</v>
      </c>
      <c r="C17">
        <f t="shared" ca="1" si="0"/>
        <v>0.12896220732900787</v>
      </c>
    </row>
    <row r="18" spans="1:3" x14ac:dyDescent="0.25">
      <c r="A18" s="9" t="s">
        <v>16</v>
      </c>
      <c r="B18" s="6" t="s">
        <v>10</v>
      </c>
      <c r="C18">
        <f t="shared" ca="1" si="0"/>
        <v>0.78152270967916271</v>
      </c>
    </row>
    <row r="19" spans="1:3" x14ac:dyDescent="0.25">
      <c r="A19" s="9" t="s">
        <v>15</v>
      </c>
      <c r="B19" s="9" t="s">
        <v>15</v>
      </c>
      <c r="C19">
        <f t="shared" ca="1" si="0"/>
        <v>0.46512175855061733</v>
      </c>
    </row>
    <row r="20" spans="1:3" x14ac:dyDescent="0.25">
      <c r="A20" s="11" t="s">
        <v>20</v>
      </c>
      <c r="B20" s="13" t="s">
        <v>27</v>
      </c>
      <c r="C20">
        <f t="shared" ca="1" si="0"/>
        <v>0.63308514775417768</v>
      </c>
    </row>
    <row r="21" spans="1:3" x14ac:dyDescent="0.25">
      <c r="A21" s="11" t="s">
        <v>23</v>
      </c>
      <c r="B21" s="17" t="s">
        <v>39</v>
      </c>
      <c r="C21">
        <f t="shared" ca="1" si="0"/>
        <v>0.92929057530155845</v>
      </c>
    </row>
    <row r="22" spans="1:3" x14ac:dyDescent="0.25">
      <c r="A22" s="11" t="s">
        <v>19</v>
      </c>
      <c r="B22" s="6" t="s">
        <v>6</v>
      </c>
      <c r="C22">
        <f t="shared" ca="1" si="0"/>
        <v>0.85266458207971207</v>
      </c>
    </row>
    <row r="23" spans="1:3" x14ac:dyDescent="0.25">
      <c r="A23" s="6" t="s">
        <v>47</v>
      </c>
      <c r="B23" s="17" t="s">
        <v>38</v>
      </c>
      <c r="C23">
        <f t="shared" ca="1" si="0"/>
        <v>0.49952060390351405</v>
      </c>
    </row>
    <row r="24" spans="1:3" x14ac:dyDescent="0.25">
      <c r="A24" s="17" t="s">
        <v>39</v>
      </c>
      <c r="B24" s="6" t="s">
        <v>6</v>
      </c>
      <c r="C24">
        <f t="shared" ca="1" si="0"/>
        <v>0.77949998634748396</v>
      </c>
    </row>
    <row r="25" spans="1:3" x14ac:dyDescent="0.25">
      <c r="A25" s="6" t="s">
        <v>8</v>
      </c>
      <c r="B25" s="13" t="s">
        <v>28</v>
      </c>
      <c r="C25">
        <f t="shared" ca="1" si="0"/>
        <v>0.72899171790651518</v>
      </c>
    </row>
    <row r="26" spans="1:3" x14ac:dyDescent="0.25">
      <c r="A26" s="9" t="s">
        <v>16</v>
      </c>
      <c r="B26" s="6" t="s">
        <v>47</v>
      </c>
      <c r="C26">
        <f t="shared" ca="1" si="0"/>
        <v>0.40597436934560183</v>
      </c>
    </row>
    <row r="27" spans="1:3" x14ac:dyDescent="0.25">
      <c r="A27" s="6" t="s">
        <v>6</v>
      </c>
      <c r="B27" s="13" t="s">
        <v>28</v>
      </c>
      <c r="C27">
        <f t="shared" ca="1" si="0"/>
        <v>0.55418314712807715</v>
      </c>
    </row>
    <row r="28" spans="1:3" x14ac:dyDescent="0.25">
      <c r="A28" s="13" t="s">
        <v>24</v>
      </c>
      <c r="B28" s="6" t="s">
        <v>47</v>
      </c>
      <c r="C28">
        <f t="shared" ca="1" si="0"/>
        <v>0.48125107994839589</v>
      </c>
    </row>
    <row r="29" spans="1:3" x14ac:dyDescent="0.25">
      <c r="A29" s="17" t="s">
        <v>34</v>
      </c>
      <c r="B29" s="15" t="s">
        <v>31</v>
      </c>
      <c r="C29">
        <f t="shared" ca="1" si="0"/>
        <v>0.20370543525164375</v>
      </c>
    </row>
    <row r="30" spans="1:3" x14ac:dyDescent="0.25">
      <c r="A30" s="11" t="s">
        <v>21</v>
      </c>
      <c r="B30" s="9" t="s">
        <v>14</v>
      </c>
      <c r="C30">
        <f t="shared" ca="1" si="0"/>
        <v>0.5143626753670425</v>
      </c>
    </row>
    <row r="31" spans="1:3" x14ac:dyDescent="0.25">
      <c r="A31" s="17" t="s">
        <v>34</v>
      </c>
      <c r="B31" s="6" t="s">
        <v>47</v>
      </c>
      <c r="C31">
        <f t="shared" ca="1" si="0"/>
        <v>0.22369537776083548</v>
      </c>
    </row>
    <row r="32" spans="1:3" x14ac:dyDescent="0.25">
      <c r="A32" s="9" t="s">
        <v>16</v>
      </c>
      <c r="B32" s="9" t="s">
        <v>16</v>
      </c>
      <c r="C32">
        <f t="shared" ca="1" si="0"/>
        <v>0.26050893970435585</v>
      </c>
    </row>
    <row r="33" spans="1:3" x14ac:dyDescent="0.25">
      <c r="A33" s="9" t="s">
        <v>16</v>
      </c>
      <c r="B33" s="11" t="s">
        <v>20</v>
      </c>
      <c r="C33">
        <f t="shared" ca="1" si="0"/>
        <v>0.78516727493318628</v>
      </c>
    </row>
    <row r="34" spans="1:3" x14ac:dyDescent="0.25">
      <c r="A34" s="13" t="s">
        <v>27</v>
      </c>
      <c r="B34" s="17" t="s">
        <v>34</v>
      </c>
      <c r="C34">
        <f t="shared" ca="1" si="0"/>
        <v>0.677143677520744</v>
      </c>
    </row>
    <row r="35" spans="1:3" x14ac:dyDescent="0.25">
      <c r="A35" s="17" t="s">
        <v>35</v>
      </c>
      <c r="B35" s="6" t="s">
        <v>47</v>
      </c>
      <c r="C35">
        <f t="shared" ca="1" si="0"/>
        <v>0.91598487758479552</v>
      </c>
    </row>
    <row r="36" spans="1:3" x14ac:dyDescent="0.25">
      <c r="A36" s="9" t="s">
        <v>14</v>
      </c>
      <c r="B36" s="9" t="s">
        <v>14</v>
      </c>
      <c r="C36">
        <f t="shared" ca="1" si="0"/>
        <v>0.5824948495033998</v>
      </c>
    </row>
    <row r="37" spans="1:3" x14ac:dyDescent="0.25">
      <c r="A37" s="13" t="s">
        <v>25</v>
      </c>
      <c r="B37" s="9" t="s">
        <v>15</v>
      </c>
      <c r="C37">
        <f t="shared" ca="1" si="0"/>
        <v>0.72520176318915219</v>
      </c>
    </row>
    <row r="38" spans="1:3" x14ac:dyDescent="0.25">
      <c r="A38" s="13" t="s">
        <v>25</v>
      </c>
      <c r="B38" s="6" t="s">
        <v>47</v>
      </c>
      <c r="C38">
        <f t="shared" ca="1" si="0"/>
        <v>0.1677719905416043</v>
      </c>
    </row>
    <row r="39" spans="1:3" x14ac:dyDescent="0.25">
      <c r="A39" s="11" t="s">
        <v>20</v>
      </c>
      <c r="B39" s="6" t="s">
        <v>47</v>
      </c>
      <c r="C39">
        <f t="shared" ca="1" si="0"/>
        <v>8.4261014911683696E-2</v>
      </c>
    </row>
    <row r="40" spans="1:3" x14ac:dyDescent="0.25">
      <c r="A40" s="11" t="s">
        <v>21</v>
      </c>
      <c r="B40" s="11" t="s">
        <v>20</v>
      </c>
      <c r="C40">
        <f t="shared" ca="1" si="0"/>
        <v>0.72603326268466684</v>
      </c>
    </row>
    <row r="41" spans="1:3" x14ac:dyDescent="0.25">
      <c r="A41" s="17" t="s">
        <v>34</v>
      </c>
      <c r="B41" s="9" t="s">
        <v>16</v>
      </c>
      <c r="C41">
        <f t="shared" ca="1" si="0"/>
        <v>0.5862377031534175</v>
      </c>
    </row>
    <row r="42" spans="1:3" x14ac:dyDescent="0.25">
      <c r="A42" s="11" t="s">
        <v>20</v>
      </c>
      <c r="B42" s="15" t="s">
        <v>33</v>
      </c>
      <c r="C42">
        <f t="shared" ca="1" si="0"/>
        <v>0.54259069267329285</v>
      </c>
    </row>
    <row r="43" spans="1:3" x14ac:dyDescent="0.25">
      <c r="A43" s="17" t="s">
        <v>34</v>
      </c>
      <c r="B43" s="6" t="s">
        <v>6</v>
      </c>
      <c r="C43">
        <f t="shared" ca="1" si="0"/>
        <v>0.16225194884877747</v>
      </c>
    </row>
    <row r="44" spans="1:3" x14ac:dyDescent="0.25">
      <c r="A44" s="13" t="s">
        <v>25</v>
      </c>
      <c r="B44" s="6" t="s">
        <v>47</v>
      </c>
      <c r="C44">
        <f t="shared" ca="1" si="0"/>
        <v>4.0540567385754289E-2</v>
      </c>
    </row>
    <row r="45" spans="1:3" x14ac:dyDescent="0.25">
      <c r="A45" s="13" t="s">
        <v>24</v>
      </c>
      <c r="B45" s="15" t="s">
        <v>33</v>
      </c>
      <c r="C45">
        <f t="shared" ca="1" si="0"/>
        <v>0.46912242191319742</v>
      </c>
    </row>
    <row r="46" spans="1:3" x14ac:dyDescent="0.25">
      <c r="A46" s="17" t="s">
        <v>34</v>
      </c>
      <c r="B46" s="11" t="s">
        <v>22</v>
      </c>
      <c r="C46">
        <f t="shared" ca="1" si="0"/>
        <v>0.67379320574909418</v>
      </c>
    </row>
    <row r="47" spans="1:3" x14ac:dyDescent="0.25">
      <c r="A47" s="9" t="s">
        <v>14</v>
      </c>
      <c r="B47" s="6" t="s">
        <v>47</v>
      </c>
      <c r="C47">
        <f t="shared" ca="1" si="0"/>
        <v>0.58710762643181147</v>
      </c>
    </row>
    <row r="48" spans="1:3" x14ac:dyDescent="0.25">
      <c r="A48" s="13" t="s">
        <v>25</v>
      </c>
      <c r="B48" s="6" t="s">
        <v>47</v>
      </c>
      <c r="C48">
        <f t="shared" ca="1" si="0"/>
        <v>0.31455035044578206</v>
      </c>
    </row>
    <row r="49" spans="1:3" x14ac:dyDescent="0.25">
      <c r="A49" s="6" t="s">
        <v>6</v>
      </c>
      <c r="B49" s="9" t="s">
        <v>18</v>
      </c>
      <c r="C49">
        <f t="shared" ca="1" si="0"/>
        <v>0.69059355073968065</v>
      </c>
    </row>
    <row r="50" spans="1:3" x14ac:dyDescent="0.25">
      <c r="A50" s="9" t="s">
        <v>14</v>
      </c>
      <c r="B50" s="9" t="s">
        <v>16</v>
      </c>
      <c r="C50">
        <f t="shared" ca="1" si="0"/>
        <v>0.35383017790856452</v>
      </c>
    </row>
    <row r="51" spans="1:3" x14ac:dyDescent="0.25">
      <c r="A51" s="15" t="s">
        <v>29</v>
      </c>
      <c r="B51" s="6" t="s">
        <v>10</v>
      </c>
      <c r="C51">
        <f t="shared" ca="1" si="0"/>
        <v>0.32395415621489654</v>
      </c>
    </row>
    <row r="52" spans="1:3" x14ac:dyDescent="0.25">
      <c r="A52" s="13" t="s">
        <v>25</v>
      </c>
      <c r="B52" s="6" t="s">
        <v>47</v>
      </c>
      <c r="C52">
        <f t="shared" ca="1" si="0"/>
        <v>0.37167186716967449</v>
      </c>
    </row>
    <row r="53" spans="1:3" x14ac:dyDescent="0.25">
      <c r="A53" s="13" t="s">
        <v>24</v>
      </c>
      <c r="B53" s="15" t="s">
        <v>30</v>
      </c>
      <c r="C53">
        <f t="shared" ca="1" si="0"/>
        <v>0.28671138897861248</v>
      </c>
    </row>
    <row r="54" spans="1:3" x14ac:dyDescent="0.25">
      <c r="A54" s="13" t="s">
        <v>27</v>
      </c>
      <c r="B54" s="11" t="s">
        <v>23</v>
      </c>
      <c r="C54">
        <f t="shared" ca="1" si="0"/>
        <v>0.54457178242968518</v>
      </c>
    </row>
    <row r="55" spans="1:3" x14ac:dyDescent="0.25">
      <c r="A55" s="11" t="s">
        <v>19</v>
      </c>
      <c r="B55" s="6" t="s">
        <v>47</v>
      </c>
      <c r="C55">
        <f t="shared" ca="1" si="0"/>
        <v>0.55343440363616381</v>
      </c>
    </row>
    <row r="56" spans="1:3" x14ac:dyDescent="0.25">
      <c r="A56" s="6" t="s">
        <v>12</v>
      </c>
      <c r="B56" s="9" t="s">
        <v>14</v>
      </c>
      <c r="C56">
        <f t="shared" ca="1" si="0"/>
        <v>0.44560939066568483</v>
      </c>
    </row>
    <row r="57" spans="1:3" x14ac:dyDescent="0.25">
      <c r="A57" s="11" t="s">
        <v>19</v>
      </c>
      <c r="B57" s="13" t="s">
        <v>24</v>
      </c>
      <c r="C57">
        <f t="shared" ca="1" si="0"/>
        <v>0.79166508202714247</v>
      </c>
    </row>
    <row r="58" spans="1:3" x14ac:dyDescent="0.25">
      <c r="A58" s="13" t="s">
        <v>25</v>
      </c>
      <c r="B58" s="9" t="s">
        <v>14</v>
      </c>
      <c r="C58">
        <f t="shared" ca="1" si="0"/>
        <v>0.87563545049225611</v>
      </c>
    </row>
    <row r="59" spans="1:3" x14ac:dyDescent="0.25">
      <c r="A59" s="13" t="s">
        <v>26</v>
      </c>
      <c r="B59" s="13" t="s">
        <v>25</v>
      </c>
      <c r="C59">
        <f t="shared" ca="1" si="0"/>
        <v>4.4947206264071671E-2</v>
      </c>
    </row>
    <row r="60" spans="1:3" x14ac:dyDescent="0.25">
      <c r="A60" s="13" t="s">
        <v>24</v>
      </c>
      <c r="B60" s="15" t="s">
        <v>29</v>
      </c>
      <c r="C60">
        <f t="shared" ca="1" si="0"/>
        <v>0.93850279833260797</v>
      </c>
    </row>
    <row r="61" spans="1:3" x14ac:dyDescent="0.25">
      <c r="A61" s="9" t="s">
        <v>15</v>
      </c>
      <c r="B61" s="17" t="s">
        <v>34</v>
      </c>
      <c r="C61">
        <f t="shared" ca="1" si="0"/>
        <v>0.18808783971845655</v>
      </c>
    </row>
    <row r="62" spans="1:3" x14ac:dyDescent="0.25">
      <c r="A62" s="17" t="s">
        <v>39</v>
      </c>
      <c r="B62" s="11" t="s">
        <v>20</v>
      </c>
      <c r="C62">
        <f t="shared" ca="1" si="0"/>
        <v>0.47151206531924805</v>
      </c>
    </row>
    <row r="63" spans="1:3" x14ac:dyDescent="0.25">
      <c r="A63" s="9" t="s">
        <v>16</v>
      </c>
      <c r="B63" s="17" t="s">
        <v>39</v>
      </c>
      <c r="C63">
        <f t="shared" ca="1" si="0"/>
        <v>0.28987546890703009</v>
      </c>
    </row>
    <row r="64" spans="1:3" x14ac:dyDescent="0.25">
      <c r="A64" s="17" t="s">
        <v>37</v>
      </c>
      <c r="B64" s="17" t="s">
        <v>39</v>
      </c>
      <c r="C64">
        <f t="shared" ca="1" si="0"/>
        <v>8.4300379196602937E-2</v>
      </c>
    </row>
    <row r="65" spans="1:3" x14ac:dyDescent="0.25">
      <c r="A65" s="9" t="s">
        <v>18</v>
      </c>
      <c r="B65" s="9" t="s">
        <v>14</v>
      </c>
      <c r="C65">
        <f t="shared" ca="1" si="0"/>
        <v>0.83379949021258148</v>
      </c>
    </row>
    <row r="66" spans="1:3" x14ac:dyDescent="0.25">
      <c r="A66" s="11" t="s">
        <v>20</v>
      </c>
      <c r="B66" s="6" t="s">
        <v>47</v>
      </c>
      <c r="C66">
        <f t="shared" ref="C66:C129" ca="1" si="1">RAND()</f>
        <v>0.35552588000346896</v>
      </c>
    </row>
    <row r="67" spans="1:3" x14ac:dyDescent="0.25">
      <c r="A67" s="11" t="s">
        <v>19</v>
      </c>
      <c r="B67" s="6" t="s">
        <v>47</v>
      </c>
      <c r="C67">
        <f t="shared" ca="1" si="1"/>
        <v>0.94265644783338653</v>
      </c>
    </row>
    <row r="68" spans="1:3" x14ac:dyDescent="0.25">
      <c r="A68" s="13" t="s">
        <v>26</v>
      </c>
      <c r="B68" s="15" t="s">
        <v>29</v>
      </c>
      <c r="C68">
        <f t="shared" ca="1" si="1"/>
        <v>0.22364316170381082</v>
      </c>
    </row>
    <row r="69" spans="1:3" x14ac:dyDescent="0.25">
      <c r="A69" s="13" t="s">
        <v>27</v>
      </c>
      <c r="B69" s="11" t="s">
        <v>23</v>
      </c>
      <c r="C69">
        <f t="shared" ca="1" si="1"/>
        <v>0.18430124654931634</v>
      </c>
    </row>
    <row r="70" spans="1:3" x14ac:dyDescent="0.25">
      <c r="A70" s="11" t="s">
        <v>19</v>
      </c>
      <c r="B70" s="6" t="s">
        <v>12</v>
      </c>
      <c r="C70">
        <f t="shared" ca="1" si="1"/>
        <v>0.7302714214546232</v>
      </c>
    </row>
    <row r="71" spans="1:3" x14ac:dyDescent="0.25">
      <c r="A71" s="9" t="s">
        <v>16</v>
      </c>
      <c r="B71" s="15" t="s">
        <v>29</v>
      </c>
      <c r="C71">
        <f t="shared" ca="1" si="1"/>
        <v>0.17072151823981707</v>
      </c>
    </row>
    <row r="72" spans="1:3" x14ac:dyDescent="0.25">
      <c r="A72" s="9" t="s">
        <v>17</v>
      </c>
      <c r="B72" s="9" t="s">
        <v>14</v>
      </c>
      <c r="C72">
        <f t="shared" ca="1" si="1"/>
        <v>0.64440908899868143</v>
      </c>
    </row>
    <row r="73" spans="1:3" x14ac:dyDescent="0.25">
      <c r="A73" s="13" t="s">
        <v>25</v>
      </c>
      <c r="B73" s="15" t="s">
        <v>31</v>
      </c>
      <c r="C73">
        <f t="shared" ca="1" si="1"/>
        <v>0.24938604803892273</v>
      </c>
    </row>
    <row r="74" spans="1:3" x14ac:dyDescent="0.25">
      <c r="A74" s="6" t="s">
        <v>8</v>
      </c>
      <c r="B74" s="6" t="s">
        <v>8</v>
      </c>
      <c r="C74">
        <f t="shared" ca="1" si="1"/>
        <v>0.75132961160752854</v>
      </c>
    </row>
    <row r="75" spans="1:3" x14ac:dyDescent="0.25">
      <c r="A75" s="17" t="s">
        <v>38</v>
      </c>
      <c r="B75" s="6" t="s">
        <v>6</v>
      </c>
      <c r="C75">
        <f t="shared" ca="1" si="1"/>
        <v>0.92532761915424777</v>
      </c>
    </row>
    <row r="76" spans="1:3" x14ac:dyDescent="0.25">
      <c r="A76" s="11" t="s">
        <v>19</v>
      </c>
      <c r="B76" s="17" t="s">
        <v>34</v>
      </c>
      <c r="C76">
        <f t="shared" ca="1" si="1"/>
        <v>0.8024140183273325</v>
      </c>
    </row>
    <row r="77" spans="1:3" x14ac:dyDescent="0.25">
      <c r="A77" s="9" t="s">
        <v>17</v>
      </c>
      <c r="B77" s="9" t="s">
        <v>17</v>
      </c>
      <c r="C77">
        <f t="shared" ca="1" si="1"/>
        <v>0.61403019709143314</v>
      </c>
    </row>
    <row r="78" spans="1:3" x14ac:dyDescent="0.25">
      <c r="A78" s="13" t="s">
        <v>24</v>
      </c>
      <c r="B78" s="6" t="s">
        <v>47</v>
      </c>
      <c r="C78">
        <f t="shared" ca="1" si="1"/>
        <v>0.88229951690750608</v>
      </c>
    </row>
    <row r="79" spans="1:3" x14ac:dyDescent="0.25">
      <c r="A79" s="13" t="s">
        <v>25</v>
      </c>
      <c r="B79" s="6" t="s">
        <v>6</v>
      </c>
      <c r="C79">
        <f t="shared" ca="1" si="1"/>
        <v>0.95934671259228543</v>
      </c>
    </row>
    <row r="80" spans="1:3" x14ac:dyDescent="0.25">
      <c r="A80" s="11" t="s">
        <v>20</v>
      </c>
      <c r="B80" s="6" t="s">
        <v>8</v>
      </c>
      <c r="C80">
        <f t="shared" ca="1" si="1"/>
        <v>0.52792986831524835</v>
      </c>
    </row>
    <row r="81" spans="1:3" x14ac:dyDescent="0.25">
      <c r="A81" s="13" t="s">
        <v>25</v>
      </c>
      <c r="B81" s="13" t="s">
        <v>26</v>
      </c>
      <c r="C81">
        <f t="shared" ca="1" si="1"/>
        <v>0.80269030049594803</v>
      </c>
    </row>
    <row r="82" spans="1:3" x14ac:dyDescent="0.25">
      <c r="A82" s="13" t="s">
        <v>27</v>
      </c>
      <c r="B82" s="13" t="s">
        <v>25</v>
      </c>
      <c r="C82">
        <f t="shared" ca="1" si="1"/>
        <v>0.54622462958218032</v>
      </c>
    </row>
    <row r="83" spans="1:3" x14ac:dyDescent="0.25">
      <c r="A83" s="11" t="s">
        <v>20</v>
      </c>
      <c r="B83" s="17" t="s">
        <v>39</v>
      </c>
      <c r="C83">
        <f t="shared" ca="1" si="1"/>
        <v>0.29405921387121114</v>
      </c>
    </row>
    <row r="84" spans="1:3" x14ac:dyDescent="0.25">
      <c r="A84" s="9" t="s">
        <v>14</v>
      </c>
      <c r="B84" s="9" t="s">
        <v>16</v>
      </c>
      <c r="C84">
        <f t="shared" ca="1" si="1"/>
        <v>0.47063810070787271</v>
      </c>
    </row>
    <row r="85" spans="1:3" x14ac:dyDescent="0.25">
      <c r="A85" s="13" t="s">
        <v>25</v>
      </c>
      <c r="B85" s="6" t="s">
        <v>10</v>
      </c>
      <c r="C85">
        <f t="shared" ca="1" si="1"/>
        <v>0.58543807109862467</v>
      </c>
    </row>
    <row r="86" spans="1:3" x14ac:dyDescent="0.25">
      <c r="A86" s="17" t="s">
        <v>39</v>
      </c>
      <c r="B86" s="11" t="s">
        <v>21</v>
      </c>
      <c r="C86">
        <f t="shared" ca="1" si="1"/>
        <v>5.0516179261541616E-3</v>
      </c>
    </row>
    <row r="87" spans="1:3" x14ac:dyDescent="0.25">
      <c r="A87" s="9" t="s">
        <v>15</v>
      </c>
      <c r="B87" s="6" t="s">
        <v>8</v>
      </c>
      <c r="C87">
        <f t="shared" ca="1" si="1"/>
        <v>0.53531633260326505</v>
      </c>
    </row>
    <row r="88" spans="1:3" x14ac:dyDescent="0.25">
      <c r="A88" s="13" t="s">
        <v>25</v>
      </c>
      <c r="B88" s="17" t="s">
        <v>37</v>
      </c>
      <c r="C88">
        <f t="shared" ca="1" si="1"/>
        <v>6.6646774528946406E-2</v>
      </c>
    </row>
    <row r="89" spans="1:3" x14ac:dyDescent="0.25">
      <c r="A89" s="13" t="s">
        <v>25</v>
      </c>
      <c r="B89" s="15" t="s">
        <v>33</v>
      </c>
      <c r="C89">
        <f t="shared" ca="1" si="1"/>
        <v>0.81168668702047542</v>
      </c>
    </row>
    <row r="90" spans="1:3" x14ac:dyDescent="0.25">
      <c r="A90" s="13" t="s">
        <v>24</v>
      </c>
      <c r="B90" s="13" t="s">
        <v>25</v>
      </c>
      <c r="C90">
        <f t="shared" ca="1" si="1"/>
        <v>0.36111820986200427</v>
      </c>
    </row>
    <row r="91" spans="1:3" x14ac:dyDescent="0.25">
      <c r="A91" s="17" t="s">
        <v>37</v>
      </c>
      <c r="B91" s="11" t="s">
        <v>22</v>
      </c>
      <c r="C91">
        <f t="shared" ca="1" si="1"/>
        <v>0.99056152412217335</v>
      </c>
    </row>
    <row r="92" spans="1:3" x14ac:dyDescent="0.25">
      <c r="A92" s="9" t="s">
        <v>16</v>
      </c>
      <c r="B92" s="6" t="s">
        <v>47</v>
      </c>
      <c r="C92">
        <f t="shared" ca="1" si="1"/>
        <v>0.70454067495445682</v>
      </c>
    </row>
    <row r="93" spans="1:3" x14ac:dyDescent="0.25">
      <c r="A93" s="11" t="s">
        <v>20</v>
      </c>
      <c r="B93" s="9" t="s">
        <v>14</v>
      </c>
      <c r="C93">
        <f t="shared" ca="1" si="1"/>
        <v>0.41651033083037525</v>
      </c>
    </row>
    <row r="94" spans="1:3" x14ac:dyDescent="0.25">
      <c r="A94" s="13" t="s">
        <v>27</v>
      </c>
      <c r="B94" s="6" t="s">
        <v>47</v>
      </c>
      <c r="C94">
        <f t="shared" ca="1" si="1"/>
        <v>1.7000042497162693E-2</v>
      </c>
    </row>
    <row r="95" spans="1:3" x14ac:dyDescent="0.25">
      <c r="A95" s="9" t="s">
        <v>14</v>
      </c>
      <c r="B95" s="9" t="s">
        <v>17</v>
      </c>
      <c r="C95">
        <f t="shared" ca="1" si="1"/>
        <v>0.98875435955120849</v>
      </c>
    </row>
    <row r="96" spans="1:3" x14ac:dyDescent="0.25">
      <c r="A96" s="11" t="s">
        <v>21</v>
      </c>
      <c r="B96" s="6" t="s">
        <v>8</v>
      </c>
      <c r="C96">
        <f t="shared" ca="1" si="1"/>
        <v>0.47089856250596185</v>
      </c>
    </row>
    <row r="97" spans="1:3" x14ac:dyDescent="0.25">
      <c r="A97" s="11" t="s">
        <v>22</v>
      </c>
      <c r="B97" s="15" t="s">
        <v>33</v>
      </c>
      <c r="C97">
        <f t="shared" ca="1" si="1"/>
        <v>0.80892975805749834</v>
      </c>
    </row>
    <row r="98" spans="1:3" x14ac:dyDescent="0.25">
      <c r="A98" s="15" t="s">
        <v>29</v>
      </c>
      <c r="B98" s="9" t="s">
        <v>14</v>
      </c>
      <c r="C98">
        <f t="shared" ca="1" si="1"/>
        <v>0.67020208652806934</v>
      </c>
    </row>
    <row r="99" spans="1:3" x14ac:dyDescent="0.25">
      <c r="A99" s="9" t="s">
        <v>17</v>
      </c>
      <c r="B99" s="6" t="s">
        <v>47</v>
      </c>
      <c r="C99">
        <f t="shared" ca="1" si="1"/>
        <v>0.40688529645149241</v>
      </c>
    </row>
    <row r="100" spans="1:3" x14ac:dyDescent="0.25">
      <c r="A100" s="13" t="s">
        <v>24</v>
      </c>
      <c r="B100" s="17" t="s">
        <v>39</v>
      </c>
      <c r="C100">
        <f t="shared" ca="1" si="1"/>
        <v>0.79876181627823994</v>
      </c>
    </row>
    <row r="101" spans="1:3" x14ac:dyDescent="0.25">
      <c r="A101" s="6" t="s">
        <v>47</v>
      </c>
      <c r="B101" s="6" t="s">
        <v>8</v>
      </c>
      <c r="C101">
        <f t="shared" ca="1" si="1"/>
        <v>0.40307385056819134</v>
      </c>
    </row>
    <row r="102" spans="1:3" x14ac:dyDescent="0.25">
      <c r="A102" s="6" t="s">
        <v>47</v>
      </c>
      <c r="B102" s="6" t="s">
        <v>47</v>
      </c>
      <c r="C102">
        <f t="shared" ca="1" si="1"/>
        <v>0.29542593212693602</v>
      </c>
    </row>
    <row r="103" spans="1:3" x14ac:dyDescent="0.25">
      <c r="A103" s="17" t="s">
        <v>34</v>
      </c>
      <c r="B103" s="6" t="s">
        <v>47</v>
      </c>
      <c r="C103">
        <f t="shared" ca="1" si="1"/>
        <v>0.83491947594667171</v>
      </c>
    </row>
    <row r="104" spans="1:3" x14ac:dyDescent="0.25">
      <c r="A104" s="9" t="s">
        <v>16</v>
      </c>
      <c r="B104" s="9" t="s">
        <v>14</v>
      </c>
      <c r="C104">
        <f t="shared" ca="1" si="1"/>
        <v>0.19859533133309126</v>
      </c>
    </row>
    <row r="105" spans="1:3" x14ac:dyDescent="0.25">
      <c r="A105" s="13" t="s">
        <v>24</v>
      </c>
      <c r="B105" s="11" t="s">
        <v>23</v>
      </c>
      <c r="C105">
        <f t="shared" ca="1" si="1"/>
        <v>0.48789033559611816</v>
      </c>
    </row>
    <row r="106" spans="1:3" x14ac:dyDescent="0.25">
      <c r="A106" s="11" t="s">
        <v>20</v>
      </c>
      <c r="B106" s="6" t="s">
        <v>12</v>
      </c>
      <c r="C106">
        <f t="shared" ca="1" si="1"/>
        <v>0.75329973479905177</v>
      </c>
    </row>
    <row r="107" spans="1:3" x14ac:dyDescent="0.25">
      <c r="A107" s="11" t="s">
        <v>19</v>
      </c>
      <c r="B107" s="17" t="s">
        <v>39</v>
      </c>
      <c r="C107">
        <f t="shared" ca="1" si="1"/>
        <v>0.12332957347618756</v>
      </c>
    </row>
    <row r="108" spans="1:3" x14ac:dyDescent="0.25">
      <c r="A108" s="11" t="s">
        <v>22</v>
      </c>
      <c r="B108" s="11" t="s">
        <v>21</v>
      </c>
      <c r="C108">
        <f t="shared" ca="1" si="1"/>
        <v>0.90138987052860908</v>
      </c>
    </row>
    <row r="109" spans="1:3" x14ac:dyDescent="0.25">
      <c r="A109" s="11" t="s">
        <v>21</v>
      </c>
      <c r="B109" s="6" t="s">
        <v>47</v>
      </c>
      <c r="C109">
        <f t="shared" ca="1" si="1"/>
        <v>0.38140138496419251</v>
      </c>
    </row>
    <row r="110" spans="1:3" x14ac:dyDescent="0.25">
      <c r="A110" s="6" t="s">
        <v>47</v>
      </c>
      <c r="B110" s="6" t="s">
        <v>8</v>
      </c>
      <c r="C110">
        <f t="shared" ca="1" si="1"/>
        <v>6.6108583524472908E-2</v>
      </c>
    </row>
    <row r="111" spans="1:3" x14ac:dyDescent="0.25">
      <c r="A111" s="15" t="s">
        <v>31</v>
      </c>
      <c r="B111" s="6" t="s">
        <v>47</v>
      </c>
      <c r="C111">
        <f t="shared" ca="1" si="1"/>
        <v>0.62950697731705452</v>
      </c>
    </row>
    <row r="112" spans="1:3" x14ac:dyDescent="0.25">
      <c r="A112" s="6" t="s">
        <v>8</v>
      </c>
      <c r="B112" s="9" t="s">
        <v>17</v>
      </c>
      <c r="C112">
        <f t="shared" ca="1" si="1"/>
        <v>0.36324237834019646</v>
      </c>
    </row>
    <row r="113" spans="1:3" x14ac:dyDescent="0.25">
      <c r="A113" s="17" t="s">
        <v>37</v>
      </c>
      <c r="B113" s="17" t="s">
        <v>38</v>
      </c>
      <c r="C113">
        <f t="shared" ca="1" si="1"/>
        <v>0.55103172844516413</v>
      </c>
    </row>
    <row r="114" spans="1:3" x14ac:dyDescent="0.25">
      <c r="A114" s="9" t="s">
        <v>14</v>
      </c>
      <c r="B114" s="9" t="s">
        <v>16</v>
      </c>
      <c r="C114">
        <f t="shared" ca="1" si="1"/>
        <v>0.85532366633404311</v>
      </c>
    </row>
    <row r="115" spans="1:3" x14ac:dyDescent="0.25">
      <c r="A115" s="6" t="s">
        <v>47</v>
      </c>
      <c r="B115" s="13" t="s">
        <v>27</v>
      </c>
      <c r="C115">
        <f t="shared" ca="1" si="1"/>
        <v>0.80905533198450685</v>
      </c>
    </row>
    <row r="116" spans="1:3" x14ac:dyDescent="0.25">
      <c r="A116" s="15" t="s">
        <v>31</v>
      </c>
      <c r="B116" s="17" t="s">
        <v>37</v>
      </c>
      <c r="C116">
        <f t="shared" ca="1" si="1"/>
        <v>0.66113822952257773</v>
      </c>
    </row>
    <row r="117" spans="1:3" x14ac:dyDescent="0.25">
      <c r="A117" s="6" t="s">
        <v>10</v>
      </c>
      <c r="B117" s="6" t="s">
        <v>47</v>
      </c>
      <c r="C117">
        <f t="shared" ca="1" si="1"/>
        <v>0.24118978642152589</v>
      </c>
    </row>
    <row r="118" spans="1:3" x14ac:dyDescent="0.25">
      <c r="A118" s="13" t="s">
        <v>28</v>
      </c>
      <c r="B118" s="6" t="s">
        <v>10</v>
      </c>
      <c r="C118">
        <f t="shared" ca="1" si="1"/>
        <v>0.14657441547273686</v>
      </c>
    </row>
    <row r="119" spans="1:3" x14ac:dyDescent="0.25">
      <c r="A119" s="13" t="s">
        <v>28</v>
      </c>
      <c r="B119" s="17" t="s">
        <v>37</v>
      </c>
      <c r="C119">
        <f t="shared" ca="1" si="1"/>
        <v>0.12725211838363004</v>
      </c>
    </row>
    <row r="120" spans="1:3" x14ac:dyDescent="0.25">
      <c r="A120" s="13" t="s">
        <v>24</v>
      </c>
      <c r="B120" s="9" t="s">
        <v>16</v>
      </c>
      <c r="C120">
        <f t="shared" ca="1" si="1"/>
        <v>0.54938038615347995</v>
      </c>
    </row>
    <row r="121" spans="1:3" x14ac:dyDescent="0.25">
      <c r="A121" s="17" t="s">
        <v>35</v>
      </c>
      <c r="B121" s="9" t="s">
        <v>17</v>
      </c>
      <c r="C121">
        <f t="shared" ca="1" si="1"/>
        <v>0.26350510791512638</v>
      </c>
    </row>
    <row r="122" spans="1:3" x14ac:dyDescent="0.25">
      <c r="A122" s="9" t="s">
        <v>16</v>
      </c>
      <c r="B122" s="15" t="s">
        <v>31</v>
      </c>
      <c r="C122">
        <f t="shared" ca="1" si="1"/>
        <v>0.35176731645145209</v>
      </c>
    </row>
    <row r="123" spans="1:3" x14ac:dyDescent="0.25">
      <c r="A123" s="13" t="s">
        <v>24</v>
      </c>
      <c r="B123" s="6" t="s">
        <v>47</v>
      </c>
      <c r="C123">
        <f t="shared" ca="1" si="1"/>
        <v>0.95801876728726487</v>
      </c>
    </row>
    <row r="124" spans="1:3" x14ac:dyDescent="0.25">
      <c r="A124" s="17" t="s">
        <v>34</v>
      </c>
      <c r="B124" s="11" t="s">
        <v>20</v>
      </c>
      <c r="C124">
        <f t="shared" ca="1" si="1"/>
        <v>0.31776439476081042</v>
      </c>
    </row>
    <row r="125" spans="1:3" x14ac:dyDescent="0.25">
      <c r="A125" s="15" t="s">
        <v>31</v>
      </c>
      <c r="B125" s="9" t="s">
        <v>15</v>
      </c>
      <c r="C125">
        <f t="shared" ca="1" si="1"/>
        <v>1.238349734558053E-4</v>
      </c>
    </row>
    <row r="126" spans="1:3" x14ac:dyDescent="0.25">
      <c r="A126" s="9" t="s">
        <v>17</v>
      </c>
      <c r="B126" s="6" t="s">
        <v>47</v>
      </c>
      <c r="C126">
        <f t="shared" ca="1" si="1"/>
        <v>0.45342867211180993</v>
      </c>
    </row>
    <row r="127" spans="1:3" x14ac:dyDescent="0.25">
      <c r="A127" s="15" t="s">
        <v>29</v>
      </c>
      <c r="B127" s="11" t="s">
        <v>23</v>
      </c>
      <c r="C127">
        <f t="shared" ca="1" si="1"/>
        <v>0.95548036656637847</v>
      </c>
    </row>
    <row r="128" spans="1:3" x14ac:dyDescent="0.25">
      <c r="A128" s="15" t="s">
        <v>31</v>
      </c>
      <c r="B128" s="11" t="s">
        <v>19</v>
      </c>
      <c r="C128">
        <f t="shared" ca="1" si="1"/>
        <v>2.6281975749354869E-2</v>
      </c>
    </row>
    <row r="129" spans="1:3" x14ac:dyDescent="0.25">
      <c r="A129" s="11" t="s">
        <v>20</v>
      </c>
      <c r="B129" s="9" t="s">
        <v>16</v>
      </c>
      <c r="C129">
        <f t="shared" ca="1" si="1"/>
        <v>1.6817282609827844E-3</v>
      </c>
    </row>
    <row r="130" spans="1:3" x14ac:dyDescent="0.25">
      <c r="A130" s="17" t="s">
        <v>34</v>
      </c>
      <c r="B130" s="6" t="s">
        <v>6</v>
      </c>
      <c r="C130">
        <f t="shared" ref="C130:C193" ca="1" si="2">RAND()</f>
        <v>0.89139513929060932</v>
      </c>
    </row>
    <row r="131" spans="1:3" x14ac:dyDescent="0.25">
      <c r="A131" s="11" t="s">
        <v>20</v>
      </c>
      <c r="B131" s="6" t="s">
        <v>47</v>
      </c>
      <c r="C131">
        <f t="shared" ca="1" si="2"/>
        <v>0.33491568172895314</v>
      </c>
    </row>
    <row r="132" spans="1:3" x14ac:dyDescent="0.25">
      <c r="A132" s="13" t="s">
        <v>26</v>
      </c>
      <c r="B132" s="6" t="s">
        <v>47</v>
      </c>
      <c r="C132">
        <f t="shared" ca="1" si="2"/>
        <v>0.77399181504210068</v>
      </c>
    </row>
    <row r="133" spans="1:3" x14ac:dyDescent="0.25">
      <c r="A133" s="6" t="s">
        <v>8</v>
      </c>
      <c r="B133" s="6" t="s">
        <v>8</v>
      </c>
      <c r="C133">
        <f t="shared" ca="1" si="2"/>
        <v>0.79031670969656009</v>
      </c>
    </row>
    <row r="134" spans="1:3" x14ac:dyDescent="0.25">
      <c r="A134" s="13" t="s">
        <v>26</v>
      </c>
      <c r="B134" s="17" t="s">
        <v>34</v>
      </c>
      <c r="C134">
        <f t="shared" ca="1" si="2"/>
        <v>0.388285548207987</v>
      </c>
    </row>
    <row r="135" spans="1:3" x14ac:dyDescent="0.25">
      <c r="A135" s="11" t="s">
        <v>21</v>
      </c>
      <c r="B135" s="9" t="s">
        <v>14</v>
      </c>
      <c r="C135">
        <f t="shared" ca="1" si="2"/>
        <v>0.29327858773058701</v>
      </c>
    </row>
    <row r="136" spans="1:3" x14ac:dyDescent="0.25">
      <c r="A136" s="11" t="s">
        <v>21</v>
      </c>
      <c r="B136" s="17" t="s">
        <v>37</v>
      </c>
      <c r="C136">
        <f t="shared" ca="1" si="2"/>
        <v>4.751223962922102E-2</v>
      </c>
    </row>
    <row r="137" spans="1:3" x14ac:dyDescent="0.25">
      <c r="A137" s="13" t="s">
        <v>24</v>
      </c>
      <c r="B137" s="6" t="s">
        <v>10</v>
      </c>
      <c r="C137">
        <f t="shared" ca="1" si="2"/>
        <v>0.6796646143389875</v>
      </c>
    </row>
    <row r="138" spans="1:3" x14ac:dyDescent="0.25">
      <c r="A138" s="9" t="s">
        <v>17</v>
      </c>
      <c r="B138" s="6" t="s">
        <v>47</v>
      </c>
      <c r="C138">
        <f t="shared" ca="1" si="2"/>
        <v>5.6018974895571949E-2</v>
      </c>
    </row>
    <row r="139" spans="1:3" x14ac:dyDescent="0.25">
      <c r="A139" s="9" t="s">
        <v>17</v>
      </c>
      <c r="B139" s="15" t="s">
        <v>29</v>
      </c>
      <c r="C139">
        <f t="shared" ca="1" si="2"/>
        <v>0.27367320751771729</v>
      </c>
    </row>
    <row r="140" spans="1:3" x14ac:dyDescent="0.25">
      <c r="A140" s="6" t="s">
        <v>6</v>
      </c>
      <c r="B140" s="6" t="s">
        <v>6</v>
      </c>
      <c r="C140">
        <f t="shared" ca="1" si="2"/>
        <v>5.2464654264235855E-2</v>
      </c>
    </row>
    <row r="141" spans="1:3" x14ac:dyDescent="0.25">
      <c r="A141" s="6" t="s">
        <v>8</v>
      </c>
      <c r="B141" s="9" t="s">
        <v>16</v>
      </c>
      <c r="C141">
        <f t="shared" ca="1" si="2"/>
        <v>0.56488479530848956</v>
      </c>
    </row>
    <row r="142" spans="1:3" x14ac:dyDescent="0.25">
      <c r="A142" s="11" t="s">
        <v>21</v>
      </c>
      <c r="B142" s="15" t="s">
        <v>30</v>
      </c>
      <c r="C142">
        <f t="shared" ca="1" si="2"/>
        <v>0.73120433082106595</v>
      </c>
    </row>
    <row r="143" spans="1:3" x14ac:dyDescent="0.25">
      <c r="A143" s="11" t="s">
        <v>19</v>
      </c>
      <c r="B143" s="6" t="s">
        <v>8</v>
      </c>
      <c r="C143">
        <f t="shared" ca="1" si="2"/>
        <v>0.20780515954589862</v>
      </c>
    </row>
    <row r="144" spans="1:3" x14ac:dyDescent="0.25">
      <c r="A144" s="11" t="s">
        <v>23</v>
      </c>
      <c r="B144" s="6" t="s">
        <v>8</v>
      </c>
      <c r="C144">
        <f t="shared" ca="1" si="2"/>
        <v>0.89033967170387029</v>
      </c>
    </row>
    <row r="145" spans="1:3" x14ac:dyDescent="0.25">
      <c r="A145" s="6" t="s">
        <v>47</v>
      </c>
      <c r="B145" s="9" t="s">
        <v>17</v>
      </c>
      <c r="C145">
        <f t="shared" ca="1" si="2"/>
        <v>0.2653311276826481</v>
      </c>
    </row>
    <row r="146" spans="1:3" x14ac:dyDescent="0.25">
      <c r="A146" s="15" t="s">
        <v>29</v>
      </c>
      <c r="B146" s="6" t="s">
        <v>47</v>
      </c>
      <c r="C146">
        <f t="shared" ca="1" si="2"/>
        <v>9.3271478246597539E-2</v>
      </c>
    </row>
    <row r="147" spans="1:3" x14ac:dyDescent="0.25">
      <c r="A147" s="11" t="s">
        <v>21</v>
      </c>
      <c r="B147" s="6" t="s">
        <v>6</v>
      </c>
      <c r="C147">
        <f t="shared" ca="1" si="2"/>
        <v>0.23389688474146331</v>
      </c>
    </row>
    <row r="148" spans="1:3" x14ac:dyDescent="0.25">
      <c r="A148" s="9" t="s">
        <v>14</v>
      </c>
      <c r="B148" s="9" t="s">
        <v>14</v>
      </c>
      <c r="C148">
        <f t="shared" ca="1" si="2"/>
        <v>0.62801947511916478</v>
      </c>
    </row>
    <row r="149" spans="1:3" x14ac:dyDescent="0.25">
      <c r="A149" s="9" t="s">
        <v>14</v>
      </c>
      <c r="B149" s="9" t="s">
        <v>17</v>
      </c>
      <c r="C149">
        <f t="shared" ca="1" si="2"/>
        <v>0.96715848060931353</v>
      </c>
    </row>
    <row r="150" spans="1:3" x14ac:dyDescent="0.25">
      <c r="A150" s="11" t="s">
        <v>19</v>
      </c>
      <c r="B150" s="9" t="s">
        <v>17</v>
      </c>
      <c r="C150">
        <f t="shared" ca="1" si="2"/>
        <v>0.70266670076902993</v>
      </c>
    </row>
    <row r="151" spans="1:3" x14ac:dyDescent="0.25">
      <c r="A151" s="17" t="s">
        <v>37</v>
      </c>
      <c r="B151" s="6" t="s">
        <v>6</v>
      </c>
      <c r="C151">
        <f t="shared" ca="1" si="2"/>
        <v>0.57837949421067836</v>
      </c>
    </row>
    <row r="152" spans="1:3" x14ac:dyDescent="0.25">
      <c r="A152" s="6" t="s">
        <v>8</v>
      </c>
      <c r="B152" s="15" t="s">
        <v>31</v>
      </c>
      <c r="C152">
        <f t="shared" ca="1" si="2"/>
        <v>0.94330599752297506</v>
      </c>
    </row>
    <row r="153" spans="1:3" x14ac:dyDescent="0.25">
      <c r="A153" s="13" t="s">
        <v>24</v>
      </c>
      <c r="B153" s="15" t="s">
        <v>29</v>
      </c>
      <c r="C153">
        <f t="shared" ca="1" si="2"/>
        <v>0.96659343281658261</v>
      </c>
    </row>
    <row r="154" spans="1:3" x14ac:dyDescent="0.25">
      <c r="A154" s="9" t="s">
        <v>14</v>
      </c>
      <c r="B154" s="11" t="s">
        <v>21</v>
      </c>
      <c r="C154">
        <f t="shared" ca="1" si="2"/>
        <v>0.43400490387741808</v>
      </c>
    </row>
    <row r="155" spans="1:3" x14ac:dyDescent="0.25">
      <c r="A155" s="9" t="s">
        <v>15</v>
      </c>
      <c r="B155" s="6" t="s">
        <v>10</v>
      </c>
      <c r="C155">
        <f t="shared" ca="1" si="2"/>
        <v>0.53719125061721729</v>
      </c>
    </row>
    <row r="156" spans="1:3" x14ac:dyDescent="0.25">
      <c r="A156" s="6" t="s">
        <v>6</v>
      </c>
      <c r="B156" s="6" t="s">
        <v>10</v>
      </c>
      <c r="C156">
        <f t="shared" ca="1" si="2"/>
        <v>0.14712480763092084</v>
      </c>
    </row>
    <row r="157" spans="1:3" x14ac:dyDescent="0.25">
      <c r="A157" s="11" t="s">
        <v>20</v>
      </c>
      <c r="B157" s="9" t="s">
        <v>14</v>
      </c>
      <c r="C157">
        <f t="shared" ca="1" si="2"/>
        <v>0.36592511759792434</v>
      </c>
    </row>
    <row r="158" spans="1:3" x14ac:dyDescent="0.25">
      <c r="A158" s="6" t="s">
        <v>8</v>
      </c>
      <c r="B158" s="13" t="s">
        <v>28</v>
      </c>
      <c r="C158">
        <f t="shared" ca="1" si="2"/>
        <v>0.8831959762209205</v>
      </c>
    </row>
    <row r="159" spans="1:3" x14ac:dyDescent="0.25">
      <c r="A159" s="13" t="s">
        <v>26</v>
      </c>
      <c r="B159" s="15" t="s">
        <v>31</v>
      </c>
      <c r="C159">
        <f t="shared" ca="1" si="2"/>
        <v>0.29276857889644403</v>
      </c>
    </row>
    <row r="160" spans="1:3" x14ac:dyDescent="0.25">
      <c r="A160" s="9" t="s">
        <v>16</v>
      </c>
      <c r="B160" s="13" t="s">
        <v>27</v>
      </c>
      <c r="C160">
        <f t="shared" ca="1" si="2"/>
        <v>6.5293120334771637E-2</v>
      </c>
    </row>
    <row r="161" spans="1:3" x14ac:dyDescent="0.25">
      <c r="A161" s="17" t="s">
        <v>38</v>
      </c>
      <c r="B161" s="11" t="s">
        <v>23</v>
      </c>
      <c r="C161">
        <f t="shared" ca="1" si="2"/>
        <v>0.58544159022166808</v>
      </c>
    </row>
    <row r="162" spans="1:3" x14ac:dyDescent="0.25">
      <c r="A162" s="9" t="s">
        <v>16</v>
      </c>
      <c r="B162" s="15" t="s">
        <v>29</v>
      </c>
      <c r="C162">
        <f t="shared" ca="1" si="2"/>
        <v>0.27453799060631634</v>
      </c>
    </row>
    <row r="163" spans="1:3" x14ac:dyDescent="0.25">
      <c r="A163" s="9" t="s">
        <v>16</v>
      </c>
      <c r="B163" s="17" t="s">
        <v>38</v>
      </c>
      <c r="C163">
        <f t="shared" ca="1" si="2"/>
        <v>2.0298974561606897E-2</v>
      </c>
    </row>
    <row r="164" spans="1:3" x14ac:dyDescent="0.25">
      <c r="A164" s="13" t="s">
        <v>25</v>
      </c>
      <c r="B164" s="13" t="s">
        <v>25</v>
      </c>
      <c r="C164">
        <f t="shared" ca="1" si="2"/>
        <v>0.38124359087729953</v>
      </c>
    </row>
    <row r="165" spans="1:3" x14ac:dyDescent="0.25">
      <c r="A165" s="11" t="s">
        <v>20</v>
      </c>
      <c r="B165" s="11" t="s">
        <v>23</v>
      </c>
      <c r="C165">
        <f t="shared" ca="1" si="2"/>
        <v>0.89065471391682471</v>
      </c>
    </row>
    <row r="166" spans="1:3" x14ac:dyDescent="0.25">
      <c r="A166" s="11" t="s">
        <v>19</v>
      </c>
      <c r="B166" s="6" t="s">
        <v>6</v>
      </c>
      <c r="C166">
        <f t="shared" ca="1" si="2"/>
        <v>0.35220326825753967</v>
      </c>
    </row>
    <row r="167" spans="1:3" x14ac:dyDescent="0.25">
      <c r="A167" s="13" t="s">
        <v>24</v>
      </c>
      <c r="B167" s="13" t="s">
        <v>25</v>
      </c>
      <c r="C167">
        <f t="shared" ca="1" si="2"/>
        <v>0.27197763341092107</v>
      </c>
    </row>
    <row r="168" spans="1:3" x14ac:dyDescent="0.25">
      <c r="A168" s="9" t="s">
        <v>16</v>
      </c>
      <c r="B168" s="9" t="s">
        <v>14</v>
      </c>
      <c r="C168">
        <f t="shared" ca="1" si="2"/>
        <v>0.36986433055175605</v>
      </c>
    </row>
    <row r="169" spans="1:3" x14ac:dyDescent="0.25">
      <c r="A169" s="13" t="s">
        <v>25</v>
      </c>
      <c r="B169" s="9" t="s">
        <v>17</v>
      </c>
      <c r="C169">
        <f t="shared" ca="1" si="2"/>
        <v>0.28469326878456025</v>
      </c>
    </row>
    <row r="170" spans="1:3" x14ac:dyDescent="0.25">
      <c r="A170" s="15" t="s">
        <v>29</v>
      </c>
      <c r="B170" s="6" t="s">
        <v>47</v>
      </c>
      <c r="C170">
        <f t="shared" ca="1" si="2"/>
        <v>0.76632943407761689</v>
      </c>
    </row>
    <row r="171" spans="1:3" x14ac:dyDescent="0.25">
      <c r="A171" s="11" t="s">
        <v>21</v>
      </c>
      <c r="B171" s="17" t="s">
        <v>38</v>
      </c>
      <c r="C171">
        <f t="shared" ca="1" si="2"/>
        <v>0.116145555392969</v>
      </c>
    </row>
    <row r="172" spans="1:3" x14ac:dyDescent="0.25">
      <c r="A172" s="9" t="s">
        <v>16</v>
      </c>
      <c r="B172" s="6" t="s">
        <v>47</v>
      </c>
      <c r="C172">
        <f t="shared" ca="1" si="2"/>
        <v>0.70674076200186131</v>
      </c>
    </row>
    <row r="173" spans="1:3" x14ac:dyDescent="0.25">
      <c r="A173" s="13" t="s">
        <v>24</v>
      </c>
      <c r="B173" s="15" t="s">
        <v>29</v>
      </c>
      <c r="C173">
        <f t="shared" ca="1" si="2"/>
        <v>0.97778963551015918</v>
      </c>
    </row>
    <row r="174" spans="1:3" x14ac:dyDescent="0.25">
      <c r="A174" s="11" t="s">
        <v>20</v>
      </c>
      <c r="B174" s="11" t="s">
        <v>22</v>
      </c>
      <c r="C174">
        <f t="shared" ca="1" si="2"/>
        <v>0.97572607670089351</v>
      </c>
    </row>
    <row r="175" spans="1:3" x14ac:dyDescent="0.25">
      <c r="A175" s="9" t="s">
        <v>16</v>
      </c>
      <c r="B175" s="13" t="s">
        <v>27</v>
      </c>
      <c r="C175">
        <f t="shared" ca="1" si="2"/>
        <v>0.26089579416393804</v>
      </c>
    </row>
    <row r="176" spans="1:3" x14ac:dyDescent="0.25">
      <c r="A176" s="15" t="s">
        <v>31</v>
      </c>
      <c r="B176" s="6" t="s">
        <v>10</v>
      </c>
      <c r="C176">
        <f t="shared" ca="1" si="2"/>
        <v>0.24223678962757178</v>
      </c>
    </row>
    <row r="177" spans="1:3" x14ac:dyDescent="0.25">
      <c r="A177" s="11" t="s">
        <v>22</v>
      </c>
      <c r="B177" s="6" t="s">
        <v>6</v>
      </c>
      <c r="C177">
        <f t="shared" ca="1" si="2"/>
        <v>0.92376429724389686</v>
      </c>
    </row>
    <row r="178" spans="1:3" x14ac:dyDescent="0.25">
      <c r="A178" s="13" t="s">
        <v>24</v>
      </c>
      <c r="B178" s="9" t="s">
        <v>14</v>
      </c>
      <c r="C178">
        <f t="shared" ca="1" si="2"/>
        <v>0.48002261528974888</v>
      </c>
    </row>
    <row r="179" spans="1:3" x14ac:dyDescent="0.25">
      <c r="A179" s="17" t="s">
        <v>37</v>
      </c>
      <c r="B179" s="6" t="s">
        <v>47</v>
      </c>
      <c r="C179">
        <f t="shared" ca="1" si="2"/>
        <v>0.52505195628324597</v>
      </c>
    </row>
    <row r="180" spans="1:3" x14ac:dyDescent="0.25">
      <c r="A180" s="15" t="s">
        <v>31</v>
      </c>
      <c r="B180" s="6" t="s">
        <v>8</v>
      </c>
      <c r="C180">
        <f t="shared" ca="1" si="2"/>
        <v>0.90170637338791781</v>
      </c>
    </row>
    <row r="181" spans="1:3" x14ac:dyDescent="0.25">
      <c r="A181" s="13" t="s">
        <v>24</v>
      </c>
      <c r="B181" s="9" t="s">
        <v>14</v>
      </c>
      <c r="C181">
        <f t="shared" ca="1" si="2"/>
        <v>0.53050994048928002</v>
      </c>
    </row>
    <row r="182" spans="1:3" x14ac:dyDescent="0.25">
      <c r="A182" s="17" t="s">
        <v>35</v>
      </c>
      <c r="B182" s="6" t="s">
        <v>6</v>
      </c>
      <c r="C182">
        <f t="shared" ca="1" si="2"/>
        <v>4.3739541496160661E-2</v>
      </c>
    </row>
    <row r="183" spans="1:3" x14ac:dyDescent="0.25">
      <c r="A183" s="9" t="s">
        <v>16</v>
      </c>
      <c r="B183" s="6" t="s">
        <v>6</v>
      </c>
      <c r="C183">
        <f t="shared" ca="1" si="2"/>
        <v>0.30678558428233194</v>
      </c>
    </row>
    <row r="184" spans="1:3" x14ac:dyDescent="0.25">
      <c r="A184" s="9" t="s">
        <v>14</v>
      </c>
      <c r="B184" s="17" t="s">
        <v>37</v>
      </c>
      <c r="C184">
        <f t="shared" ca="1" si="2"/>
        <v>0.62468076527102634</v>
      </c>
    </row>
    <row r="185" spans="1:3" x14ac:dyDescent="0.25">
      <c r="A185" s="15" t="s">
        <v>32</v>
      </c>
      <c r="B185" s="9" t="s">
        <v>14</v>
      </c>
      <c r="C185">
        <f t="shared" ca="1" si="2"/>
        <v>0.94202256999447287</v>
      </c>
    </row>
    <row r="186" spans="1:3" x14ac:dyDescent="0.25">
      <c r="A186" s="13" t="s">
        <v>24</v>
      </c>
      <c r="B186" s="6" t="s">
        <v>10</v>
      </c>
      <c r="C186">
        <f t="shared" ca="1" si="2"/>
        <v>0.58916536505152628</v>
      </c>
    </row>
    <row r="187" spans="1:3" x14ac:dyDescent="0.25">
      <c r="A187" s="17" t="s">
        <v>35</v>
      </c>
      <c r="B187" s="9" t="s">
        <v>15</v>
      </c>
      <c r="C187">
        <f t="shared" ca="1" si="2"/>
        <v>0.19670656364095251</v>
      </c>
    </row>
    <row r="188" spans="1:3" x14ac:dyDescent="0.25">
      <c r="A188" s="6" t="s">
        <v>6</v>
      </c>
      <c r="B188" s="17" t="s">
        <v>34</v>
      </c>
      <c r="C188">
        <f t="shared" ca="1" si="2"/>
        <v>0.80136154639392432</v>
      </c>
    </row>
    <row r="189" spans="1:3" x14ac:dyDescent="0.25">
      <c r="A189" s="13" t="s">
        <v>26</v>
      </c>
      <c r="B189" s="9" t="s">
        <v>15</v>
      </c>
      <c r="C189">
        <f t="shared" ca="1" si="2"/>
        <v>7.5742053624415773E-2</v>
      </c>
    </row>
    <row r="190" spans="1:3" x14ac:dyDescent="0.25">
      <c r="A190" s="9" t="s">
        <v>16</v>
      </c>
      <c r="B190" s="6" t="s">
        <v>6</v>
      </c>
      <c r="C190">
        <f t="shared" ca="1" si="2"/>
        <v>0.5301290777424944</v>
      </c>
    </row>
    <row r="191" spans="1:3" x14ac:dyDescent="0.25">
      <c r="A191" s="11" t="s">
        <v>20</v>
      </c>
      <c r="B191" s="6" t="s">
        <v>47</v>
      </c>
      <c r="C191">
        <f t="shared" ca="1" si="2"/>
        <v>0.77367498908445631</v>
      </c>
    </row>
    <row r="192" spans="1:3" x14ac:dyDescent="0.25">
      <c r="A192" s="15" t="s">
        <v>30</v>
      </c>
      <c r="B192" s="11" t="s">
        <v>23</v>
      </c>
      <c r="C192">
        <f t="shared" ca="1" si="2"/>
        <v>0.73737061444995278</v>
      </c>
    </row>
    <row r="193" spans="1:3" x14ac:dyDescent="0.25">
      <c r="A193" s="15" t="s">
        <v>31</v>
      </c>
      <c r="B193" s="9" t="s">
        <v>14</v>
      </c>
      <c r="C193">
        <f t="shared" ca="1" si="2"/>
        <v>0.39158295620227634</v>
      </c>
    </row>
    <row r="194" spans="1:3" x14ac:dyDescent="0.25">
      <c r="A194" s="17" t="s">
        <v>37</v>
      </c>
      <c r="B194" s="6" t="s">
        <v>8</v>
      </c>
      <c r="C194">
        <f t="shared" ref="C194:C257" ca="1" si="3">RAND()</f>
        <v>0.34306585910093879</v>
      </c>
    </row>
    <row r="195" spans="1:3" x14ac:dyDescent="0.25">
      <c r="A195" s="9" t="s">
        <v>14</v>
      </c>
      <c r="B195" s="17" t="s">
        <v>39</v>
      </c>
      <c r="C195">
        <f t="shared" ca="1" si="3"/>
        <v>0.43661339728521209</v>
      </c>
    </row>
    <row r="196" spans="1:3" x14ac:dyDescent="0.25">
      <c r="A196" s="9" t="s">
        <v>16</v>
      </c>
      <c r="B196" s="6" t="s">
        <v>6</v>
      </c>
      <c r="C196">
        <f t="shared" ca="1" si="3"/>
        <v>0.68611457567577838</v>
      </c>
    </row>
    <row r="197" spans="1:3" x14ac:dyDescent="0.25">
      <c r="A197" s="15" t="s">
        <v>29</v>
      </c>
      <c r="B197" s="11" t="s">
        <v>20</v>
      </c>
      <c r="C197">
        <f t="shared" ca="1" si="3"/>
        <v>0.53867732224609233</v>
      </c>
    </row>
    <row r="198" spans="1:3" x14ac:dyDescent="0.25">
      <c r="A198" s="6" t="s">
        <v>47</v>
      </c>
      <c r="B198" s="11" t="s">
        <v>23</v>
      </c>
      <c r="C198">
        <f t="shared" ca="1" si="3"/>
        <v>0.49392733455960669</v>
      </c>
    </row>
    <row r="199" spans="1:3" x14ac:dyDescent="0.25">
      <c r="A199" s="6" t="s">
        <v>47</v>
      </c>
      <c r="B199" s="6" t="s">
        <v>47</v>
      </c>
      <c r="C199">
        <f t="shared" ca="1" si="3"/>
        <v>1.6702681330265978E-2</v>
      </c>
    </row>
    <row r="200" spans="1:3" x14ac:dyDescent="0.25">
      <c r="A200" s="13" t="s">
        <v>25</v>
      </c>
      <c r="B200" s="6" t="s">
        <v>6</v>
      </c>
      <c r="C200">
        <f t="shared" ca="1" si="3"/>
        <v>0.6893861327090427</v>
      </c>
    </row>
    <row r="201" spans="1:3" x14ac:dyDescent="0.25">
      <c r="A201" s="11" t="s">
        <v>19</v>
      </c>
      <c r="B201" s="6" t="s">
        <v>47</v>
      </c>
      <c r="C201">
        <f t="shared" ca="1" si="3"/>
        <v>0.99747013980908883</v>
      </c>
    </row>
    <row r="202" spans="1:3" x14ac:dyDescent="0.25">
      <c r="A202" s="11" t="s">
        <v>22</v>
      </c>
      <c r="B202" s="6" t="s">
        <v>6</v>
      </c>
      <c r="C202">
        <f t="shared" ca="1" si="3"/>
        <v>0.95799762514731102</v>
      </c>
    </row>
    <row r="203" spans="1:3" x14ac:dyDescent="0.25">
      <c r="A203" s="15" t="s">
        <v>29</v>
      </c>
      <c r="B203" s="11" t="s">
        <v>20</v>
      </c>
      <c r="C203">
        <f t="shared" ca="1" si="3"/>
        <v>0.19453537791455755</v>
      </c>
    </row>
    <row r="204" spans="1:3" x14ac:dyDescent="0.25">
      <c r="A204" s="13" t="s">
        <v>26</v>
      </c>
      <c r="B204" s="6" t="s">
        <v>6</v>
      </c>
      <c r="C204">
        <f t="shared" ca="1" si="3"/>
        <v>0.94642937191324328</v>
      </c>
    </row>
    <row r="205" spans="1:3" x14ac:dyDescent="0.25">
      <c r="A205" s="11" t="s">
        <v>19</v>
      </c>
      <c r="B205" s="6" t="s">
        <v>6</v>
      </c>
      <c r="C205">
        <f t="shared" ca="1" si="3"/>
        <v>0.56710650016003283</v>
      </c>
    </row>
    <row r="206" spans="1:3" x14ac:dyDescent="0.25">
      <c r="A206" s="13" t="s">
        <v>27</v>
      </c>
      <c r="B206" s="6" t="s">
        <v>10</v>
      </c>
      <c r="C206">
        <f t="shared" ca="1" si="3"/>
        <v>0.54292387588935376</v>
      </c>
    </row>
    <row r="207" spans="1:3" x14ac:dyDescent="0.25">
      <c r="A207" s="6" t="s">
        <v>6</v>
      </c>
      <c r="B207" s="17" t="s">
        <v>38</v>
      </c>
      <c r="C207">
        <f t="shared" ca="1" si="3"/>
        <v>0.90076217720064988</v>
      </c>
    </row>
    <row r="208" spans="1:3" x14ac:dyDescent="0.25">
      <c r="A208" s="13" t="s">
        <v>28</v>
      </c>
      <c r="B208" s="9" t="s">
        <v>14</v>
      </c>
      <c r="C208">
        <f t="shared" ca="1" si="3"/>
        <v>0.41092585307774221</v>
      </c>
    </row>
    <row r="209" spans="1:3" x14ac:dyDescent="0.25">
      <c r="A209" s="11" t="s">
        <v>20</v>
      </c>
      <c r="B209" s="15" t="s">
        <v>30</v>
      </c>
      <c r="C209">
        <f t="shared" ca="1" si="3"/>
        <v>0.17807468992778974</v>
      </c>
    </row>
    <row r="210" spans="1:3" x14ac:dyDescent="0.25">
      <c r="A210" s="17" t="s">
        <v>38</v>
      </c>
      <c r="B210" s="9" t="s">
        <v>18</v>
      </c>
      <c r="C210">
        <f t="shared" ca="1" si="3"/>
        <v>0.99401938678794943</v>
      </c>
    </row>
    <row r="211" spans="1:3" x14ac:dyDescent="0.25">
      <c r="A211" s="13" t="s">
        <v>25</v>
      </c>
      <c r="B211" s="11" t="s">
        <v>22</v>
      </c>
      <c r="C211">
        <f t="shared" ca="1" si="3"/>
        <v>0.4005907740979745</v>
      </c>
    </row>
    <row r="212" spans="1:3" x14ac:dyDescent="0.25">
      <c r="A212" s="13" t="s">
        <v>27</v>
      </c>
      <c r="B212" s="15" t="s">
        <v>29</v>
      </c>
      <c r="C212">
        <f t="shared" ca="1" si="3"/>
        <v>0.68130631245567885</v>
      </c>
    </row>
    <row r="213" spans="1:3" x14ac:dyDescent="0.25">
      <c r="A213" s="6" t="s">
        <v>47</v>
      </c>
      <c r="B213" s="9" t="s">
        <v>14</v>
      </c>
      <c r="C213">
        <f t="shared" ca="1" si="3"/>
        <v>0.62154855957270694</v>
      </c>
    </row>
    <row r="214" spans="1:3" x14ac:dyDescent="0.25">
      <c r="A214" s="13" t="s">
        <v>26</v>
      </c>
      <c r="B214" s="9" t="s">
        <v>14</v>
      </c>
      <c r="C214">
        <f t="shared" ca="1" si="3"/>
        <v>7.8151637058507917E-2</v>
      </c>
    </row>
    <row r="215" spans="1:3" x14ac:dyDescent="0.25">
      <c r="A215" s="15" t="s">
        <v>29</v>
      </c>
      <c r="B215" s="6" t="s">
        <v>47</v>
      </c>
      <c r="C215">
        <f t="shared" ca="1" si="3"/>
        <v>0.71858614892743489</v>
      </c>
    </row>
    <row r="216" spans="1:3" x14ac:dyDescent="0.25">
      <c r="A216" s="13" t="s">
        <v>25</v>
      </c>
      <c r="B216" s="9" t="s">
        <v>14</v>
      </c>
      <c r="C216">
        <f t="shared" ca="1" si="3"/>
        <v>0.37711513602034807</v>
      </c>
    </row>
    <row r="217" spans="1:3" x14ac:dyDescent="0.25">
      <c r="A217" s="11" t="s">
        <v>20</v>
      </c>
      <c r="B217" s="6" t="s">
        <v>8</v>
      </c>
      <c r="C217">
        <f t="shared" ca="1" si="3"/>
        <v>0.47004962597041811</v>
      </c>
    </row>
    <row r="218" spans="1:3" x14ac:dyDescent="0.25">
      <c r="A218" s="6" t="s">
        <v>47</v>
      </c>
      <c r="B218" s="15" t="s">
        <v>31</v>
      </c>
      <c r="C218">
        <f t="shared" ca="1" si="3"/>
        <v>0.35902820228883625</v>
      </c>
    </row>
    <row r="219" spans="1:3" x14ac:dyDescent="0.25">
      <c r="A219" s="9" t="s">
        <v>17</v>
      </c>
      <c r="B219" s="6" t="s">
        <v>6</v>
      </c>
      <c r="C219">
        <f t="shared" ca="1" si="3"/>
        <v>0.31622186855216416</v>
      </c>
    </row>
    <row r="220" spans="1:3" x14ac:dyDescent="0.25">
      <c r="A220" s="11" t="s">
        <v>20</v>
      </c>
      <c r="B220" s="9" t="s">
        <v>17</v>
      </c>
      <c r="C220">
        <f t="shared" ca="1" si="3"/>
        <v>0.74337192082939474</v>
      </c>
    </row>
    <row r="221" spans="1:3" x14ac:dyDescent="0.25">
      <c r="A221" s="13" t="s">
        <v>25</v>
      </c>
      <c r="B221" s="17" t="s">
        <v>37</v>
      </c>
      <c r="C221">
        <f t="shared" ca="1" si="3"/>
        <v>0.62030940973928728</v>
      </c>
    </row>
    <row r="222" spans="1:3" x14ac:dyDescent="0.25">
      <c r="A222" s="13" t="s">
        <v>26</v>
      </c>
      <c r="B222" s="9" t="s">
        <v>16</v>
      </c>
      <c r="C222">
        <f t="shared" ca="1" si="3"/>
        <v>0.92560895461407833</v>
      </c>
    </row>
    <row r="223" spans="1:3" x14ac:dyDescent="0.25">
      <c r="A223" s="13" t="s">
        <v>24</v>
      </c>
      <c r="B223" s="6" t="s">
        <v>8</v>
      </c>
      <c r="C223">
        <f t="shared" ca="1" si="3"/>
        <v>0.72303654404049766</v>
      </c>
    </row>
    <row r="224" spans="1:3" x14ac:dyDescent="0.25">
      <c r="A224" s="13" t="s">
        <v>24</v>
      </c>
      <c r="B224" s="6" t="s">
        <v>6</v>
      </c>
      <c r="C224">
        <f t="shared" ca="1" si="3"/>
        <v>0.27412150017436554</v>
      </c>
    </row>
    <row r="225" spans="1:3" x14ac:dyDescent="0.25">
      <c r="A225" s="13" t="s">
        <v>25</v>
      </c>
      <c r="B225" s="6" t="s">
        <v>10</v>
      </c>
      <c r="C225">
        <f t="shared" ca="1" si="3"/>
        <v>0.66537043194429735</v>
      </c>
    </row>
    <row r="226" spans="1:3" x14ac:dyDescent="0.25">
      <c r="A226" s="13" t="s">
        <v>25</v>
      </c>
      <c r="B226" s="6" t="s">
        <v>10</v>
      </c>
      <c r="C226">
        <f t="shared" ca="1" si="3"/>
        <v>0.8556200442694345</v>
      </c>
    </row>
    <row r="227" spans="1:3" x14ac:dyDescent="0.25">
      <c r="A227" s="9" t="s">
        <v>16</v>
      </c>
      <c r="B227" s="15" t="s">
        <v>33</v>
      </c>
      <c r="C227">
        <f t="shared" ca="1" si="3"/>
        <v>0.12735854743386132</v>
      </c>
    </row>
    <row r="228" spans="1:3" x14ac:dyDescent="0.25">
      <c r="A228" s="13" t="s">
        <v>24</v>
      </c>
      <c r="B228" s="11" t="s">
        <v>22</v>
      </c>
      <c r="C228">
        <f t="shared" ca="1" si="3"/>
        <v>0.64239208786490598</v>
      </c>
    </row>
    <row r="229" spans="1:3" x14ac:dyDescent="0.25">
      <c r="A229" s="17" t="s">
        <v>34</v>
      </c>
      <c r="B229" s="9" t="s">
        <v>16</v>
      </c>
      <c r="C229">
        <f t="shared" ca="1" si="3"/>
        <v>9.7436109113497205E-2</v>
      </c>
    </row>
    <row r="230" spans="1:3" x14ac:dyDescent="0.25">
      <c r="A230" s="13" t="s">
        <v>27</v>
      </c>
      <c r="B230" s="11" t="s">
        <v>19</v>
      </c>
      <c r="C230">
        <f t="shared" ca="1" si="3"/>
        <v>0.32133459983762391</v>
      </c>
    </row>
    <row r="231" spans="1:3" x14ac:dyDescent="0.25">
      <c r="A231" s="6" t="s">
        <v>47</v>
      </c>
      <c r="B231" s="6" t="s">
        <v>47</v>
      </c>
      <c r="C231">
        <f t="shared" ca="1" si="3"/>
        <v>0.72204028449210744</v>
      </c>
    </row>
    <row r="232" spans="1:3" x14ac:dyDescent="0.25">
      <c r="A232" s="13" t="s">
        <v>24</v>
      </c>
      <c r="B232" s="15" t="s">
        <v>33</v>
      </c>
      <c r="C232">
        <f t="shared" ca="1" si="3"/>
        <v>0.46346847341633013</v>
      </c>
    </row>
    <row r="233" spans="1:3" x14ac:dyDescent="0.25">
      <c r="A233" s="11" t="s">
        <v>21</v>
      </c>
      <c r="B233" s="6" t="s">
        <v>47</v>
      </c>
      <c r="C233">
        <f t="shared" ca="1" si="3"/>
        <v>0.55691714584927487</v>
      </c>
    </row>
    <row r="234" spans="1:3" x14ac:dyDescent="0.25">
      <c r="A234" s="9" t="s">
        <v>14</v>
      </c>
      <c r="B234" s="6" t="s">
        <v>8</v>
      </c>
      <c r="C234">
        <f t="shared" ca="1" si="3"/>
        <v>0.81831881367525605</v>
      </c>
    </row>
    <row r="235" spans="1:3" x14ac:dyDescent="0.25">
      <c r="A235" s="13" t="s">
        <v>24</v>
      </c>
      <c r="B235" s="15" t="s">
        <v>29</v>
      </c>
      <c r="C235">
        <f t="shared" ca="1" si="3"/>
        <v>0.71420869900602635</v>
      </c>
    </row>
    <row r="236" spans="1:3" x14ac:dyDescent="0.25">
      <c r="A236" s="11" t="s">
        <v>21</v>
      </c>
      <c r="B236" s="9" t="s">
        <v>14</v>
      </c>
      <c r="C236">
        <f t="shared" ca="1" si="3"/>
        <v>0.60017870435773979</v>
      </c>
    </row>
    <row r="237" spans="1:3" x14ac:dyDescent="0.25">
      <c r="A237" s="9" t="s">
        <v>18</v>
      </c>
      <c r="B237" s="9" t="s">
        <v>14</v>
      </c>
      <c r="C237">
        <f t="shared" ca="1" si="3"/>
        <v>9.6228562705988896E-3</v>
      </c>
    </row>
    <row r="238" spans="1:3" x14ac:dyDescent="0.25">
      <c r="A238" s="6" t="s">
        <v>6</v>
      </c>
      <c r="B238" s="11" t="s">
        <v>21</v>
      </c>
      <c r="C238">
        <f t="shared" ca="1" si="3"/>
        <v>0.9726193114401952</v>
      </c>
    </row>
    <row r="239" spans="1:3" x14ac:dyDescent="0.25">
      <c r="A239" s="15" t="s">
        <v>30</v>
      </c>
      <c r="B239" s="17" t="s">
        <v>38</v>
      </c>
      <c r="C239">
        <f t="shared" ca="1" si="3"/>
        <v>0.519576036744825</v>
      </c>
    </row>
    <row r="240" spans="1:3" x14ac:dyDescent="0.25">
      <c r="A240" s="17" t="s">
        <v>35</v>
      </c>
      <c r="B240" s="6" t="s">
        <v>6</v>
      </c>
      <c r="C240">
        <f t="shared" ca="1" si="3"/>
        <v>0.73386402719151966</v>
      </c>
    </row>
    <row r="241" spans="1:3" x14ac:dyDescent="0.25">
      <c r="A241" s="11" t="s">
        <v>22</v>
      </c>
      <c r="B241" s="13" t="s">
        <v>27</v>
      </c>
      <c r="C241">
        <f t="shared" ca="1" si="3"/>
        <v>0.86341785182261943</v>
      </c>
    </row>
    <row r="242" spans="1:3" x14ac:dyDescent="0.25">
      <c r="A242" s="11" t="s">
        <v>20</v>
      </c>
      <c r="B242" s="6" t="s">
        <v>8</v>
      </c>
      <c r="C242">
        <f t="shared" ca="1" si="3"/>
        <v>0.13692054831529421</v>
      </c>
    </row>
    <row r="243" spans="1:3" x14ac:dyDescent="0.25">
      <c r="A243" s="13" t="s">
        <v>27</v>
      </c>
      <c r="B243" s="9" t="s">
        <v>17</v>
      </c>
      <c r="C243">
        <f t="shared" ca="1" si="3"/>
        <v>0.13931574735967678</v>
      </c>
    </row>
    <row r="244" spans="1:3" x14ac:dyDescent="0.25">
      <c r="A244" s="13" t="s">
        <v>24</v>
      </c>
      <c r="B244" s="11" t="s">
        <v>22</v>
      </c>
      <c r="C244">
        <f t="shared" ca="1" si="3"/>
        <v>0.85124543491628102</v>
      </c>
    </row>
    <row r="245" spans="1:3" x14ac:dyDescent="0.25">
      <c r="A245" s="15" t="s">
        <v>31</v>
      </c>
      <c r="B245" s="6" t="s">
        <v>10</v>
      </c>
      <c r="C245">
        <f t="shared" ca="1" si="3"/>
        <v>0.55771280571638016</v>
      </c>
    </row>
    <row r="246" spans="1:3" x14ac:dyDescent="0.25">
      <c r="A246" s="11" t="s">
        <v>19</v>
      </c>
      <c r="B246" s="11" t="s">
        <v>20</v>
      </c>
      <c r="C246">
        <f t="shared" ca="1" si="3"/>
        <v>0.94598825939330167</v>
      </c>
    </row>
    <row r="247" spans="1:3" x14ac:dyDescent="0.25">
      <c r="A247" s="11" t="s">
        <v>23</v>
      </c>
      <c r="B247" s="17" t="s">
        <v>38</v>
      </c>
      <c r="C247">
        <f t="shared" ca="1" si="3"/>
        <v>0.90994111356970175</v>
      </c>
    </row>
    <row r="248" spans="1:3" x14ac:dyDescent="0.25">
      <c r="A248" s="11" t="s">
        <v>20</v>
      </c>
      <c r="B248" s="6" t="s">
        <v>8</v>
      </c>
      <c r="C248">
        <f t="shared" ca="1" si="3"/>
        <v>0.8312003478442288</v>
      </c>
    </row>
    <row r="249" spans="1:3" x14ac:dyDescent="0.25">
      <c r="A249" s="13" t="s">
        <v>25</v>
      </c>
      <c r="B249" s="11" t="s">
        <v>20</v>
      </c>
      <c r="C249">
        <f t="shared" ca="1" si="3"/>
        <v>0.22587417137744126</v>
      </c>
    </row>
    <row r="250" spans="1:3" x14ac:dyDescent="0.25">
      <c r="A250" s="9" t="s">
        <v>15</v>
      </c>
      <c r="B250" s="13" t="s">
        <v>25</v>
      </c>
      <c r="C250">
        <f t="shared" ca="1" si="3"/>
        <v>0.23504123833937862</v>
      </c>
    </row>
    <row r="251" spans="1:3" x14ac:dyDescent="0.25">
      <c r="A251" s="13" t="s">
        <v>25</v>
      </c>
      <c r="B251" s="13" t="s">
        <v>25</v>
      </c>
      <c r="C251">
        <f t="shared" ca="1" si="3"/>
        <v>0.99355012008617449</v>
      </c>
    </row>
    <row r="252" spans="1:3" x14ac:dyDescent="0.25">
      <c r="A252" s="9" t="s">
        <v>16</v>
      </c>
      <c r="B252" s="6" t="s">
        <v>47</v>
      </c>
      <c r="C252">
        <f t="shared" ca="1" si="3"/>
        <v>0.53597330964745415</v>
      </c>
    </row>
    <row r="253" spans="1:3" x14ac:dyDescent="0.25">
      <c r="A253" s="11" t="s">
        <v>19</v>
      </c>
      <c r="B253" s="9" t="s">
        <v>18</v>
      </c>
      <c r="C253">
        <f t="shared" ca="1" si="3"/>
        <v>0.15079150119532569</v>
      </c>
    </row>
    <row r="254" spans="1:3" x14ac:dyDescent="0.25">
      <c r="A254" s="13" t="s">
        <v>27</v>
      </c>
      <c r="B254" s="13" t="s">
        <v>24</v>
      </c>
      <c r="C254">
        <f t="shared" ca="1" si="3"/>
        <v>0.25319883779242147</v>
      </c>
    </row>
    <row r="255" spans="1:3" x14ac:dyDescent="0.25">
      <c r="A255" s="15" t="s">
        <v>30</v>
      </c>
      <c r="B255" s="6" t="s">
        <v>8</v>
      </c>
      <c r="C255">
        <f t="shared" ca="1" si="3"/>
        <v>0.15983683239783708</v>
      </c>
    </row>
    <row r="256" spans="1:3" x14ac:dyDescent="0.25">
      <c r="A256" s="9" t="s">
        <v>16</v>
      </c>
      <c r="B256" s="11" t="s">
        <v>20</v>
      </c>
      <c r="C256">
        <f t="shared" ca="1" si="3"/>
        <v>0.72628298019615689</v>
      </c>
    </row>
    <row r="257" spans="1:3" x14ac:dyDescent="0.25">
      <c r="A257" s="6" t="s">
        <v>10</v>
      </c>
      <c r="B257" s="6" t="s">
        <v>6</v>
      </c>
      <c r="C257">
        <f t="shared" ca="1" si="3"/>
        <v>0.64310641757501341</v>
      </c>
    </row>
    <row r="258" spans="1:3" x14ac:dyDescent="0.25">
      <c r="A258" s="11" t="s">
        <v>19</v>
      </c>
      <c r="B258" s="6" t="s">
        <v>47</v>
      </c>
      <c r="C258">
        <f t="shared" ref="C258:C321" ca="1" si="4">RAND()</f>
        <v>0.18480271757401523</v>
      </c>
    </row>
    <row r="259" spans="1:3" x14ac:dyDescent="0.25">
      <c r="A259" s="15" t="s">
        <v>30</v>
      </c>
      <c r="B259" s="6" t="s">
        <v>47</v>
      </c>
      <c r="C259">
        <f t="shared" ca="1" si="4"/>
        <v>0.48576462851571611</v>
      </c>
    </row>
    <row r="260" spans="1:3" x14ac:dyDescent="0.25">
      <c r="A260" s="17" t="s">
        <v>38</v>
      </c>
      <c r="B260" s="17" t="s">
        <v>37</v>
      </c>
      <c r="C260">
        <f t="shared" ca="1" si="4"/>
        <v>0.30686785126603233</v>
      </c>
    </row>
    <row r="261" spans="1:3" x14ac:dyDescent="0.25">
      <c r="A261" s="9" t="s">
        <v>15</v>
      </c>
      <c r="B261" s="6" t="s">
        <v>6</v>
      </c>
      <c r="C261">
        <f t="shared" ca="1" si="4"/>
        <v>0.37900763324523012</v>
      </c>
    </row>
    <row r="262" spans="1:3" x14ac:dyDescent="0.25">
      <c r="A262" s="13" t="s">
        <v>25</v>
      </c>
      <c r="B262" s="9" t="s">
        <v>16</v>
      </c>
      <c r="C262">
        <f t="shared" ca="1" si="4"/>
        <v>0.55185227877545706</v>
      </c>
    </row>
    <row r="263" spans="1:3" x14ac:dyDescent="0.25">
      <c r="A263" s="11" t="s">
        <v>19</v>
      </c>
      <c r="B263" s="9" t="s">
        <v>14</v>
      </c>
      <c r="C263">
        <f t="shared" ca="1" si="4"/>
        <v>0.83296130402837232</v>
      </c>
    </row>
    <row r="264" spans="1:3" x14ac:dyDescent="0.25">
      <c r="A264" s="13" t="s">
        <v>24</v>
      </c>
      <c r="B264" s="9" t="s">
        <v>14</v>
      </c>
      <c r="C264">
        <f t="shared" ca="1" si="4"/>
        <v>0.314347901317376</v>
      </c>
    </row>
    <row r="265" spans="1:3" x14ac:dyDescent="0.25">
      <c r="A265" s="11" t="s">
        <v>21</v>
      </c>
      <c r="B265" s="6" t="s">
        <v>8</v>
      </c>
      <c r="C265">
        <f t="shared" ca="1" si="4"/>
        <v>0.36685819208943682</v>
      </c>
    </row>
    <row r="266" spans="1:3" x14ac:dyDescent="0.25">
      <c r="A266" s="11" t="s">
        <v>23</v>
      </c>
      <c r="B266" s="17" t="s">
        <v>37</v>
      </c>
      <c r="C266">
        <f t="shared" ca="1" si="4"/>
        <v>0.89662963536476525</v>
      </c>
    </row>
    <row r="267" spans="1:3" x14ac:dyDescent="0.25">
      <c r="A267" s="11" t="s">
        <v>20</v>
      </c>
      <c r="B267" s="6" t="s">
        <v>6</v>
      </c>
      <c r="C267">
        <f t="shared" ca="1" si="4"/>
        <v>0.29896967360518822</v>
      </c>
    </row>
    <row r="268" spans="1:3" x14ac:dyDescent="0.25">
      <c r="A268" s="15" t="s">
        <v>31</v>
      </c>
      <c r="B268" s="9" t="s">
        <v>14</v>
      </c>
      <c r="C268">
        <f t="shared" ca="1" si="4"/>
        <v>0.46041952507264339</v>
      </c>
    </row>
    <row r="269" spans="1:3" x14ac:dyDescent="0.25">
      <c r="A269" s="9" t="s">
        <v>16</v>
      </c>
      <c r="B269" s="6" t="s">
        <v>6</v>
      </c>
      <c r="C269">
        <f t="shared" ca="1" si="4"/>
        <v>0.56747773350029329</v>
      </c>
    </row>
    <row r="270" spans="1:3" x14ac:dyDescent="0.25">
      <c r="A270" s="17" t="s">
        <v>39</v>
      </c>
      <c r="B270" s="17" t="s">
        <v>38</v>
      </c>
      <c r="C270">
        <f t="shared" ca="1" si="4"/>
        <v>0.65424912637971222</v>
      </c>
    </row>
    <row r="271" spans="1:3" x14ac:dyDescent="0.25">
      <c r="A271" s="9" t="s">
        <v>14</v>
      </c>
      <c r="B271" s="6" t="s">
        <v>6</v>
      </c>
      <c r="C271">
        <f t="shared" ca="1" si="4"/>
        <v>0.28801047832824223</v>
      </c>
    </row>
    <row r="272" spans="1:3" x14ac:dyDescent="0.25">
      <c r="A272" s="6" t="s">
        <v>6</v>
      </c>
      <c r="B272" s="11" t="s">
        <v>22</v>
      </c>
      <c r="C272">
        <f t="shared" ca="1" si="4"/>
        <v>0.36136002572935289</v>
      </c>
    </row>
    <row r="273" spans="1:3" x14ac:dyDescent="0.25">
      <c r="A273" s="13" t="s">
        <v>24</v>
      </c>
      <c r="B273" s="11" t="s">
        <v>22</v>
      </c>
      <c r="C273">
        <f t="shared" ca="1" si="4"/>
        <v>0.99481263070620252</v>
      </c>
    </row>
    <row r="274" spans="1:3" x14ac:dyDescent="0.25">
      <c r="A274" s="11" t="s">
        <v>20</v>
      </c>
      <c r="B274" s="6" t="s">
        <v>10</v>
      </c>
      <c r="C274">
        <f t="shared" ca="1" si="4"/>
        <v>0.52881113568414495</v>
      </c>
    </row>
    <row r="275" spans="1:3" x14ac:dyDescent="0.25">
      <c r="A275" s="13" t="s">
        <v>26</v>
      </c>
      <c r="B275" s="9" t="s">
        <v>14</v>
      </c>
      <c r="C275">
        <f t="shared" ca="1" si="4"/>
        <v>0.24753687155588</v>
      </c>
    </row>
    <row r="276" spans="1:3" x14ac:dyDescent="0.25">
      <c r="A276" s="9" t="s">
        <v>16</v>
      </c>
      <c r="B276" s="6" t="s">
        <v>8</v>
      </c>
      <c r="C276">
        <f t="shared" ca="1" si="4"/>
        <v>0.62613336404702369</v>
      </c>
    </row>
    <row r="277" spans="1:3" x14ac:dyDescent="0.25">
      <c r="A277" s="13" t="s">
        <v>24</v>
      </c>
      <c r="B277" s="6" t="s">
        <v>6</v>
      </c>
      <c r="C277">
        <f t="shared" ca="1" si="4"/>
        <v>0.18492641576106317</v>
      </c>
    </row>
    <row r="278" spans="1:3" x14ac:dyDescent="0.25">
      <c r="A278" s="11" t="s">
        <v>19</v>
      </c>
      <c r="B278" s="17" t="s">
        <v>34</v>
      </c>
      <c r="C278">
        <f t="shared" ca="1" si="4"/>
        <v>0.25762366410163939</v>
      </c>
    </row>
    <row r="279" spans="1:3" x14ac:dyDescent="0.25">
      <c r="A279" s="13" t="s">
        <v>24</v>
      </c>
      <c r="B279" s="17" t="s">
        <v>37</v>
      </c>
      <c r="C279">
        <f t="shared" ca="1" si="4"/>
        <v>0.40927591192115209</v>
      </c>
    </row>
    <row r="280" spans="1:3" x14ac:dyDescent="0.25">
      <c r="A280" s="13" t="s">
        <v>24</v>
      </c>
      <c r="B280" s="6" t="s">
        <v>47</v>
      </c>
      <c r="C280">
        <f t="shared" ca="1" si="4"/>
        <v>0.78941855300089891</v>
      </c>
    </row>
    <row r="281" spans="1:3" x14ac:dyDescent="0.25">
      <c r="A281" s="15" t="s">
        <v>33</v>
      </c>
      <c r="B281" s="9" t="s">
        <v>14</v>
      </c>
      <c r="C281">
        <f t="shared" ca="1" si="4"/>
        <v>0.94653917749189809</v>
      </c>
    </row>
    <row r="282" spans="1:3" x14ac:dyDescent="0.25">
      <c r="A282" s="17" t="s">
        <v>38</v>
      </c>
      <c r="B282" s="6" t="s">
        <v>6</v>
      </c>
      <c r="C282">
        <f t="shared" ca="1" si="4"/>
        <v>0.31984894540959863</v>
      </c>
    </row>
    <row r="283" spans="1:3" x14ac:dyDescent="0.25">
      <c r="A283" s="15" t="s">
        <v>29</v>
      </c>
      <c r="B283" s="13" t="s">
        <v>28</v>
      </c>
      <c r="C283">
        <f t="shared" ca="1" si="4"/>
        <v>0.91648396510880092</v>
      </c>
    </row>
    <row r="284" spans="1:3" x14ac:dyDescent="0.25">
      <c r="A284" s="9" t="s">
        <v>14</v>
      </c>
      <c r="B284" s="9" t="s">
        <v>14</v>
      </c>
      <c r="C284">
        <f t="shared" ca="1" si="4"/>
        <v>0.85942913602235693</v>
      </c>
    </row>
    <row r="285" spans="1:3" x14ac:dyDescent="0.25">
      <c r="A285" s="11" t="s">
        <v>19</v>
      </c>
      <c r="B285" s="15" t="s">
        <v>33</v>
      </c>
      <c r="C285">
        <f t="shared" ca="1" si="4"/>
        <v>0.82138973796527148</v>
      </c>
    </row>
    <row r="286" spans="1:3" x14ac:dyDescent="0.25">
      <c r="A286" s="13" t="s">
        <v>24</v>
      </c>
      <c r="B286" s="6" t="s">
        <v>47</v>
      </c>
      <c r="C286">
        <f t="shared" ca="1" si="4"/>
        <v>0.94730002398307411</v>
      </c>
    </row>
    <row r="287" spans="1:3" x14ac:dyDescent="0.25">
      <c r="A287" s="9" t="s">
        <v>14</v>
      </c>
      <c r="B287" s="6" t="s">
        <v>47</v>
      </c>
      <c r="C287">
        <f t="shared" ca="1" si="4"/>
        <v>0.84160625254638755</v>
      </c>
    </row>
    <row r="288" spans="1:3" x14ac:dyDescent="0.25">
      <c r="A288" s="15" t="s">
        <v>29</v>
      </c>
      <c r="B288" s="13" t="s">
        <v>27</v>
      </c>
      <c r="C288">
        <f t="shared" ca="1" si="4"/>
        <v>0.65648261285374576</v>
      </c>
    </row>
    <row r="289" spans="1:3" x14ac:dyDescent="0.25">
      <c r="A289" s="9" t="s">
        <v>17</v>
      </c>
      <c r="B289" s="11" t="s">
        <v>21</v>
      </c>
      <c r="C289">
        <f t="shared" ca="1" si="4"/>
        <v>0.5573284660560972</v>
      </c>
    </row>
    <row r="290" spans="1:3" x14ac:dyDescent="0.25">
      <c r="A290" s="13" t="s">
        <v>26</v>
      </c>
      <c r="B290" s="6" t="s">
        <v>8</v>
      </c>
      <c r="C290">
        <f t="shared" ca="1" si="4"/>
        <v>0.92039523262948908</v>
      </c>
    </row>
    <row r="291" spans="1:3" x14ac:dyDescent="0.25">
      <c r="A291" s="13" t="s">
        <v>24</v>
      </c>
      <c r="B291" s="6" t="s">
        <v>8</v>
      </c>
      <c r="C291">
        <f t="shared" ca="1" si="4"/>
        <v>0.74929527806581109</v>
      </c>
    </row>
    <row r="292" spans="1:3" x14ac:dyDescent="0.25">
      <c r="A292" s="17" t="s">
        <v>34</v>
      </c>
      <c r="B292" s="6" t="s">
        <v>6</v>
      </c>
      <c r="C292">
        <f t="shared" ca="1" si="4"/>
        <v>0.39903080188860029</v>
      </c>
    </row>
    <row r="293" spans="1:3" x14ac:dyDescent="0.25">
      <c r="A293" s="6" t="s">
        <v>6</v>
      </c>
      <c r="B293" s="13" t="s">
        <v>25</v>
      </c>
      <c r="C293">
        <f t="shared" ca="1" si="4"/>
        <v>0.31668731760027535</v>
      </c>
    </row>
    <row r="294" spans="1:3" x14ac:dyDescent="0.25">
      <c r="A294" s="13" t="s">
        <v>27</v>
      </c>
      <c r="B294" s="17" t="s">
        <v>35</v>
      </c>
      <c r="C294">
        <f t="shared" ca="1" si="4"/>
        <v>0.15459467684279116</v>
      </c>
    </row>
    <row r="295" spans="1:3" x14ac:dyDescent="0.25">
      <c r="A295" s="11" t="s">
        <v>19</v>
      </c>
      <c r="B295" s="11" t="s">
        <v>22</v>
      </c>
      <c r="C295">
        <f t="shared" ca="1" si="4"/>
        <v>0.38148585226957432</v>
      </c>
    </row>
    <row r="296" spans="1:3" x14ac:dyDescent="0.25">
      <c r="A296" s="15" t="s">
        <v>29</v>
      </c>
      <c r="B296" s="6" t="s">
        <v>6</v>
      </c>
      <c r="C296">
        <f t="shared" ca="1" si="4"/>
        <v>0.65720748026481146</v>
      </c>
    </row>
    <row r="297" spans="1:3" x14ac:dyDescent="0.25">
      <c r="A297" s="15" t="s">
        <v>29</v>
      </c>
      <c r="B297" s="6" t="s">
        <v>6</v>
      </c>
      <c r="C297">
        <f t="shared" ca="1" si="4"/>
        <v>0.30224525388273615</v>
      </c>
    </row>
    <row r="298" spans="1:3" x14ac:dyDescent="0.25">
      <c r="A298" s="6" t="s">
        <v>47</v>
      </c>
      <c r="B298" s="13" t="s">
        <v>28</v>
      </c>
      <c r="C298">
        <f t="shared" ca="1" si="4"/>
        <v>0.52335893440103287</v>
      </c>
    </row>
    <row r="299" spans="1:3" x14ac:dyDescent="0.25">
      <c r="A299" s="13" t="s">
        <v>24</v>
      </c>
      <c r="B299" s="13" t="s">
        <v>25</v>
      </c>
      <c r="C299">
        <f t="shared" ca="1" si="4"/>
        <v>0.88161812742541101</v>
      </c>
    </row>
    <row r="300" spans="1:3" x14ac:dyDescent="0.25">
      <c r="A300" s="13" t="s">
        <v>28</v>
      </c>
      <c r="B300" s="9" t="s">
        <v>14</v>
      </c>
      <c r="C300">
        <f t="shared" ca="1" si="4"/>
        <v>0.17995368730298433</v>
      </c>
    </row>
    <row r="301" spans="1:3" x14ac:dyDescent="0.25">
      <c r="A301" s="15" t="s">
        <v>29</v>
      </c>
      <c r="B301" s="6" t="s">
        <v>10</v>
      </c>
      <c r="C301">
        <f t="shared" ca="1" si="4"/>
        <v>0.68064109434817821</v>
      </c>
    </row>
    <row r="302" spans="1:3" x14ac:dyDescent="0.25">
      <c r="A302" s="11" t="s">
        <v>19</v>
      </c>
      <c r="B302" s="6" t="s">
        <v>6</v>
      </c>
      <c r="C302">
        <f t="shared" ca="1" si="4"/>
        <v>6.2252057794990656E-2</v>
      </c>
    </row>
    <row r="303" spans="1:3" x14ac:dyDescent="0.25">
      <c r="A303" s="13" t="s">
        <v>25</v>
      </c>
      <c r="B303" s="9" t="s">
        <v>14</v>
      </c>
      <c r="C303">
        <f t="shared" ca="1" si="4"/>
        <v>0.95667367947563042</v>
      </c>
    </row>
    <row r="304" spans="1:3" x14ac:dyDescent="0.25">
      <c r="A304" s="15" t="s">
        <v>30</v>
      </c>
      <c r="B304" s="9" t="s">
        <v>14</v>
      </c>
      <c r="C304">
        <f t="shared" ca="1" si="4"/>
        <v>0.24163213283387119</v>
      </c>
    </row>
    <row r="305" spans="1:3" x14ac:dyDescent="0.25">
      <c r="A305" s="13" t="s">
        <v>24</v>
      </c>
      <c r="B305" s="6" t="s">
        <v>47</v>
      </c>
      <c r="C305">
        <f t="shared" ca="1" si="4"/>
        <v>0.46360531353944734</v>
      </c>
    </row>
    <row r="306" spans="1:3" x14ac:dyDescent="0.25">
      <c r="A306" s="11" t="s">
        <v>23</v>
      </c>
      <c r="B306" s="6" t="s">
        <v>8</v>
      </c>
      <c r="C306">
        <f t="shared" ca="1" si="4"/>
        <v>0.28736954422224403</v>
      </c>
    </row>
    <row r="307" spans="1:3" x14ac:dyDescent="0.25">
      <c r="A307" s="9" t="s">
        <v>16</v>
      </c>
      <c r="B307" s="6" t="s">
        <v>47</v>
      </c>
      <c r="C307">
        <f t="shared" ca="1" si="4"/>
        <v>0.44521399496671143</v>
      </c>
    </row>
    <row r="308" spans="1:3" x14ac:dyDescent="0.25">
      <c r="A308" s="15" t="s">
        <v>31</v>
      </c>
      <c r="B308" s="6" t="s">
        <v>8</v>
      </c>
      <c r="C308">
        <f t="shared" ca="1" si="4"/>
        <v>0.11913259827569822</v>
      </c>
    </row>
    <row r="309" spans="1:3" x14ac:dyDescent="0.25">
      <c r="A309" s="9" t="s">
        <v>17</v>
      </c>
      <c r="B309" s="6" t="s">
        <v>8</v>
      </c>
      <c r="C309">
        <f t="shared" ca="1" si="4"/>
        <v>0.96737588473721225</v>
      </c>
    </row>
    <row r="310" spans="1:3" x14ac:dyDescent="0.25">
      <c r="A310" s="11" t="s">
        <v>21</v>
      </c>
      <c r="B310" s="6" t="s">
        <v>8</v>
      </c>
      <c r="C310">
        <f t="shared" ca="1" si="4"/>
        <v>0.74067084749356404</v>
      </c>
    </row>
    <row r="311" spans="1:3" x14ac:dyDescent="0.25">
      <c r="A311" s="9" t="s">
        <v>14</v>
      </c>
      <c r="B311" s="6" t="s">
        <v>47</v>
      </c>
      <c r="C311">
        <f t="shared" ca="1" si="4"/>
        <v>0.64372916448893203</v>
      </c>
    </row>
    <row r="312" spans="1:3" x14ac:dyDescent="0.25">
      <c r="A312" s="9" t="s">
        <v>18</v>
      </c>
      <c r="B312" s="6" t="s">
        <v>6</v>
      </c>
      <c r="C312">
        <f t="shared" ca="1" si="4"/>
        <v>0.73628019820853863</v>
      </c>
    </row>
    <row r="313" spans="1:3" x14ac:dyDescent="0.25">
      <c r="A313" s="6" t="s">
        <v>47</v>
      </c>
      <c r="B313" s="6" t="s">
        <v>47</v>
      </c>
      <c r="C313">
        <f t="shared" ca="1" si="4"/>
        <v>0.24854911879352193</v>
      </c>
    </row>
    <row r="314" spans="1:3" x14ac:dyDescent="0.25">
      <c r="A314" s="6" t="s">
        <v>6</v>
      </c>
      <c r="B314" s="17" t="s">
        <v>34</v>
      </c>
      <c r="C314">
        <f t="shared" ca="1" si="4"/>
        <v>0.94842329779858037</v>
      </c>
    </row>
    <row r="315" spans="1:3" x14ac:dyDescent="0.25">
      <c r="A315" s="13" t="s">
        <v>25</v>
      </c>
      <c r="B315" s="6" t="s">
        <v>6</v>
      </c>
      <c r="C315">
        <f t="shared" ca="1" si="4"/>
        <v>0.84042078335626169</v>
      </c>
    </row>
    <row r="316" spans="1:3" x14ac:dyDescent="0.25">
      <c r="A316" s="13" t="s">
        <v>25</v>
      </c>
      <c r="B316" s="9" t="s">
        <v>15</v>
      </c>
      <c r="C316">
        <f t="shared" ca="1" si="4"/>
        <v>0.54217724160090464</v>
      </c>
    </row>
    <row r="317" spans="1:3" x14ac:dyDescent="0.25">
      <c r="A317" s="6" t="s">
        <v>6</v>
      </c>
      <c r="B317" s="9" t="s">
        <v>14</v>
      </c>
      <c r="C317">
        <f t="shared" ca="1" si="4"/>
        <v>4.7417170727004132E-2</v>
      </c>
    </row>
    <row r="318" spans="1:3" x14ac:dyDescent="0.25">
      <c r="A318" s="6" t="s">
        <v>47</v>
      </c>
      <c r="B318" s="13" t="s">
        <v>26</v>
      </c>
      <c r="C318">
        <f t="shared" ca="1" si="4"/>
        <v>2.3401647832654415E-2</v>
      </c>
    </row>
    <row r="319" spans="1:3" x14ac:dyDescent="0.25">
      <c r="A319" s="11" t="s">
        <v>22</v>
      </c>
      <c r="B319" s="15" t="s">
        <v>29</v>
      </c>
      <c r="C319">
        <f t="shared" ca="1" si="4"/>
        <v>0.65717334754485257</v>
      </c>
    </row>
    <row r="320" spans="1:3" x14ac:dyDescent="0.25">
      <c r="A320" s="13" t="s">
        <v>25</v>
      </c>
      <c r="B320" s="6" t="s">
        <v>47</v>
      </c>
      <c r="C320">
        <f t="shared" ca="1" si="4"/>
        <v>0.2296573614507571</v>
      </c>
    </row>
    <row r="321" spans="1:3" x14ac:dyDescent="0.25">
      <c r="A321" s="6" t="s">
        <v>8</v>
      </c>
      <c r="B321" s="6" t="s">
        <v>6</v>
      </c>
      <c r="C321">
        <f t="shared" ca="1" si="4"/>
        <v>0.97806243271784332</v>
      </c>
    </row>
    <row r="322" spans="1:3" x14ac:dyDescent="0.25">
      <c r="A322" s="13" t="s">
        <v>24</v>
      </c>
      <c r="B322" s="6" t="s">
        <v>47</v>
      </c>
      <c r="C322">
        <f t="shared" ref="C322:C385" ca="1" si="5">RAND()</f>
        <v>0.11334672583535244</v>
      </c>
    </row>
    <row r="323" spans="1:3" x14ac:dyDescent="0.25">
      <c r="A323" s="6" t="s">
        <v>47</v>
      </c>
      <c r="B323" s="17" t="s">
        <v>37</v>
      </c>
      <c r="C323">
        <f t="shared" ca="1" si="5"/>
        <v>0.75133472477597207</v>
      </c>
    </row>
    <row r="324" spans="1:3" x14ac:dyDescent="0.25">
      <c r="A324" s="13" t="s">
        <v>24</v>
      </c>
      <c r="B324" s="13" t="s">
        <v>28</v>
      </c>
      <c r="C324">
        <f t="shared" ca="1" si="5"/>
        <v>0.15478998658113163</v>
      </c>
    </row>
    <row r="325" spans="1:3" x14ac:dyDescent="0.25">
      <c r="A325" s="11" t="s">
        <v>19</v>
      </c>
      <c r="B325" s="13" t="s">
        <v>26</v>
      </c>
      <c r="C325">
        <f t="shared" ca="1" si="5"/>
        <v>0.65711580165782779</v>
      </c>
    </row>
    <row r="326" spans="1:3" x14ac:dyDescent="0.25">
      <c r="A326" s="13" t="s">
        <v>26</v>
      </c>
      <c r="B326" s="6" t="s">
        <v>10</v>
      </c>
      <c r="C326">
        <f t="shared" ca="1" si="5"/>
        <v>8.142361365295725E-2</v>
      </c>
    </row>
    <row r="327" spans="1:3" x14ac:dyDescent="0.25">
      <c r="A327" s="9" t="s">
        <v>14</v>
      </c>
      <c r="B327" s="6" t="s">
        <v>6</v>
      </c>
      <c r="C327">
        <f t="shared" ca="1" si="5"/>
        <v>0.73155721794833017</v>
      </c>
    </row>
    <row r="328" spans="1:3" x14ac:dyDescent="0.25">
      <c r="A328" s="9" t="s">
        <v>18</v>
      </c>
      <c r="B328" s="15" t="s">
        <v>29</v>
      </c>
      <c r="C328">
        <f t="shared" ca="1" si="5"/>
        <v>1.6368775733819341E-3</v>
      </c>
    </row>
    <row r="329" spans="1:3" x14ac:dyDescent="0.25">
      <c r="A329" s="9" t="s">
        <v>17</v>
      </c>
      <c r="B329" s="17" t="s">
        <v>39</v>
      </c>
      <c r="C329">
        <f t="shared" ca="1" si="5"/>
        <v>0.91975438905643891</v>
      </c>
    </row>
    <row r="330" spans="1:3" x14ac:dyDescent="0.25">
      <c r="A330" s="13" t="s">
        <v>24</v>
      </c>
      <c r="B330" s="11" t="s">
        <v>22</v>
      </c>
      <c r="C330">
        <f t="shared" ca="1" si="5"/>
        <v>0.80142459482470274</v>
      </c>
    </row>
    <row r="331" spans="1:3" x14ac:dyDescent="0.25">
      <c r="A331" s="13" t="s">
        <v>24</v>
      </c>
      <c r="B331" s="11" t="s">
        <v>23</v>
      </c>
      <c r="C331">
        <f t="shared" ca="1" si="5"/>
        <v>2.6988837754570172E-2</v>
      </c>
    </row>
    <row r="332" spans="1:3" x14ac:dyDescent="0.25">
      <c r="A332" s="13" t="s">
        <v>26</v>
      </c>
      <c r="B332" s="15" t="s">
        <v>30</v>
      </c>
      <c r="C332">
        <f t="shared" ca="1" si="5"/>
        <v>0.16306705532249421</v>
      </c>
    </row>
    <row r="333" spans="1:3" x14ac:dyDescent="0.25">
      <c r="A333" s="9" t="s">
        <v>14</v>
      </c>
      <c r="B333" s="15" t="s">
        <v>29</v>
      </c>
      <c r="C333">
        <f t="shared" ca="1" si="5"/>
        <v>0.51924557983223463</v>
      </c>
    </row>
    <row r="334" spans="1:3" x14ac:dyDescent="0.25">
      <c r="A334" s="6" t="s">
        <v>47</v>
      </c>
      <c r="B334" s="9" t="s">
        <v>14</v>
      </c>
      <c r="C334">
        <f t="shared" ca="1" si="5"/>
        <v>0.3625508038546178</v>
      </c>
    </row>
    <row r="335" spans="1:3" x14ac:dyDescent="0.25">
      <c r="A335" s="11" t="s">
        <v>19</v>
      </c>
      <c r="B335" s="6" t="s">
        <v>6</v>
      </c>
      <c r="C335">
        <f t="shared" ca="1" si="5"/>
        <v>0.82144630828605003</v>
      </c>
    </row>
    <row r="336" spans="1:3" x14ac:dyDescent="0.25">
      <c r="A336" s="9" t="s">
        <v>17</v>
      </c>
      <c r="B336" s="9" t="s">
        <v>16</v>
      </c>
      <c r="C336">
        <f t="shared" ca="1" si="5"/>
        <v>0.43343363091283726</v>
      </c>
    </row>
    <row r="337" spans="1:3" x14ac:dyDescent="0.25">
      <c r="A337" s="6" t="s">
        <v>6</v>
      </c>
      <c r="B337" s="17" t="s">
        <v>38</v>
      </c>
      <c r="C337">
        <f t="shared" ca="1" si="5"/>
        <v>0.18899980385520021</v>
      </c>
    </row>
    <row r="338" spans="1:3" x14ac:dyDescent="0.25">
      <c r="A338" s="6" t="s">
        <v>6</v>
      </c>
      <c r="B338" s="15" t="s">
        <v>31</v>
      </c>
      <c r="C338">
        <f t="shared" ca="1" si="5"/>
        <v>0.21682620275316922</v>
      </c>
    </row>
    <row r="339" spans="1:3" x14ac:dyDescent="0.25">
      <c r="A339" s="15" t="s">
        <v>31</v>
      </c>
      <c r="B339" s="6" t="s">
        <v>6</v>
      </c>
      <c r="C339">
        <f t="shared" ca="1" si="5"/>
        <v>0.31162071920497891</v>
      </c>
    </row>
    <row r="340" spans="1:3" x14ac:dyDescent="0.25">
      <c r="A340" s="9" t="s">
        <v>16</v>
      </c>
      <c r="B340" s="15" t="s">
        <v>32</v>
      </c>
      <c r="C340">
        <f t="shared" ca="1" si="5"/>
        <v>0.24282007992316545</v>
      </c>
    </row>
    <row r="341" spans="1:3" x14ac:dyDescent="0.25">
      <c r="A341" s="13" t="s">
        <v>24</v>
      </c>
      <c r="B341" s="6" t="s">
        <v>12</v>
      </c>
      <c r="C341">
        <f t="shared" ca="1" si="5"/>
        <v>0.78347329571814917</v>
      </c>
    </row>
    <row r="342" spans="1:3" x14ac:dyDescent="0.25">
      <c r="A342" s="6" t="s">
        <v>8</v>
      </c>
      <c r="B342" s="6" t="s">
        <v>47</v>
      </c>
      <c r="C342">
        <f t="shared" ca="1" si="5"/>
        <v>3.5868583281227107E-2</v>
      </c>
    </row>
    <row r="343" spans="1:3" x14ac:dyDescent="0.25">
      <c r="A343" s="17" t="s">
        <v>37</v>
      </c>
      <c r="B343" s="6" t="s">
        <v>6</v>
      </c>
      <c r="C343">
        <f t="shared" ca="1" si="5"/>
        <v>0.50137787188219529</v>
      </c>
    </row>
    <row r="344" spans="1:3" x14ac:dyDescent="0.25">
      <c r="A344" s="15" t="s">
        <v>32</v>
      </c>
      <c r="B344" s="15" t="s">
        <v>29</v>
      </c>
      <c r="C344">
        <f t="shared" ca="1" si="5"/>
        <v>2.0406033310190752E-3</v>
      </c>
    </row>
    <row r="345" spans="1:3" x14ac:dyDescent="0.25">
      <c r="A345" s="9" t="s">
        <v>15</v>
      </c>
      <c r="B345" s="17" t="s">
        <v>37</v>
      </c>
      <c r="C345">
        <f t="shared" ca="1" si="5"/>
        <v>0.95785601615838856</v>
      </c>
    </row>
    <row r="346" spans="1:3" x14ac:dyDescent="0.25">
      <c r="A346" s="13" t="s">
        <v>26</v>
      </c>
      <c r="B346" s="9" t="s">
        <v>14</v>
      </c>
      <c r="C346">
        <f t="shared" ca="1" si="5"/>
        <v>0.64405252433649895</v>
      </c>
    </row>
    <row r="347" spans="1:3" x14ac:dyDescent="0.25">
      <c r="A347" s="15" t="s">
        <v>32</v>
      </c>
      <c r="B347" s="13" t="s">
        <v>25</v>
      </c>
      <c r="C347">
        <f t="shared" ca="1" si="5"/>
        <v>0.89671679147637706</v>
      </c>
    </row>
    <row r="348" spans="1:3" x14ac:dyDescent="0.25">
      <c r="A348" s="6" t="s">
        <v>47</v>
      </c>
      <c r="B348" s="9" t="s">
        <v>14</v>
      </c>
      <c r="C348">
        <f t="shared" ca="1" si="5"/>
        <v>0.516421610367228</v>
      </c>
    </row>
    <row r="349" spans="1:3" x14ac:dyDescent="0.25">
      <c r="A349" s="6" t="s">
        <v>47</v>
      </c>
      <c r="B349" s="15" t="s">
        <v>31</v>
      </c>
      <c r="C349">
        <f t="shared" ca="1" si="5"/>
        <v>0.4891186788272025</v>
      </c>
    </row>
    <row r="350" spans="1:3" x14ac:dyDescent="0.25">
      <c r="A350" s="9" t="s">
        <v>15</v>
      </c>
      <c r="B350" s="13" t="s">
        <v>27</v>
      </c>
      <c r="C350">
        <f t="shared" ca="1" si="5"/>
        <v>0.91100742610486307</v>
      </c>
    </row>
    <row r="351" spans="1:3" x14ac:dyDescent="0.25">
      <c r="A351" s="13" t="s">
        <v>25</v>
      </c>
      <c r="B351" s="17" t="s">
        <v>39</v>
      </c>
      <c r="C351">
        <f t="shared" ca="1" si="5"/>
        <v>0.1811374113823071</v>
      </c>
    </row>
    <row r="352" spans="1:3" x14ac:dyDescent="0.25">
      <c r="A352" s="13" t="s">
        <v>25</v>
      </c>
      <c r="B352" s="17" t="s">
        <v>37</v>
      </c>
      <c r="C352">
        <f t="shared" ca="1" si="5"/>
        <v>0.13372013794340032</v>
      </c>
    </row>
    <row r="353" spans="1:3" x14ac:dyDescent="0.25">
      <c r="A353" s="13" t="s">
        <v>24</v>
      </c>
      <c r="B353" s="6" t="s">
        <v>10</v>
      </c>
      <c r="C353">
        <f t="shared" ca="1" si="5"/>
        <v>0.57590349226628956</v>
      </c>
    </row>
    <row r="354" spans="1:3" x14ac:dyDescent="0.25">
      <c r="A354" s="13" t="s">
        <v>25</v>
      </c>
      <c r="B354" s="17" t="s">
        <v>39</v>
      </c>
      <c r="C354">
        <f t="shared" ca="1" si="5"/>
        <v>0.76203135173931891</v>
      </c>
    </row>
    <row r="355" spans="1:3" x14ac:dyDescent="0.25">
      <c r="A355" s="13" t="s">
        <v>28</v>
      </c>
      <c r="B355" s="13" t="s">
        <v>26</v>
      </c>
      <c r="C355">
        <f t="shared" ca="1" si="5"/>
        <v>0.70081937835486596</v>
      </c>
    </row>
    <row r="356" spans="1:3" x14ac:dyDescent="0.25">
      <c r="A356" s="13" t="s">
        <v>27</v>
      </c>
      <c r="B356" s="6" t="s">
        <v>47</v>
      </c>
      <c r="C356">
        <f t="shared" ca="1" si="5"/>
        <v>0.38076923636615523</v>
      </c>
    </row>
    <row r="357" spans="1:3" x14ac:dyDescent="0.25">
      <c r="A357" s="9" t="s">
        <v>14</v>
      </c>
      <c r="B357" s="6" t="s">
        <v>47</v>
      </c>
      <c r="C357">
        <f t="shared" ca="1" si="5"/>
        <v>0.98160666915454953</v>
      </c>
    </row>
    <row r="358" spans="1:3" x14ac:dyDescent="0.25">
      <c r="A358" s="13" t="s">
        <v>25</v>
      </c>
      <c r="B358" s="6" t="s">
        <v>6</v>
      </c>
      <c r="C358">
        <f t="shared" ca="1" si="5"/>
        <v>0.71493716556137443</v>
      </c>
    </row>
    <row r="359" spans="1:3" x14ac:dyDescent="0.25">
      <c r="A359" s="13" t="s">
        <v>24</v>
      </c>
      <c r="B359" s="11" t="s">
        <v>22</v>
      </c>
      <c r="C359">
        <f t="shared" ca="1" si="5"/>
        <v>0.22914566864184038</v>
      </c>
    </row>
    <row r="360" spans="1:3" x14ac:dyDescent="0.25">
      <c r="A360" s="13" t="s">
        <v>24</v>
      </c>
      <c r="B360" s="6" t="s">
        <v>12</v>
      </c>
      <c r="C360">
        <f t="shared" ca="1" si="5"/>
        <v>0.85340594279241866</v>
      </c>
    </row>
    <row r="361" spans="1:3" x14ac:dyDescent="0.25">
      <c r="A361" s="11" t="s">
        <v>21</v>
      </c>
      <c r="B361" s="6" t="s">
        <v>12</v>
      </c>
      <c r="C361">
        <f t="shared" ca="1" si="5"/>
        <v>0.15817471600430333</v>
      </c>
    </row>
    <row r="362" spans="1:3" x14ac:dyDescent="0.25">
      <c r="A362" s="9" t="s">
        <v>15</v>
      </c>
      <c r="B362" s="15" t="s">
        <v>31</v>
      </c>
      <c r="C362">
        <f t="shared" ca="1" si="5"/>
        <v>0.60386529772724629</v>
      </c>
    </row>
    <row r="363" spans="1:3" x14ac:dyDescent="0.25">
      <c r="A363" s="11" t="s">
        <v>19</v>
      </c>
      <c r="B363" s="11" t="s">
        <v>22</v>
      </c>
      <c r="C363">
        <f t="shared" ca="1" si="5"/>
        <v>0.23511539919798441</v>
      </c>
    </row>
    <row r="364" spans="1:3" x14ac:dyDescent="0.25">
      <c r="A364" s="15" t="s">
        <v>29</v>
      </c>
      <c r="B364" s="15" t="s">
        <v>32</v>
      </c>
      <c r="C364">
        <f t="shared" ca="1" si="5"/>
        <v>0.90227818807262961</v>
      </c>
    </row>
    <row r="365" spans="1:3" x14ac:dyDescent="0.25">
      <c r="A365" s="13" t="s">
        <v>25</v>
      </c>
      <c r="B365" s="15" t="s">
        <v>31</v>
      </c>
      <c r="C365">
        <f t="shared" ca="1" si="5"/>
        <v>0.38396355056398546</v>
      </c>
    </row>
    <row r="366" spans="1:3" x14ac:dyDescent="0.25">
      <c r="A366" s="9" t="s">
        <v>14</v>
      </c>
      <c r="B366" s="6" t="s">
        <v>47</v>
      </c>
      <c r="C366">
        <f t="shared" ca="1" si="5"/>
        <v>0.89911903803041182</v>
      </c>
    </row>
    <row r="367" spans="1:3" x14ac:dyDescent="0.25">
      <c r="A367" s="11" t="s">
        <v>19</v>
      </c>
      <c r="B367" s="9" t="s">
        <v>16</v>
      </c>
      <c r="C367">
        <f t="shared" ca="1" si="5"/>
        <v>0.88762377370610834</v>
      </c>
    </row>
    <row r="368" spans="1:3" x14ac:dyDescent="0.25">
      <c r="A368" s="15" t="s">
        <v>29</v>
      </c>
      <c r="B368" s="13" t="s">
        <v>26</v>
      </c>
      <c r="C368">
        <f t="shared" ca="1" si="5"/>
        <v>1.7238660203152678E-3</v>
      </c>
    </row>
    <row r="369" spans="1:3" x14ac:dyDescent="0.25">
      <c r="A369" s="13" t="s">
        <v>25</v>
      </c>
      <c r="B369" s="11" t="s">
        <v>21</v>
      </c>
      <c r="C369">
        <f t="shared" ca="1" si="5"/>
        <v>9.0483293319296276E-2</v>
      </c>
    </row>
    <row r="370" spans="1:3" x14ac:dyDescent="0.25">
      <c r="A370" s="6" t="s">
        <v>12</v>
      </c>
      <c r="B370" s="13" t="s">
        <v>24</v>
      </c>
      <c r="C370">
        <f t="shared" ca="1" si="5"/>
        <v>0.30789483283562957</v>
      </c>
    </row>
    <row r="371" spans="1:3" x14ac:dyDescent="0.25">
      <c r="A371" s="6" t="s">
        <v>6</v>
      </c>
      <c r="B371" s="9" t="s">
        <v>16</v>
      </c>
      <c r="C371">
        <f t="shared" ca="1" si="5"/>
        <v>0.44954992370334379</v>
      </c>
    </row>
    <row r="372" spans="1:3" x14ac:dyDescent="0.25">
      <c r="A372" s="9" t="s">
        <v>14</v>
      </c>
      <c r="B372" s="17" t="s">
        <v>35</v>
      </c>
      <c r="C372">
        <f t="shared" ca="1" si="5"/>
        <v>0.76293800063035311</v>
      </c>
    </row>
    <row r="373" spans="1:3" x14ac:dyDescent="0.25">
      <c r="A373" s="13" t="s">
        <v>26</v>
      </c>
      <c r="B373" s="6" t="s">
        <v>6</v>
      </c>
      <c r="C373">
        <f t="shared" ca="1" si="5"/>
        <v>0.46986498516520603</v>
      </c>
    </row>
    <row r="374" spans="1:3" x14ac:dyDescent="0.25">
      <c r="A374" s="17" t="s">
        <v>35</v>
      </c>
      <c r="B374" s="9" t="s">
        <v>17</v>
      </c>
      <c r="C374">
        <f t="shared" ca="1" si="5"/>
        <v>0.50097077347430075</v>
      </c>
    </row>
    <row r="375" spans="1:3" x14ac:dyDescent="0.25">
      <c r="A375" s="17" t="s">
        <v>37</v>
      </c>
      <c r="B375" s="6" t="s">
        <v>47</v>
      </c>
      <c r="C375">
        <f t="shared" ca="1" si="5"/>
        <v>0.12370349552552107</v>
      </c>
    </row>
    <row r="376" spans="1:3" x14ac:dyDescent="0.25">
      <c r="A376" s="13" t="s">
        <v>26</v>
      </c>
      <c r="B376" s="6" t="s">
        <v>10</v>
      </c>
      <c r="C376">
        <f t="shared" ca="1" si="5"/>
        <v>0.80158783068755091</v>
      </c>
    </row>
    <row r="377" spans="1:3" x14ac:dyDescent="0.25">
      <c r="A377" s="13" t="s">
        <v>24</v>
      </c>
      <c r="B377" s="6" t="s">
        <v>8</v>
      </c>
      <c r="C377">
        <f t="shared" ca="1" si="5"/>
        <v>0.53514821752739938</v>
      </c>
    </row>
    <row r="378" spans="1:3" x14ac:dyDescent="0.25">
      <c r="A378" s="13" t="s">
        <v>24</v>
      </c>
      <c r="B378" s="13" t="s">
        <v>27</v>
      </c>
      <c r="C378">
        <f t="shared" ca="1" si="5"/>
        <v>6.066941937999526E-2</v>
      </c>
    </row>
    <row r="379" spans="1:3" x14ac:dyDescent="0.25">
      <c r="A379" s="13" t="s">
        <v>25</v>
      </c>
      <c r="B379" s="9" t="s">
        <v>16</v>
      </c>
      <c r="C379">
        <f t="shared" ca="1" si="5"/>
        <v>0.27475823948639666</v>
      </c>
    </row>
    <row r="380" spans="1:3" x14ac:dyDescent="0.25">
      <c r="A380" s="6" t="s">
        <v>6</v>
      </c>
      <c r="B380" s="6" t="s">
        <v>6</v>
      </c>
      <c r="C380">
        <f t="shared" ca="1" si="5"/>
        <v>0.85814208960168648</v>
      </c>
    </row>
    <row r="381" spans="1:3" x14ac:dyDescent="0.25">
      <c r="A381" s="13" t="s">
        <v>27</v>
      </c>
      <c r="B381" s="11" t="s">
        <v>23</v>
      </c>
      <c r="C381">
        <f t="shared" ca="1" si="5"/>
        <v>0.47926103764758232</v>
      </c>
    </row>
    <row r="382" spans="1:3" x14ac:dyDescent="0.25">
      <c r="A382" s="13" t="s">
        <v>25</v>
      </c>
      <c r="B382" s="15" t="s">
        <v>30</v>
      </c>
      <c r="C382">
        <f t="shared" ca="1" si="5"/>
        <v>0.32036690454298911</v>
      </c>
    </row>
    <row r="383" spans="1:3" x14ac:dyDescent="0.25">
      <c r="A383" s="11" t="s">
        <v>19</v>
      </c>
      <c r="B383" s="6" t="s">
        <v>8</v>
      </c>
      <c r="C383">
        <f t="shared" ca="1" si="5"/>
        <v>0.44576614377902624</v>
      </c>
    </row>
    <row r="384" spans="1:3" x14ac:dyDescent="0.25">
      <c r="A384" s="17" t="s">
        <v>37</v>
      </c>
      <c r="B384" s="6" t="s">
        <v>10</v>
      </c>
      <c r="C384">
        <f t="shared" ca="1" si="5"/>
        <v>0.48896386166893691</v>
      </c>
    </row>
    <row r="385" spans="1:3" x14ac:dyDescent="0.25">
      <c r="A385" s="9" t="s">
        <v>15</v>
      </c>
      <c r="B385" s="6" t="s">
        <v>6</v>
      </c>
      <c r="C385">
        <f t="shared" ca="1" si="5"/>
        <v>0.11239998120201211</v>
      </c>
    </row>
    <row r="386" spans="1:3" x14ac:dyDescent="0.25">
      <c r="A386" s="17" t="s">
        <v>39</v>
      </c>
      <c r="B386" s="6" t="s">
        <v>47</v>
      </c>
      <c r="C386">
        <f t="shared" ref="C386:C449" ca="1" si="6">RAND()</f>
        <v>0.71233211797752183</v>
      </c>
    </row>
    <row r="387" spans="1:3" x14ac:dyDescent="0.25">
      <c r="A387" s="11" t="s">
        <v>20</v>
      </c>
      <c r="B387" s="11" t="s">
        <v>21</v>
      </c>
      <c r="C387">
        <f t="shared" ca="1" si="6"/>
        <v>0.42937554364523234</v>
      </c>
    </row>
    <row r="388" spans="1:3" x14ac:dyDescent="0.25">
      <c r="A388" s="13" t="s">
        <v>25</v>
      </c>
      <c r="B388" s="6" t="s">
        <v>47</v>
      </c>
      <c r="C388">
        <f t="shared" ca="1" si="6"/>
        <v>0.36066088206048141</v>
      </c>
    </row>
    <row r="389" spans="1:3" x14ac:dyDescent="0.25">
      <c r="A389" s="15" t="s">
        <v>32</v>
      </c>
      <c r="B389" s="6" t="s">
        <v>8</v>
      </c>
      <c r="C389">
        <f t="shared" ca="1" si="6"/>
        <v>0.43222453707693098</v>
      </c>
    </row>
    <row r="390" spans="1:3" x14ac:dyDescent="0.25">
      <c r="A390" s="13" t="s">
        <v>27</v>
      </c>
      <c r="B390" s="13" t="s">
        <v>26</v>
      </c>
      <c r="C390">
        <f t="shared" ca="1" si="6"/>
        <v>0.8652639827371762</v>
      </c>
    </row>
    <row r="391" spans="1:3" x14ac:dyDescent="0.25">
      <c r="A391" s="15" t="s">
        <v>29</v>
      </c>
      <c r="B391" s="6" t="s">
        <v>47</v>
      </c>
      <c r="C391">
        <f t="shared" ca="1" si="6"/>
        <v>0.21975484105249754</v>
      </c>
    </row>
    <row r="392" spans="1:3" x14ac:dyDescent="0.25">
      <c r="A392" s="6" t="s">
        <v>47</v>
      </c>
      <c r="B392" s="9" t="s">
        <v>18</v>
      </c>
      <c r="C392">
        <f t="shared" ca="1" si="6"/>
        <v>8.9869440850257609E-3</v>
      </c>
    </row>
    <row r="393" spans="1:3" x14ac:dyDescent="0.25">
      <c r="A393" s="11" t="s">
        <v>19</v>
      </c>
      <c r="B393" s="6" t="s">
        <v>47</v>
      </c>
      <c r="C393">
        <f t="shared" ca="1" si="6"/>
        <v>0.50480077350439878</v>
      </c>
    </row>
    <row r="394" spans="1:3" x14ac:dyDescent="0.25">
      <c r="A394" s="13" t="s">
        <v>28</v>
      </c>
      <c r="B394" s="13" t="s">
        <v>25</v>
      </c>
      <c r="C394">
        <f t="shared" ca="1" si="6"/>
        <v>0.99310218130317562</v>
      </c>
    </row>
    <row r="395" spans="1:3" x14ac:dyDescent="0.25">
      <c r="A395" s="17" t="s">
        <v>34</v>
      </c>
      <c r="B395" s="6" t="s">
        <v>47</v>
      </c>
      <c r="C395">
        <f t="shared" ca="1" si="6"/>
        <v>0.81228431564942982</v>
      </c>
    </row>
    <row r="396" spans="1:3" x14ac:dyDescent="0.25">
      <c r="A396" s="6" t="s">
        <v>8</v>
      </c>
      <c r="B396" s="6" t="s">
        <v>6</v>
      </c>
      <c r="C396">
        <f t="shared" ca="1" si="6"/>
        <v>0.22068435670655306</v>
      </c>
    </row>
    <row r="397" spans="1:3" x14ac:dyDescent="0.25">
      <c r="A397" s="6" t="s">
        <v>6</v>
      </c>
      <c r="B397" s="9" t="s">
        <v>16</v>
      </c>
      <c r="C397">
        <f t="shared" ca="1" si="6"/>
        <v>0.54103221968386916</v>
      </c>
    </row>
    <row r="398" spans="1:3" x14ac:dyDescent="0.25">
      <c r="A398" s="11" t="s">
        <v>19</v>
      </c>
      <c r="B398" s="6" t="s">
        <v>47</v>
      </c>
      <c r="C398">
        <f t="shared" ca="1" si="6"/>
        <v>3.9861258997626381E-2</v>
      </c>
    </row>
    <row r="399" spans="1:3" x14ac:dyDescent="0.25">
      <c r="A399" s="9" t="s">
        <v>16</v>
      </c>
      <c r="B399" s="9" t="s">
        <v>16</v>
      </c>
      <c r="C399">
        <f t="shared" ca="1" si="6"/>
        <v>0.62009714721106202</v>
      </c>
    </row>
    <row r="400" spans="1:3" x14ac:dyDescent="0.25">
      <c r="A400" s="13" t="s">
        <v>27</v>
      </c>
      <c r="B400" s="6" t="s">
        <v>8</v>
      </c>
      <c r="C400">
        <f t="shared" ca="1" si="6"/>
        <v>0.53946939998721677</v>
      </c>
    </row>
    <row r="401" spans="1:3" x14ac:dyDescent="0.25">
      <c r="A401" s="6" t="s">
        <v>8</v>
      </c>
      <c r="B401" s="6" t="s">
        <v>47</v>
      </c>
      <c r="C401">
        <f t="shared" ca="1" si="6"/>
        <v>0.89718301852750837</v>
      </c>
    </row>
    <row r="402" spans="1:3" x14ac:dyDescent="0.25">
      <c r="A402" s="9" t="s">
        <v>14</v>
      </c>
      <c r="B402" s="6" t="s">
        <v>47</v>
      </c>
      <c r="C402">
        <f t="shared" ca="1" si="6"/>
        <v>0.43908985192941952</v>
      </c>
    </row>
    <row r="403" spans="1:3" x14ac:dyDescent="0.25">
      <c r="A403" s="13" t="s">
        <v>24</v>
      </c>
      <c r="B403" s="11" t="s">
        <v>23</v>
      </c>
      <c r="C403">
        <f t="shared" ca="1" si="6"/>
        <v>0.49118870143146487</v>
      </c>
    </row>
    <row r="404" spans="1:3" x14ac:dyDescent="0.25">
      <c r="A404" s="11" t="s">
        <v>21</v>
      </c>
      <c r="B404" s="11" t="s">
        <v>19</v>
      </c>
      <c r="C404">
        <f t="shared" ca="1" si="6"/>
        <v>0.25708803130717817</v>
      </c>
    </row>
    <row r="405" spans="1:3" x14ac:dyDescent="0.25">
      <c r="A405" s="17" t="s">
        <v>38</v>
      </c>
      <c r="B405" s="17" t="s">
        <v>37</v>
      </c>
      <c r="C405">
        <f t="shared" ca="1" si="6"/>
        <v>0.39149578459108059</v>
      </c>
    </row>
    <row r="406" spans="1:3" x14ac:dyDescent="0.25">
      <c r="A406" s="15" t="s">
        <v>29</v>
      </c>
      <c r="B406" s="6" t="s">
        <v>10</v>
      </c>
      <c r="C406">
        <f t="shared" ca="1" si="6"/>
        <v>0.99353095632649491</v>
      </c>
    </row>
    <row r="407" spans="1:3" x14ac:dyDescent="0.25">
      <c r="A407" s="6" t="s">
        <v>8</v>
      </c>
      <c r="B407" s="17" t="s">
        <v>39</v>
      </c>
      <c r="C407">
        <f t="shared" ca="1" si="6"/>
        <v>0.11930106200507318</v>
      </c>
    </row>
    <row r="408" spans="1:3" x14ac:dyDescent="0.25">
      <c r="A408" s="6" t="s">
        <v>6</v>
      </c>
      <c r="B408" s="13" t="s">
        <v>26</v>
      </c>
      <c r="C408">
        <f t="shared" ca="1" si="6"/>
        <v>0.50604003280641663</v>
      </c>
    </row>
    <row r="409" spans="1:3" x14ac:dyDescent="0.25">
      <c r="A409" s="13" t="s">
        <v>25</v>
      </c>
      <c r="B409" s="11" t="s">
        <v>20</v>
      </c>
      <c r="C409">
        <f t="shared" ca="1" si="6"/>
        <v>6.4814239099050708E-2</v>
      </c>
    </row>
    <row r="410" spans="1:3" x14ac:dyDescent="0.25">
      <c r="A410" s="17" t="s">
        <v>35</v>
      </c>
      <c r="B410" s="6" t="s">
        <v>6</v>
      </c>
      <c r="C410">
        <f t="shared" ca="1" si="6"/>
        <v>0.41075395675767079</v>
      </c>
    </row>
    <row r="411" spans="1:3" x14ac:dyDescent="0.25">
      <c r="A411" s="11" t="s">
        <v>20</v>
      </c>
      <c r="B411" s="13" t="s">
        <v>26</v>
      </c>
      <c r="C411">
        <f t="shared" ca="1" si="6"/>
        <v>0.35522615289022064</v>
      </c>
    </row>
    <row r="412" spans="1:3" x14ac:dyDescent="0.25">
      <c r="A412" s="17" t="s">
        <v>34</v>
      </c>
      <c r="B412" s="17" t="s">
        <v>37</v>
      </c>
      <c r="C412">
        <f t="shared" ca="1" si="6"/>
        <v>0.26093151766841227</v>
      </c>
    </row>
    <row r="413" spans="1:3" x14ac:dyDescent="0.25">
      <c r="A413" s="9" t="s">
        <v>16</v>
      </c>
      <c r="B413" s="6" t="s">
        <v>47</v>
      </c>
      <c r="C413">
        <f t="shared" ca="1" si="6"/>
        <v>0.86052315575702609</v>
      </c>
    </row>
    <row r="414" spans="1:3" x14ac:dyDescent="0.25">
      <c r="A414" s="13" t="s">
        <v>28</v>
      </c>
      <c r="B414" s="6" t="s">
        <v>47</v>
      </c>
      <c r="C414">
        <f t="shared" ca="1" si="6"/>
        <v>0.30042227361076745</v>
      </c>
    </row>
    <row r="415" spans="1:3" x14ac:dyDescent="0.25">
      <c r="A415" s="9" t="s">
        <v>15</v>
      </c>
      <c r="B415" s="17" t="s">
        <v>38</v>
      </c>
      <c r="C415">
        <f t="shared" ca="1" si="6"/>
        <v>0.74153020838840145</v>
      </c>
    </row>
    <row r="416" spans="1:3" x14ac:dyDescent="0.25">
      <c r="A416" s="11" t="s">
        <v>19</v>
      </c>
      <c r="B416" s="11" t="s">
        <v>22</v>
      </c>
      <c r="C416">
        <f t="shared" ca="1" si="6"/>
        <v>0.54848039070157406</v>
      </c>
    </row>
    <row r="417" spans="1:3" x14ac:dyDescent="0.25">
      <c r="A417" s="6" t="s">
        <v>6</v>
      </c>
      <c r="B417" s="15" t="s">
        <v>29</v>
      </c>
      <c r="C417">
        <f t="shared" ca="1" si="6"/>
        <v>0.15841447500512384</v>
      </c>
    </row>
    <row r="418" spans="1:3" x14ac:dyDescent="0.25">
      <c r="A418" s="17" t="s">
        <v>37</v>
      </c>
      <c r="B418" s="11" t="s">
        <v>20</v>
      </c>
      <c r="C418">
        <f t="shared" ca="1" si="6"/>
        <v>6.6421573036247294E-2</v>
      </c>
    </row>
    <row r="419" spans="1:3" x14ac:dyDescent="0.25">
      <c r="A419" s="9" t="s">
        <v>14</v>
      </c>
      <c r="B419" s="15" t="s">
        <v>29</v>
      </c>
      <c r="C419">
        <f t="shared" ca="1" si="6"/>
        <v>0.10016313248124842</v>
      </c>
    </row>
    <row r="420" spans="1:3" x14ac:dyDescent="0.25">
      <c r="A420" s="6" t="s">
        <v>6</v>
      </c>
      <c r="B420" s="6" t="s">
        <v>6</v>
      </c>
      <c r="C420">
        <f t="shared" ca="1" si="6"/>
        <v>9.9495834942171957E-2</v>
      </c>
    </row>
    <row r="421" spans="1:3" x14ac:dyDescent="0.25">
      <c r="A421" s="6" t="s">
        <v>47</v>
      </c>
      <c r="B421" s="11" t="s">
        <v>20</v>
      </c>
      <c r="C421">
        <f t="shared" ca="1" si="6"/>
        <v>0.72601932488556642</v>
      </c>
    </row>
    <row r="422" spans="1:3" x14ac:dyDescent="0.25">
      <c r="A422" s="15" t="s">
        <v>30</v>
      </c>
      <c r="B422" s="6" t="s">
        <v>10</v>
      </c>
      <c r="C422">
        <f t="shared" ca="1" si="6"/>
        <v>0.48447593650579468</v>
      </c>
    </row>
    <row r="423" spans="1:3" x14ac:dyDescent="0.25">
      <c r="A423" s="6" t="s">
        <v>47</v>
      </c>
      <c r="B423" s="9" t="s">
        <v>14</v>
      </c>
      <c r="C423">
        <f t="shared" ca="1" si="6"/>
        <v>0.35748583089923525</v>
      </c>
    </row>
    <row r="424" spans="1:3" x14ac:dyDescent="0.25">
      <c r="A424" s="11" t="s">
        <v>22</v>
      </c>
      <c r="B424" s="6" t="s">
        <v>47</v>
      </c>
      <c r="C424">
        <f t="shared" ca="1" si="6"/>
        <v>0.7054738332591004</v>
      </c>
    </row>
    <row r="425" spans="1:3" x14ac:dyDescent="0.25">
      <c r="A425" s="6" t="s">
        <v>8</v>
      </c>
      <c r="B425" s="6" t="s">
        <v>47</v>
      </c>
      <c r="C425">
        <f t="shared" ca="1" si="6"/>
        <v>0.70484012325234635</v>
      </c>
    </row>
    <row r="426" spans="1:3" x14ac:dyDescent="0.25">
      <c r="A426" s="13" t="s">
        <v>25</v>
      </c>
      <c r="B426" s="9" t="s">
        <v>14</v>
      </c>
      <c r="C426">
        <f t="shared" ca="1" si="6"/>
        <v>0.63257085536803181</v>
      </c>
    </row>
    <row r="427" spans="1:3" x14ac:dyDescent="0.25">
      <c r="A427" s="6" t="s">
        <v>6</v>
      </c>
      <c r="B427" s="17" t="s">
        <v>39</v>
      </c>
      <c r="C427">
        <f t="shared" ca="1" si="6"/>
        <v>0.6741124553679142</v>
      </c>
    </row>
    <row r="428" spans="1:3" x14ac:dyDescent="0.25">
      <c r="A428" s="6" t="s">
        <v>6</v>
      </c>
      <c r="B428" s="11" t="s">
        <v>20</v>
      </c>
      <c r="C428">
        <f t="shared" ca="1" si="6"/>
        <v>0.52405615764727875</v>
      </c>
    </row>
    <row r="429" spans="1:3" x14ac:dyDescent="0.25">
      <c r="A429" s="9" t="s">
        <v>14</v>
      </c>
      <c r="B429" s="9" t="s">
        <v>15</v>
      </c>
      <c r="C429">
        <f t="shared" ca="1" si="6"/>
        <v>0.90313825622537536</v>
      </c>
    </row>
    <row r="430" spans="1:3" x14ac:dyDescent="0.25">
      <c r="A430" s="9" t="s">
        <v>14</v>
      </c>
      <c r="B430" s="15" t="s">
        <v>32</v>
      </c>
      <c r="C430">
        <f t="shared" ca="1" si="6"/>
        <v>0.2770086212483972</v>
      </c>
    </row>
    <row r="431" spans="1:3" x14ac:dyDescent="0.25">
      <c r="A431" s="11" t="s">
        <v>19</v>
      </c>
      <c r="B431" s="6" t="s">
        <v>47</v>
      </c>
      <c r="C431">
        <f t="shared" ca="1" si="6"/>
        <v>0.78740345944348866</v>
      </c>
    </row>
    <row r="432" spans="1:3" x14ac:dyDescent="0.25">
      <c r="A432" s="6" t="s">
        <v>6</v>
      </c>
      <c r="B432" s="13" t="s">
        <v>28</v>
      </c>
      <c r="C432">
        <f t="shared" ca="1" si="6"/>
        <v>0.39235401373543433</v>
      </c>
    </row>
    <row r="433" spans="1:3" x14ac:dyDescent="0.25">
      <c r="A433" s="11" t="s">
        <v>20</v>
      </c>
      <c r="B433" s="15" t="s">
        <v>32</v>
      </c>
      <c r="C433">
        <f t="shared" ca="1" si="6"/>
        <v>0.91530488629502926</v>
      </c>
    </row>
    <row r="434" spans="1:3" x14ac:dyDescent="0.25">
      <c r="A434" s="9" t="s">
        <v>15</v>
      </c>
      <c r="B434" s="6" t="s">
        <v>6</v>
      </c>
      <c r="C434">
        <f t="shared" ca="1" si="6"/>
        <v>0.91667096960581118</v>
      </c>
    </row>
    <row r="435" spans="1:3" x14ac:dyDescent="0.25">
      <c r="A435" s="11" t="s">
        <v>19</v>
      </c>
      <c r="B435" s="17" t="s">
        <v>38</v>
      </c>
      <c r="C435">
        <f t="shared" ca="1" si="6"/>
        <v>0.71801953238128957</v>
      </c>
    </row>
    <row r="436" spans="1:3" x14ac:dyDescent="0.25">
      <c r="A436" s="11" t="s">
        <v>20</v>
      </c>
      <c r="B436" s="6" t="s">
        <v>47</v>
      </c>
      <c r="C436">
        <f t="shared" ca="1" si="6"/>
        <v>0.75058037847979608</v>
      </c>
    </row>
    <row r="437" spans="1:3" x14ac:dyDescent="0.25">
      <c r="A437" s="13" t="s">
        <v>25</v>
      </c>
      <c r="B437" s="11" t="s">
        <v>23</v>
      </c>
      <c r="C437">
        <f t="shared" ca="1" si="6"/>
        <v>0.10750165530967515</v>
      </c>
    </row>
    <row r="438" spans="1:3" x14ac:dyDescent="0.25">
      <c r="A438" s="13" t="s">
        <v>24</v>
      </c>
      <c r="B438" s="6" t="s">
        <v>6</v>
      </c>
      <c r="C438">
        <f t="shared" ca="1" si="6"/>
        <v>0.80342377306833546</v>
      </c>
    </row>
    <row r="439" spans="1:3" x14ac:dyDescent="0.25">
      <c r="A439" s="13" t="s">
        <v>24</v>
      </c>
      <c r="B439" s="13" t="s">
        <v>25</v>
      </c>
      <c r="C439">
        <f t="shared" ca="1" si="6"/>
        <v>0.60032792718676264</v>
      </c>
    </row>
    <row r="440" spans="1:3" x14ac:dyDescent="0.25">
      <c r="A440" s="6" t="s">
        <v>6</v>
      </c>
      <c r="B440" s="17" t="s">
        <v>38</v>
      </c>
      <c r="C440">
        <f t="shared" ca="1" si="6"/>
        <v>0.65447838272524583</v>
      </c>
    </row>
    <row r="441" spans="1:3" x14ac:dyDescent="0.25">
      <c r="A441" s="15" t="s">
        <v>30</v>
      </c>
      <c r="B441" s="6" t="s">
        <v>6</v>
      </c>
      <c r="C441">
        <f t="shared" ca="1" si="6"/>
        <v>0.73803850498128276</v>
      </c>
    </row>
    <row r="442" spans="1:3" x14ac:dyDescent="0.25">
      <c r="A442" s="6" t="s">
        <v>47</v>
      </c>
      <c r="B442" s="17" t="s">
        <v>37</v>
      </c>
      <c r="C442">
        <f t="shared" ca="1" si="6"/>
        <v>0.57730942535864893</v>
      </c>
    </row>
    <row r="443" spans="1:3" x14ac:dyDescent="0.25">
      <c r="A443" s="11" t="s">
        <v>20</v>
      </c>
      <c r="B443" s="11" t="s">
        <v>20</v>
      </c>
      <c r="C443">
        <f t="shared" ca="1" si="6"/>
        <v>0.40475198455689299</v>
      </c>
    </row>
    <row r="444" spans="1:3" x14ac:dyDescent="0.25">
      <c r="A444" s="17" t="s">
        <v>39</v>
      </c>
      <c r="B444" s="11" t="s">
        <v>20</v>
      </c>
      <c r="C444">
        <f t="shared" ca="1" si="6"/>
        <v>0.25493410449640874</v>
      </c>
    </row>
    <row r="445" spans="1:3" x14ac:dyDescent="0.25">
      <c r="A445" s="11" t="s">
        <v>20</v>
      </c>
      <c r="B445" s="6" t="s">
        <v>47</v>
      </c>
      <c r="C445">
        <f t="shared" ca="1" si="6"/>
        <v>0.26384255693348635</v>
      </c>
    </row>
    <row r="446" spans="1:3" x14ac:dyDescent="0.25">
      <c r="A446" s="13" t="s">
        <v>25</v>
      </c>
      <c r="B446" s="13" t="s">
        <v>24</v>
      </c>
      <c r="C446">
        <f t="shared" ca="1" si="6"/>
        <v>0.52451444480053044</v>
      </c>
    </row>
    <row r="447" spans="1:3" x14ac:dyDescent="0.25">
      <c r="A447" s="9" t="s">
        <v>14</v>
      </c>
      <c r="B447" s="6" t="s">
        <v>6</v>
      </c>
      <c r="C447">
        <f t="shared" ca="1" si="6"/>
        <v>0.46614955005384262</v>
      </c>
    </row>
    <row r="448" spans="1:3" x14ac:dyDescent="0.25">
      <c r="A448" s="11" t="s">
        <v>20</v>
      </c>
      <c r="B448" s="6" t="s">
        <v>8</v>
      </c>
      <c r="C448">
        <f t="shared" ca="1" si="6"/>
        <v>0.66599065631177179</v>
      </c>
    </row>
    <row r="449" spans="1:3" x14ac:dyDescent="0.25">
      <c r="A449" s="13" t="s">
        <v>24</v>
      </c>
      <c r="B449" s="11" t="s">
        <v>23</v>
      </c>
      <c r="C449">
        <f t="shared" ca="1" si="6"/>
        <v>0.45921579320559291</v>
      </c>
    </row>
    <row r="450" spans="1:3" x14ac:dyDescent="0.25">
      <c r="A450" s="6" t="s">
        <v>8</v>
      </c>
      <c r="B450" s="13" t="s">
        <v>24</v>
      </c>
      <c r="C450">
        <f t="shared" ref="C450:C513" ca="1" si="7">RAND()</f>
        <v>0.60300963160633858</v>
      </c>
    </row>
    <row r="451" spans="1:3" x14ac:dyDescent="0.25">
      <c r="A451" s="13" t="s">
        <v>25</v>
      </c>
      <c r="B451" s="9" t="s">
        <v>14</v>
      </c>
      <c r="C451">
        <f t="shared" ca="1" si="7"/>
        <v>0.40624387962514152</v>
      </c>
    </row>
    <row r="452" spans="1:3" x14ac:dyDescent="0.25">
      <c r="A452" s="13" t="s">
        <v>26</v>
      </c>
      <c r="B452" s="9" t="s">
        <v>14</v>
      </c>
      <c r="C452">
        <f t="shared" ca="1" si="7"/>
        <v>0.57472608819624926</v>
      </c>
    </row>
    <row r="453" spans="1:3" x14ac:dyDescent="0.25">
      <c r="A453" s="9" t="s">
        <v>16</v>
      </c>
      <c r="B453" s="6" t="s">
        <v>10</v>
      </c>
      <c r="C453">
        <f t="shared" ca="1" si="7"/>
        <v>0.85524669772392292</v>
      </c>
    </row>
    <row r="454" spans="1:3" x14ac:dyDescent="0.25">
      <c r="A454" s="13" t="s">
        <v>28</v>
      </c>
      <c r="B454" s="15" t="s">
        <v>33</v>
      </c>
      <c r="C454">
        <f t="shared" ca="1" si="7"/>
        <v>0.46932542602184468</v>
      </c>
    </row>
    <row r="455" spans="1:3" x14ac:dyDescent="0.25">
      <c r="A455" s="15" t="s">
        <v>31</v>
      </c>
      <c r="B455" s="6" t="s">
        <v>6</v>
      </c>
      <c r="C455">
        <f t="shared" ca="1" si="7"/>
        <v>0.78801542330677943</v>
      </c>
    </row>
    <row r="456" spans="1:3" x14ac:dyDescent="0.25">
      <c r="A456" s="9" t="s">
        <v>16</v>
      </c>
      <c r="B456" s="6" t="s">
        <v>47</v>
      </c>
      <c r="C456">
        <f t="shared" ca="1" si="7"/>
        <v>0.40082915795885021</v>
      </c>
    </row>
    <row r="457" spans="1:3" x14ac:dyDescent="0.25">
      <c r="A457" s="9" t="s">
        <v>16</v>
      </c>
      <c r="B457" s="11" t="s">
        <v>20</v>
      </c>
      <c r="C457">
        <f t="shared" ca="1" si="7"/>
        <v>0.24921098225792826</v>
      </c>
    </row>
    <row r="458" spans="1:3" x14ac:dyDescent="0.25">
      <c r="A458" s="6" t="s">
        <v>47</v>
      </c>
      <c r="B458" s="6" t="s">
        <v>10</v>
      </c>
      <c r="C458">
        <f t="shared" ca="1" si="7"/>
        <v>0.13985569642738438</v>
      </c>
    </row>
    <row r="459" spans="1:3" x14ac:dyDescent="0.25">
      <c r="A459" s="15" t="s">
        <v>29</v>
      </c>
      <c r="B459" s="6" t="s">
        <v>12</v>
      </c>
      <c r="C459">
        <f t="shared" ca="1" si="7"/>
        <v>0.90472111770748809</v>
      </c>
    </row>
    <row r="460" spans="1:3" x14ac:dyDescent="0.25">
      <c r="A460" s="6" t="s">
        <v>6</v>
      </c>
      <c r="B460" s="9" t="s">
        <v>15</v>
      </c>
      <c r="C460">
        <f t="shared" ca="1" si="7"/>
        <v>0.25872058338265269</v>
      </c>
    </row>
    <row r="461" spans="1:3" x14ac:dyDescent="0.25">
      <c r="A461" s="13" t="s">
        <v>25</v>
      </c>
      <c r="B461" s="13" t="s">
        <v>28</v>
      </c>
      <c r="C461">
        <f t="shared" ca="1" si="7"/>
        <v>0.33362628759423907</v>
      </c>
    </row>
    <row r="462" spans="1:3" x14ac:dyDescent="0.25">
      <c r="A462" s="9" t="s">
        <v>14</v>
      </c>
      <c r="B462" s="6" t="s">
        <v>47</v>
      </c>
      <c r="C462">
        <f t="shared" ca="1" si="7"/>
        <v>0.77670469288937405</v>
      </c>
    </row>
    <row r="463" spans="1:3" x14ac:dyDescent="0.25">
      <c r="A463" s="17" t="s">
        <v>37</v>
      </c>
      <c r="B463" s="11" t="s">
        <v>23</v>
      </c>
      <c r="C463">
        <f t="shared" ca="1" si="7"/>
        <v>3.1562217352902766E-2</v>
      </c>
    </row>
    <row r="464" spans="1:3" x14ac:dyDescent="0.25">
      <c r="A464" s="11" t="s">
        <v>19</v>
      </c>
      <c r="B464" s="11" t="s">
        <v>22</v>
      </c>
      <c r="C464">
        <f t="shared" ca="1" si="7"/>
        <v>0.72128236799019296</v>
      </c>
    </row>
    <row r="465" spans="1:3" x14ac:dyDescent="0.25">
      <c r="A465" s="11" t="s">
        <v>19</v>
      </c>
      <c r="B465" s="9" t="s">
        <v>14</v>
      </c>
      <c r="C465">
        <f t="shared" ca="1" si="7"/>
        <v>0.74060370859434066</v>
      </c>
    </row>
    <row r="466" spans="1:3" x14ac:dyDescent="0.25">
      <c r="A466" s="9" t="s">
        <v>16</v>
      </c>
      <c r="B466" s="6" t="s">
        <v>47</v>
      </c>
      <c r="C466">
        <f t="shared" ca="1" si="7"/>
        <v>0.16369850619967874</v>
      </c>
    </row>
    <row r="467" spans="1:3" x14ac:dyDescent="0.25">
      <c r="A467" s="17" t="s">
        <v>37</v>
      </c>
      <c r="B467" s="6" t="s">
        <v>47</v>
      </c>
      <c r="C467">
        <f t="shared" ca="1" si="7"/>
        <v>0.68098957306441321</v>
      </c>
    </row>
    <row r="468" spans="1:3" x14ac:dyDescent="0.25">
      <c r="A468" s="13" t="s">
        <v>26</v>
      </c>
      <c r="B468" s="9" t="s">
        <v>15</v>
      </c>
      <c r="C468">
        <f t="shared" ca="1" si="7"/>
        <v>0.15195276764763532</v>
      </c>
    </row>
    <row r="469" spans="1:3" x14ac:dyDescent="0.25">
      <c r="A469" s="11" t="s">
        <v>21</v>
      </c>
      <c r="B469" s="11" t="s">
        <v>21</v>
      </c>
      <c r="C469">
        <f t="shared" ca="1" si="7"/>
        <v>2.6685165793865484E-2</v>
      </c>
    </row>
    <row r="470" spans="1:3" x14ac:dyDescent="0.25">
      <c r="A470" s="9" t="s">
        <v>17</v>
      </c>
      <c r="B470" s="6" t="s">
        <v>47</v>
      </c>
      <c r="C470">
        <f t="shared" ca="1" si="7"/>
        <v>0.90859824821697333</v>
      </c>
    </row>
    <row r="471" spans="1:3" x14ac:dyDescent="0.25">
      <c r="A471" s="11" t="s">
        <v>19</v>
      </c>
      <c r="B471" s="9" t="s">
        <v>16</v>
      </c>
      <c r="C471">
        <f t="shared" ca="1" si="7"/>
        <v>7.6648770705366798E-2</v>
      </c>
    </row>
    <row r="472" spans="1:3" x14ac:dyDescent="0.25">
      <c r="A472" s="15" t="s">
        <v>31</v>
      </c>
      <c r="B472" s="6" t="s">
        <v>12</v>
      </c>
      <c r="C472">
        <f t="shared" ca="1" si="7"/>
        <v>0.31776291041727311</v>
      </c>
    </row>
    <row r="473" spans="1:3" x14ac:dyDescent="0.25">
      <c r="A473" s="9" t="s">
        <v>14</v>
      </c>
      <c r="B473" s="6" t="s">
        <v>6</v>
      </c>
      <c r="C473">
        <f t="shared" ca="1" si="7"/>
        <v>0.18644568911281023</v>
      </c>
    </row>
    <row r="474" spans="1:3" x14ac:dyDescent="0.25">
      <c r="A474" s="11" t="s">
        <v>20</v>
      </c>
      <c r="B474" s="6" t="s">
        <v>8</v>
      </c>
      <c r="C474">
        <f t="shared" ca="1" si="7"/>
        <v>0.20857257107249849</v>
      </c>
    </row>
    <row r="475" spans="1:3" x14ac:dyDescent="0.25">
      <c r="A475" s="6" t="s">
        <v>47</v>
      </c>
      <c r="B475" s="6" t="s">
        <v>6</v>
      </c>
      <c r="C475">
        <f t="shared" ca="1" si="7"/>
        <v>0.25066632065192496</v>
      </c>
    </row>
    <row r="476" spans="1:3" x14ac:dyDescent="0.25">
      <c r="A476" s="9" t="s">
        <v>14</v>
      </c>
      <c r="B476" s="6" t="s">
        <v>47</v>
      </c>
      <c r="C476">
        <f t="shared" ca="1" si="7"/>
        <v>0.97569062948504681</v>
      </c>
    </row>
    <row r="477" spans="1:3" x14ac:dyDescent="0.25">
      <c r="A477" s="6" t="s">
        <v>12</v>
      </c>
      <c r="B477" s="11" t="s">
        <v>21</v>
      </c>
      <c r="C477">
        <f t="shared" ca="1" si="7"/>
        <v>0.30836738026598487</v>
      </c>
    </row>
    <row r="478" spans="1:3" x14ac:dyDescent="0.25">
      <c r="A478" s="13" t="s">
        <v>26</v>
      </c>
      <c r="B478" s="6" t="s">
        <v>6</v>
      </c>
      <c r="C478">
        <f t="shared" ca="1" si="7"/>
        <v>0.29757355324059775</v>
      </c>
    </row>
    <row r="479" spans="1:3" x14ac:dyDescent="0.25">
      <c r="A479" s="9" t="s">
        <v>16</v>
      </c>
      <c r="B479" s="11" t="s">
        <v>22</v>
      </c>
      <c r="C479">
        <f t="shared" ca="1" si="7"/>
        <v>0.8081497077179578</v>
      </c>
    </row>
    <row r="480" spans="1:3" x14ac:dyDescent="0.25">
      <c r="A480" s="9" t="s">
        <v>16</v>
      </c>
      <c r="B480" s="17" t="s">
        <v>34</v>
      </c>
      <c r="C480">
        <f t="shared" ca="1" si="7"/>
        <v>0.20352989046037473</v>
      </c>
    </row>
    <row r="481" spans="1:3" x14ac:dyDescent="0.25">
      <c r="A481" s="13" t="s">
        <v>25</v>
      </c>
      <c r="B481" s="6" t="s">
        <v>47</v>
      </c>
      <c r="C481">
        <f t="shared" ca="1" si="7"/>
        <v>0.64933289986443388</v>
      </c>
    </row>
    <row r="482" spans="1:3" x14ac:dyDescent="0.25">
      <c r="A482" s="13" t="s">
        <v>28</v>
      </c>
      <c r="B482" s="6" t="s">
        <v>47</v>
      </c>
      <c r="C482">
        <f t="shared" ca="1" si="7"/>
        <v>0.60890918747877021</v>
      </c>
    </row>
    <row r="483" spans="1:3" x14ac:dyDescent="0.25">
      <c r="A483" s="9" t="s">
        <v>16</v>
      </c>
      <c r="B483" s="15" t="s">
        <v>30</v>
      </c>
      <c r="C483">
        <f t="shared" ca="1" si="7"/>
        <v>0.28252045893934008</v>
      </c>
    </row>
    <row r="484" spans="1:3" x14ac:dyDescent="0.25">
      <c r="A484" s="17" t="s">
        <v>35</v>
      </c>
      <c r="B484" s="9" t="s">
        <v>15</v>
      </c>
      <c r="C484">
        <f t="shared" ca="1" si="7"/>
        <v>0.29370065213948204</v>
      </c>
    </row>
    <row r="485" spans="1:3" x14ac:dyDescent="0.25">
      <c r="A485" s="15" t="s">
        <v>33</v>
      </c>
      <c r="B485" s="9" t="s">
        <v>16</v>
      </c>
      <c r="C485">
        <f t="shared" ca="1" si="7"/>
        <v>0.54344827514114746</v>
      </c>
    </row>
    <row r="486" spans="1:3" x14ac:dyDescent="0.25">
      <c r="A486" s="6" t="s">
        <v>8</v>
      </c>
      <c r="B486" s="9" t="s">
        <v>14</v>
      </c>
      <c r="C486">
        <f t="shared" ca="1" si="7"/>
        <v>0.2567410239756347</v>
      </c>
    </row>
    <row r="487" spans="1:3" x14ac:dyDescent="0.25">
      <c r="A487" s="9" t="s">
        <v>14</v>
      </c>
      <c r="B487" s="15" t="s">
        <v>29</v>
      </c>
      <c r="C487">
        <f t="shared" ca="1" si="7"/>
        <v>0.85736922465119236</v>
      </c>
    </row>
    <row r="488" spans="1:3" x14ac:dyDescent="0.25">
      <c r="A488" s="13" t="s">
        <v>25</v>
      </c>
      <c r="B488" s="6" t="s">
        <v>6</v>
      </c>
      <c r="C488">
        <f t="shared" ca="1" si="7"/>
        <v>0.62152473994657975</v>
      </c>
    </row>
    <row r="489" spans="1:3" x14ac:dyDescent="0.25">
      <c r="A489" s="11" t="s">
        <v>19</v>
      </c>
      <c r="B489" s="11" t="s">
        <v>22</v>
      </c>
      <c r="C489">
        <f t="shared" ca="1" si="7"/>
        <v>0.286366809402268</v>
      </c>
    </row>
    <row r="490" spans="1:3" x14ac:dyDescent="0.25">
      <c r="A490" s="9" t="s">
        <v>16</v>
      </c>
      <c r="B490" s="17" t="s">
        <v>34</v>
      </c>
      <c r="C490">
        <f t="shared" ca="1" si="7"/>
        <v>0.36210379299005802</v>
      </c>
    </row>
    <row r="491" spans="1:3" x14ac:dyDescent="0.25">
      <c r="A491" s="13" t="s">
        <v>26</v>
      </c>
      <c r="B491" s="6" t="s">
        <v>6</v>
      </c>
      <c r="C491">
        <f t="shared" ca="1" si="7"/>
        <v>0.31440364845137225</v>
      </c>
    </row>
    <row r="492" spans="1:3" x14ac:dyDescent="0.25">
      <c r="A492" s="13" t="s">
        <v>24</v>
      </c>
      <c r="B492" s="6" t="s">
        <v>8</v>
      </c>
      <c r="C492">
        <f t="shared" ca="1" si="7"/>
        <v>0.80293373615154162</v>
      </c>
    </row>
    <row r="493" spans="1:3" x14ac:dyDescent="0.25">
      <c r="A493" s="11" t="s">
        <v>19</v>
      </c>
      <c r="B493" s="6" t="s">
        <v>8</v>
      </c>
      <c r="C493">
        <f t="shared" ca="1" si="7"/>
        <v>0.23440551122483611</v>
      </c>
    </row>
    <row r="494" spans="1:3" x14ac:dyDescent="0.25">
      <c r="A494" s="6" t="s">
        <v>6</v>
      </c>
      <c r="B494" s="9" t="s">
        <v>16</v>
      </c>
      <c r="C494">
        <f t="shared" ca="1" si="7"/>
        <v>0.19307961093391823</v>
      </c>
    </row>
    <row r="495" spans="1:3" x14ac:dyDescent="0.25">
      <c r="A495" s="13" t="s">
        <v>24</v>
      </c>
      <c r="B495" s="6" t="s">
        <v>47</v>
      </c>
      <c r="C495">
        <f t="shared" ca="1" si="7"/>
        <v>0.85751392521439995</v>
      </c>
    </row>
    <row r="496" spans="1:3" x14ac:dyDescent="0.25">
      <c r="A496" s="9" t="s">
        <v>16</v>
      </c>
      <c r="B496" s="9" t="s">
        <v>16</v>
      </c>
      <c r="C496">
        <f t="shared" ca="1" si="7"/>
        <v>0.33745365868349142</v>
      </c>
    </row>
    <row r="497" spans="1:3" x14ac:dyDescent="0.25">
      <c r="A497" s="13" t="s">
        <v>27</v>
      </c>
      <c r="B497" s="6" t="s">
        <v>6</v>
      </c>
      <c r="C497">
        <f t="shared" ca="1" si="7"/>
        <v>0.79837534058742943</v>
      </c>
    </row>
    <row r="498" spans="1:3" x14ac:dyDescent="0.25">
      <c r="A498" s="13" t="s">
        <v>24</v>
      </c>
      <c r="B498" s="13" t="s">
        <v>27</v>
      </c>
      <c r="C498">
        <f t="shared" ca="1" si="7"/>
        <v>0.58879405221583847</v>
      </c>
    </row>
    <row r="499" spans="1:3" x14ac:dyDescent="0.25">
      <c r="A499" s="13" t="s">
        <v>24</v>
      </c>
      <c r="B499" s="6" t="s">
        <v>6</v>
      </c>
      <c r="C499">
        <f t="shared" ca="1" si="7"/>
        <v>0.78439241517008551</v>
      </c>
    </row>
    <row r="500" spans="1:3" x14ac:dyDescent="0.25">
      <c r="A500" s="9" t="s">
        <v>16</v>
      </c>
      <c r="B500" s="9" t="s">
        <v>16</v>
      </c>
      <c r="C500">
        <f t="shared" ca="1" si="7"/>
        <v>0.30315355273980427</v>
      </c>
    </row>
    <row r="501" spans="1:3" x14ac:dyDescent="0.25">
      <c r="A501" s="13" t="s">
        <v>25</v>
      </c>
      <c r="B501" s="6" t="s">
        <v>8</v>
      </c>
      <c r="C501">
        <f t="shared" ca="1" si="7"/>
        <v>0.75324687809286905</v>
      </c>
    </row>
    <row r="502" spans="1:3" x14ac:dyDescent="0.25">
      <c r="A502" s="13" t="s">
        <v>25</v>
      </c>
      <c r="B502" s="6" t="s">
        <v>6</v>
      </c>
      <c r="C502">
        <f t="shared" ca="1" si="7"/>
        <v>0.37446980163863397</v>
      </c>
    </row>
    <row r="503" spans="1:3" x14ac:dyDescent="0.25">
      <c r="A503" s="9" t="s">
        <v>16</v>
      </c>
      <c r="B503" s="11" t="s">
        <v>23</v>
      </c>
      <c r="C503">
        <f t="shared" ca="1" si="7"/>
        <v>0.76081059609075508</v>
      </c>
    </row>
    <row r="504" spans="1:3" x14ac:dyDescent="0.25">
      <c r="A504" s="13" t="s">
        <v>24</v>
      </c>
      <c r="B504" s="6" t="s">
        <v>6</v>
      </c>
      <c r="C504">
        <f t="shared" ca="1" si="7"/>
        <v>0.17684259232546473</v>
      </c>
    </row>
    <row r="505" spans="1:3" x14ac:dyDescent="0.25">
      <c r="A505" s="13" t="s">
        <v>25</v>
      </c>
      <c r="B505" s="6" t="s">
        <v>47</v>
      </c>
      <c r="C505">
        <f t="shared" ca="1" si="7"/>
        <v>0.99098031423635446</v>
      </c>
    </row>
    <row r="506" spans="1:3" x14ac:dyDescent="0.25">
      <c r="A506" s="11" t="s">
        <v>20</v>
      </c>
      <c r="B506" s="6" t="s">
        <v>47</v>
      </c>
      <c r="C506">
        <f t="shared" ca="1" si="7"/>
        <v>0.45941309040830458</v>
      </c>
    </row>
    <row r="507" spans="1:3" x14ac:dyDescent="0.25">
      <c r="A507" s="9" t="s">
        <v>14</v>
      </c>
      <c r="B507" s="11" t="s">
        <v>19</v>
      </c>
      <c r="C507">
        <f t="shared" ca="1" si="7"/>
        <v>0.64465985568743467</v>
      </c>
    </row>
    <row r="508" spans="1:3" x14ac:dyDescent="0.25">
      <c r="A508" s="9" t="s">
        <v>17</v>
      </c>
      <c r="B508" s="13" t="s">
        <v>27</v>
      </c>
      <c r="C508">
        <f t="shared" ca="1" si="7"/>
        <v>0.87338495648806014</v>
      </c>
    </row>
    <row r="509" spans="1:3" x14ac:dyDescent="0.25">
      <c r="A509" s="13" t="s">
        <v>25</v>
      </c>
      <c r="B509" s="17" t="s">
        <v>35</v>
      </c>
      <c r="C509">
        <f t="shared" ca="1" si="7"/>
        <v>0.13357769673560493</v>
      </c>
    </row>
    <row r="510" spans="1:3" x14ac:dyDescent="0.25">
      <c r="A510" s="17" t="s">
        <v>37</v>
      </c>
      <c r="B510" s="6" t="s">
        <v>47</v>
      </c>
      <c r="C510">
        <f t="shared" ca="1" si="7"/>
        <v>0.45924424222430082</v>
      </c>
    </row>
    <row r="511" spans="1:3" x14ac:dyDescent="0.25">
      <c r="A511" s="13" t="s">
        <v>27</v>
      </c>
      <c r="B511" s="13" t="s">
        <v>27</v>
      </c>
      <c r="C511">
        <f t="shared" ca="1" si="7"/>
        <v>1.816297906108566E-2</v>
      </c>
    </row>
    <row r="512" spans="1:3" x14ac:dyDescent="0.25">
      <c r="A512" s="9" t="s">
        <v>14</v>
      </c>
      <c r="B512" s="13" t="s">
        <v>24</v>
      </c>
      <c r="C512">
        <f t="shared" ca="1" si="7"/>
        <v>0.41550327569847367</v>
      </c>
    </row>
    <row r="513" spans="1:3" x14ac:dyDescent="0.25">
      <c r="A513" s="11" t="s">
        <v>19</v>
      </c>
      <c r="B513" s="9" t="s">
        <v>14</v>
      </c>
      <c r="C513">
        <f t="shared" ca="1" si="7"/>
        <v>0.1370010084048412</v>
      </c>
    </row>
    <row r="514" spans="1:3" x14ac:dyDescent="0.25">
      <c r="A514" s="15" t="s">
        <v>31</v>
      </c>
      <c r="B514" s="9" t="s">
        <v>17</v>
      </c>
      <c r="C514">
        <f t="shared" ref="C514:C577" ca="1" si="8">RAND()</f>
        <v>0.92414410122283952</v>
      </c>
    </row>
    <row r="515" spans="1:3" x14ac:dyDescent="0.25">
      <c r="A515" s="13" t="s">
        <v>24</v>
      </c>
      <c r="B515" s="6" t="s">
        <v>10</v>
      </c>
      <c r="C515">
        <f t="shared" ca="1" si="8"/>
        <v>0.21511590122216406</v>
      </c>
    </row>
    <row r="516" spans="1:3" x14ac:dyDescent="0.25">
      <c r="A516" s="9" t="s">
        <v>14</v>
      </c>
      <c r="B516" s="6" t="s">
        <v>10</v>
      </c>
      <c r="C516">
        <f t="shared" ca="1" si="8"/>
        <v>0.64223737509885515</v>
      </c>
    </row>
    <row r="517" spans="1:3" x14ac:dyDescent="0.25">
      <c r="A517" s="13" t="s">
        <v>25</v>
      </c>
      <c r="B517" s="9" t="s">
        <v>14</v>
      </c>
      <c r="C517">
        <f t="shared" ca="1" si="8"/>
        <v>0.79447912431406076</v>
      </c>
    </row>
    <row r="518" spans="1:3" x14ac:dyDescent="0.25">
      <c r="A518" s="9" t="s">
        <v>17</v>
      </c>
      <c r="B518" s="9" t="s">
        <v>15</v>
      </c>
      <c r="C518">
        <f t="shared" ca="1" si="8"/>
        <v>0.26832494425627262</v>
      </c>
    </row>
    <row r="519" spans="1:3" x14ac:dyDescent="0.25">
      <c r="A519" s="6" t="s">
        <v>47</v>
      </c>
      <c r="B519" s="11" t="s">
        <v>20</v>
      </c>
      <c r="C519">
        <f t="shared" ca="1" si="8"/>
        <v>0.23154958350869093</v>
      </c>
    </row>
    <row r="520" spans="1:3" x14ac:dyDescent="0.25">
      <c r="A520" s="17" t="s">
        <v>39</v>
      </c>
      <c r="B520" s="15" t="s">
        <v>30</v>
      </c>
      <c r="C520">
        <f t="shared" ca="1" si="8"/>
        <v>2.1689327689075166E-2</v>
      </c>
    </row>
    <row r="521" spans="1:3" x14ac:dyDescent="0.25">
      <c r="A521" s="13" t="s">
        <v>25</v>
      </c>
      <c r="B521" s="9" t="s">
        <v>17</v>
      </c>
      <c r="C521">
        <f t="shared" ca="1" si="8"/>
        <v>0.15413430211446422</v>
      </c>
    </row>
    <row r="522" spans="1:3" x14ac:dyDescent="0.25">
      <c r="A522" s="6" t="s">
        <v>8</v>
      </c>
      <c r="B522" s="15" t="s">
        <v>29</v>
      </c>
      <c r="C522">
        <f t="shared" ca="1" si="8"/>
        <v>0.21965235139690875</v>
      </c>
    </row>
    <row r="523" spans="1:3" x14ac:dyDescent="0.25">
      <c r="A523" s="6" t="s">
        <v>47</v>
      </c>
      <c r="B523" s="15" t="s">
        <v>31</v>
      </c>
      <c r="C523">
        <f t="shared" ca="1" si="8"/>
        <v>0.96643442300185978</v>
      </c>
    </row>
    <row r="524" spans="1:3" x14ac:dyDescent="0.25">
      <c r="A524" s="11" t="s">
        <v>20</v>
      </c>
      <c r="B524" s="17" t="s">
        <v>38</v>
      </c>
      <c r="C524">
        <f t="shared" ca="1" si="8"/>
        <v>0.60026918633582715</v>
      </c>
    </row>
    <row r="525" spans="1:3" x14ac:dyDescent="0.25">
      <c r="A525" s="6" t="s">
        <v>47</v>
      </c>
      <c r="B525" s="11" t="s">
        <v>20</v>
      </c>
      <c r="C525">
        <f t="shared" ca="1" si="8"/>
        <v>0.98955588348068257</v>
      </c>
    </row>
    <row r="526" spans="1:3" x14ac:dyDescent="0.25">
      <c r="A526" s="15" t="s">
        <v>33</v>
      </c>
      <c r="B526" s="6" t="s">
        <v>8</v>
      </c>
      <c r="C526">
        <f t="shared" ca="1" si="8"/>
        <v>0.47056425497480991</v>
      </c>
    </row>
    <row r="527" spans="1:3" x14ac:dyDescent="0.25">
      <c r="A527" s="11" t="s">
        <v>20</v>
      </c>
      <c r="B527" s="11" t="s">
        <v>22</v>
      </c>
      <c r="C527">
        <f t="shared" ca="1" si="8"/>
        <v>0.8976462180930519</v>
      </c>
    </row>
    <row r="528" spans="1:3" x14ac:dyDescent="0.25">
      <c r="A528" s="13" t="s">
        <v>25</v>
      </c>
      <c r="B528" s="6" t="s">
        <v>6</v>
      </c>
      <c r="C528">
        <f t="shared" ca="1" si="8"/>
        <v>0.28664735496658511</v>
      </c>
    </row>
    <row r="529" spans="1:3" x14ac:dyDescent="0.25">
      <c r="A529" s="11" t="s">
        <v>20</v>
      </c>
      <c r="B529" s="9" t="s">
        <v>14</v>
      </c>
      <c r="C529">
        <f t="shared" ca="1" si="8"/>
        <v>6.1718635842002212E-2</v>
      </c>
    </row>
    <row r="530" spans="1:3" x14ac:dyDescent="0.25">
      <c r="A530" s="9" t="s">
        <v>16</v>
      </c>
      <c r="B530" s="6" t="s">
        <v>47</v>
      </c>
      <c r="C530">
        <f t="shared" ca="1" si="8"/>
        <v>0.77080589617222395</v>
      </c>
    </row>
    <row r="531" spans="1:3" x14ac:dyDescent="0.25">
      <c r="A531" s="13" t="s">
        <v>27</v>
      </c>
      <c r="B531" s="6" t="s">
        <v>47</v>
      </c>
      <c r="C531">
        <f t="shared" ca="1" si="8"/>
        <v>0.9831761533899388</v>
      </c>
    </row>
    <row r="532" spans="1:3" x14ac:dyDescent="0.25">
      <c r="A532" s="9" t="s">
        <v>16</v>
      </c>
      <c r="B532" s="11" t="s">
        <v>19</v>
      </c>
      <c r="C532">
        <f t="shared" ca="1" si="8"/>
        <v>0.93857683449563656</v>
      </c>
    </row>
    <row r="533" spans="1:3" x14ac:dyDescent="0.25">
      <c r="A533" s="9" t="s">
        <v>16</v>
      </c>
      <c r="B533" s="6" t="s">
        <v>6</v>
      </c>
      <c r="C533">
        <f t="shared" ca="1" si="8"/>
        <v>0.76239658336405558</v>
      </c>
    </row>
    <row r="534" spans="1:3" x14ac:dyDescent="0.25">
      <c r="A534" s="13" t="s">
        <v>26</v>
      </c>
      <c r="B534" s="11" t="s">
        <v>22</v>
      </c>
      <c r="C534">
        <f t="shared" ca="1" si="8"/>
        <v>0.83824198777711478</v>
      </c>
    </row>
    <row r="535" spans="1:3" x14ac:dyDescent="0.25">
      <c r="A535" s="11" t="s">
        <v>19</v>
      </c>
      <c r="B535" s="6" t="s">
        <v>47</v>
      </c>
      <c r="C535">
        <f t="shared" ca="1" si="8"/>
        <v>0.35844640953071405</v>
      </c>
    </row>
    <row r="536" spans="1:3" x14ac:dyDescent="0.25">
      <c r="A536" s="13" t="s">
        <v>28</v>
      </c>
      <c r="B536" s="6" t="s">
        <v>8</v>
      </c>
      <c r="C536">
        <f t="shared" ca="1" si="8"/>
        <v>0.32620654456629405</v>
      </c>
    </row>
    <row r="537" spans="1:3" x14ac:dyDescent="0.25">
      <c r="A537" s="6" t="s">
        <v>47</v>
      </c>
      <c r="B537" s="13" t="s">
        <v>26</v>
      </c>
      <c r="C537">
        <f t="shared" ca="1" si="8"/>
        <v>0.55621289250664785</v>
      </c>
    </row>
    <row r="538" spans="1:3" x14ac:dyDescent="0.25">
      <c r="A538" s="11" t="s">
        <v>20</v>
      </c>
      <c r="B538" s="6" t="s">
        <v>47</v>
      </c>
      <c r="C538">
        <f t="shared" ca="1" si="8"/>
        <v>0.91943273406711234</v>
      </c>
    </row>
    <row r="539" spans="1:3" x14ac:dyDescent="0.25">
      <c r="A539" s="6" t="s">
        <v>6</v>
      </c>
      <c r="B539" s="6" t="s">
        <v>47</v>
      </c>
      <c r="C539">
        <f t="shared" ca="1" si="8"/>
        <v>0.43717340084223277</v>
      </c>
    </row>
    <row r="540" spans="1:3" x14ac:dyDescent="0.25">
      <c r="A540" s="6" t="s">
        <v>6</v>
      </c>
      <c r="B540" s="6" t="s">
        <v>8</v>
      </c>
      <c r="C540">
        <f t="shared" ca="1" si="8"/>
        <v>0.9799723427131859</v>
      </c>
    </row>
    <row r="541" spans="1:3" x14ac:dyDescent="0.25">
      <c r="A541" s="15" t="s">
        <v>32</v>
      </c>
      <c r="B541" s="6" t="s">
        <v>12</v>
      </c>
      <c r="C541">
        <f t="shared" ca="1" si="8"/>
        <v>0.17038956200084399</v>
      </c>
    </row>
    <row r="542" spans="1:3" x14ac:dyDescent="0.25">
      <c r="A542" s="9" t="s">
        <v>18</v>
      </c>
      <c r="B542" s="11" t="s">
        <v>22</v>
      </c>
      <c r="C542">
        <f t="shared" ca="1" si="8"/>
        <v>0.25669357977955265</v>
      </c>
    </row>
    <row r="543" spans="1:3" x14ac:dyDescent="0.25">
      <c r="A543" s="13" t="s">
        <v>28</v>
      </c>
      <c r="B543" s="6" t="s">
        <v>47</v>
      </c>
      <c r="C543">
        <f t="shared" ca="1" si="8"/>
        <v>0.17510820026865526</v>
      </c>
    </row>
    <row r="544" spans="1:3" x14ac:dyDescent="0.25">
      <c r="A544" s="13" t="s">
        <v>24</v>
      </c>
      <c r="B544" s="6" t="s">
        <v>8</v>
      </c>
      <c r="C544">
        <f t="shared" ca="1" si="8"/>
        <v>7.6864723694572201E-2</v>
      </c>
    </row>
    <row r="545" spans="1:3" x14ac:dyDescent="0.25">
      <c r="A545" s="15" t="s">
        <v>32</v>
      </c>
      <c r="B545" s="6" t="s">
        <v>10</v>
      </c>
      <c r="C545">
        <f t="shared" ca="1" si="8"/>
        <v>0.69003369117189928</v>
      </c>
    </row>
    <row r="546" spans="1:3" x14ac:dyDescent="0.25">
      <c r="A546" s="13" t="s">
        <v>25</v>
      </c>
      <c r="B546" s="6" t="s">
        <v>47</v>
      </c>
      <c r="C546">
        <f t="shared" ca="1" si="8"/>
        <v>0.91604414105382492</v>
      </c>
    </row>
    <row r="547" spans="1:3" x14ac:dyDescent="0.25">
      <c r="A547" s="13" t="s">
        <v>25</v>
      </c>
      <c r="B547" s="6" t="s">
        <v>6</v>
      </c>
      <c r="C547">
        <f t="shared" ca="1" si="8"/>
        <v>0.18791359921047335</v>
      </c>
    </row>
    <row r="548" spans="1:3" x14ac:dyDescent="0.25">
      <c r="A548" s="11" t="s">
        <v>20</v>
      </c>
      <c r="B548" s="6" t="s">
        <v>6</v>
      </c>
      <c r="C548">
        <f t="shared" ca="1" si="8"/>
        <v>0.17536722708926833</v>
      </c>
    </row>
    <row r="549" spans="1:3" x14ac:dyDescent="0.25">
      <c r="A549" s="6" t="s">
        <v>47</v>
      </c>
      <c r="B549" s="6" t="s">
        <v>47</v>
      </c>
      <c r="C549">
        <f t="shared" ca="1" si="8"/>
        <v>7.0134982999361828E-2</v>
      </c>
    </row>
    <row r="550" spans="1:3" x14ac:dyDescent="0.25">
      <c r="A550" s="15" t="s">
        <v>29</v>
      </c>
      <c r="B550" s="6" t="s">
        <v>47</v>
      </c>
      <c r="C550">
        <f t="shared" ca="1" si="8"/>
        <v>0.67691795977545854</v>
      </c>
    </row>
    <row r="551" spans="1:3" x14ac:dyDescent="0.25">
      <c r="A551" s="9" t="s">
        <v>16</v>
      </c>
      <c r="B551" s="6" t="s">
        <v>12</v>
      </c>
      <c r="C551">
        <f t="shared" ca="1" si="8"/>
        <v>1.1587180682466336E-2</v>
      </c>
    </row>
    <row r="552" spans="1:3" x14ac:dyDescent="0.25">
      <c r="A552" s="6" t="s">
        <v>6</v>
      </c>
      <c r="B552" s="15" t="s">
        <v>29</v>
      </c>
      <c r="C552">
        <f t="shared" ca="1" si="8"/>
        <v>0.50380638828395319</v>
      </c>
    </row>
    <row r="553" spans="1:3" x14ac:dyDescent="0.25">
      <c r="A553" s="13" t="s">
        <v>24</v>
      </c>
      <c r="B553" s="6" t="s">
        <v>10</v>
      </c>
      <c r="C553">
        <f t="shared" ca="1" si="8"/>
        <v>0.43385124211881565</v>
      </c>
    </row>
    <row r="554" spans="1:3" x14ac:dyDescent="0.25">
      <c r="A554" s="13" t="s">
        <v>27</v>
      </c>
      <c r="B554" s="17" t="s">
        <v>39</v>
      </c>
      <c r="C554">
        <f t="shared" ca="1" si="8"/>
        <v>9.6464867413925792E-2</v>
      </c>
    </row>
    <row r="555" spans="1:3" x14ac:dyDescent="0.25">
      <c r="A555" s="13" t="s">
        <v>28</v>
      </c>
      <c r="B555" s="17" t="s">
        <v>34</v>
      </c>
      <c r="C555">
        <f t="shared" ca="1" si="8"/>
        <v>0.60748938082275084</v>
      </c>
    </row>
    <row r="556" spans="1:3" x14ac:dyDescent="0.25">
      <c r="A556" s="9" t="s">
        <v>17</v>
      </c>
      <c r="B556" s="6" t="s">
        <v>8</v>
      </c>
      <c r="C556">
        <f t="shared" ca="1" si="8"/>
        <v>0.53570860650886709</v>
      </c>
    </row>
    <row r="557" spans="1:3" x14ac:dyDescent="0.25">
      <c r="A557" s="15" t="s">
        <v>33</v>
      </c>
      <c r="B557" s="11" t="s">
        <v>22</v>
      </c>
      <c r="C557">
        <f t="shared" ca="1" si="8"/>
        <v>0.75663800332340192</v>
      </c>
    </row>
    <row r="558" spans="1:3" x14ac:dyDescent="0.25">
      <c r="A558" s="15" t="s">
        <v>30</v>
      </c>
      <c r="B558" s="11" t="s">
        <v>21</v>
      </c>
      <c r="C558">
        <f t="shared" ca="1" si="8"/>
        <v>0.72938822110893908</v>
      </c>
    </row>
    <row r="559" spans="1:3" x14ac:dyDescent="0.25">
      <c r="A559" s="9" t="s">
        <v>14</v>
      </c>
      <c r="B559" s="6" t="s">
        <v>6</v>
      </c>
      <c r="C559">
        <f t="shared" ca="1" si="8"/>
        <v>0.92753242069737585</v>
      </c>
    </row>
    <row r="560" spans="1:3" x14ac:dyDescent="0.25">
      <c r="A560" s="9" t="s">
        <v>15</v>
      </c>
      <c r="B560" s="6" t="s">
        <v>8</v>
      </c>
      <c r="C560">
        <f t="shared" ca="1" si="8"/>
        <v>0.67350961077789684</v>
      </c>
    </row>
    <row r="561" spans="1:3" x14ac:dyDescent="0.25">
      <c r="A561" s="11" t="s">
        <v>19</v>
      </c>
      <c r="B561" s="13" t="s">
        <v>27</v>
      </c>
      <c r="C561">
        <f t="shared" ca="1" si="8"/>
        <v>0.38063438440393471</v>
      </c>
    </row>
    <row r="562" spans="1:3" x14ac:dyDescent="0.25">
      <c r="A562" s="13" t="s">
        <v>28</v>
      </c>
      <c r="B562" s="9" t="s">
        <v>14</v>
      </c>
      <c r="C562">
        <f t="shared" ca="1" si="8"/>
        <v>0.29181956575398038</v>
      </c>
    </row>
    <row r="563" spans="1:3" x14ac:dyDescent="0.25">
      <c r="A563" s="11" t="s">
        <v>19</v>
      </c>
      <c r="B563" s="6" t="s">
        <v>47</v>
      </c>
      <c r="C563">
        <f t="shared" ca="1" si="8"/>
        <v>0.68996533146245009</v>
      </c>
    </row>
    <row r="564" spans="1:3" x14ac:dyDescent="0.25">
      <c r="A564" s="11" t="s">
        <v>19</v>
      </c>
      <c r="B564" s="11" t="s">
        <v>19</v>
      </c>
      <c r="C564">
        <f t="shared" ca="1" si="8"/>
        <v>0.39536733291513981</v>
      </c>
    </row>
    <row r="565" spans="1:3" x14ac:dyDescent="0.25">
      <c r="A565" s="9" t="s">
        <v>14</v>
      </c>
      <c r="B565" s="13" t="s">
        <v>25</v>
      </c>
      <c r="C565">
        <f t="shared" ca="1" si="8"/>
        <v>0.94087606176513472</v>
      </c>
    </row>
    <row r="566" spans="1:3" x14ac:dyDescent="0.25">
      <c r="A566" s="13" t="s">
        <v>24</v>
      </c>
      <c r="B566" s="6" t="s">
        <v>12</v>
      </c>
      <c r="C566">
        <f t="shared" ca="1" si="8"/>
        <v>0.71699376721129315</v>
      </c>
    </row>
    <row r="567" spans="1:3" x14ac:dyDescent="0.25">
      <c r="A567" s="11" t="s">
        <v>20</v>
      </c>
      <c r="B567" s="6" t="s">
        <v>47</v>
      </c>
      <c r="C567">
        <f t="shared" ca="1" si="8"/>
        <v>0.16490363749096726</v>
      </c>
    </row>
    <row r="568" spans="1:3" x14ac:dyDescent="0.25">
      <c r="A568" s="11" t="s">
        <v>19</v>
      </c>
      <c r="B568" s="6" t="s">
        <v>47</v>
      </c>
      <c r="C568">
        <f t="shared" ca="1" si="8"/>
        <v>0.29292850698390027</v>
      </c>
    </row>
    <row r="569" spans="1:3" x14ac:dyDescent="0.25">
      <c r="A569" s="9" t="s">
        <v>18</v>
      </c>
      <c r="B569" s="13" t="s">
        <v>27</v>
      </c>
      <c r="C569">
        <f t="shared" ca="1" si="8"/>
        <v>0.47351454778746216</v>
      </c>
    </row>
    <row r="570" spans="1:3" x14ac:dyDescent="0.25">
      <c r="A570" s="13" t="s">
        <v>24</v>
      </c>
      <c r="B570" s="6" t="s">
        <v>8</v>
      </c>
      <c r="C570">
        <f t="shared" ca="1" si="8"/>
        <v>0.74220530485064939</v>
      </c>
    </row>
    <row r="571" spans="1:3" x14ac:dyDescent="0.25">
      <c r="A571" s="9" t="s">
        <v>16</v>
      </c>
      <c r="B571" s="17" t="s">
        <v>39</v>
      </c>
      <c r="C571">
        <f t="shared" ca="1" si="8"/>
        <v>0.52691799279243623</v>
      </c>
    </row>
    <row r="572" spans="1:3" x14ac:dyDescent="0.25">
      <c r="A572" s="6" t="s">
        <v>47</v>
      </c>
      <c r="B572" s="13" t="s">
        <v>27</v>
      </c>
      <c r="C572">
        <f t="shared" ca="1" si="8"/>
        <v>0.22025052985142102</v>
      </c>
    </row>
    <row r="573" spans="1:3" x14ac:dyDescent="0.25">
      <c r="A573" s="13" t="s">
        <v>25</v>
      </c>
      <c r="B573" s="6" t="s">
        <v>47</v>
      </c>
      <c r="C573">
        <f t="shared" ca="1" si="8"/>
        <v>0.70727151458746507</v>
      </c>
    </row>
    <row r="574" spans="1:3" x14ac:dyDescent="0.25">
      <c r="A574" s="6" t="s">
        <v>10</v>
      </c>
      <c r="B574" s="6" t="s">
        <v>47</v>
      </c>
      <c r="C574">
        <f t="shared" ca="1" si="8"/>
        <v>0.33797381999097231</v>
      </c>
    </row>
    <row r="575" spans="1:3" x14ac:dyDescent="0.25">
      <c r="A575" s="11" t="s">
        <v>22</v>
      </c>
      <c r="B575" s="9" t="s">
        <v>17</v>
      </c>
      <c r="C575">
        <f t="shared" ca="1" si="8"/>
        <v>0.39547510406058017</v>
      </c>
    </row>
    <row r="576" spans="1:3" x14ac:dyDescent="0.25">
      <c r="A576" s="9" t="s">
        <v>16</v>
      </c>
      <c r="B576" s="13" t="s">
        <v>25</v>
      </c>
      <c r="C576">
        <f t="shared" ca="1" si="8"/>
        <v>0.8111145004303284</v>
      </c>
    </row>
    <row r="577" spans="1:3" x14ac:dyDescent="0.25">
      <c r="A577" s="15" t="s">
        <v>32</v>
      </c>
      <c r="B577" s="6" t="s">
        <v>47</v>
      </c>
      <c r="C577">
        <f t="shared" ca="1" si="8"/>
        <v>0.5298960210686392</v>
      </c>
    </row>
    <row r="578" spans="1:3" x14ac:dyDescent="0.25">
      <c r="A578" s="11" t="s">
        <v>19</v>
      </c>
      <c r="B578" s="6" t="s">
        <v>6</v>
      </c>
      <c r="C578">
        <f t="shared" ref="C578:C641" ca="1" si="9">RAND()</f>
        <v>0.5767507002960407</v>
      </c>
    </row>
    <row r="579" spans="1:3" x14ac:dyDescent="0.25">
      <c r="A579" s="9" t="s">
        <v>17</v>
      </c>
      <c r="B579" s="6" t="s">
        <v>8</v>
      </c>
      <c r="C579">
        <f t="shared" ca="1" si="9"/>
        <v>0.49663560051599509</v>
      </c>
    </row>
    <row r="580" spans="1:3" x14ac:dyDescent="0.25">
      <c r="A580" s="13" t="s">
        <v>25</v>
      </c>
      <c r="B580" s="9" t="s">
        <v>17</v>
      </c>
      <c r="C580">
        <f t="shared" ca="1" si="9"/>
        <v>0.67841452146289993</v>
      </c>
    </row>
    <row r="581" spans="1:3" x14ac:dyDescent="0.25">
      <c r="A581" s="13" t="s">
        <v>25</v>
      </c>
      <c r="B581" s="6" t="s">
        <v>12</v>
      </c>
      <c r="C581">
        <f t="shared" ca="1" si="9"/>
        <v>0.89252190779968776</v>
      </c>
    </row>
    <row r="582" spans="1:3" x14ac:dyDescent="0.25">
      <c r="A582" s="15" t="s">
        <v>33</v>
      </c>
      <c r="B582" s="17" t="s">
        <v>39</v>
      </c>
      <c r="C582">
        <f t="shared" ca="1" si="9"/>
        <v>0.39436862923028893</v>
      </c>
    </row>
    <row r="583" spans="1:3" x14ac:dyDescent="0.25">
      <c r="A583" s="13" t="s">
        <v>27</v>
      </c>
      <c r="B583" s="6" t="s">
        <v>6</v>
      </c>
      <c r="C583">
        <f t="shared" ca="1" si="9"/>
        <v>0.36257959705839882</v>
      </c>
    </row>
    <row r="584" spans="1:3" x14ac:dyDescent="0.25">
      <c r="A584" s="13" t="s">
        <v>25</v>
      </c>
      <c r="B584" s="6" t="s">
        <v>6</v>
      </c>
      <c r="C584">
        <f t="shared" ca="1" si="9"/>
        <v>8.2757833583839702E-3</v>
      </c>
    </row>
    <row r="585" spans="1:3" x14ac:dyDescent="0.25">
      <c r="A585" s="11" t="s">
        <v>19</v>
      </c>
      <c r="B585" s="6" t="s">
        <v>47</v>
      </c>
      <c r="C585">
        <f t="shared" ca="1" si="9"/>
        <v>0.66683952385935019</v>
      </c>
    </row>
    <row r="586" spans="1:3" x14ac:dyDescent="0.25">
      <c r="A586" s="6" t="s">
        <v>6</v>
      </c>
      <c r="B586" s="6" t="s">
        <v>10</v>
      </c>
      <c r="C586">
        <f t="shared" ca="1" si="9"/>
        <v>0.54693607181174098</v>
      </c>
    </row>
    <row r="587" spans="1:3" x14ac:dyDescent="0.25">
      <c r="A587" s="9" t="s">
        <v>16</v>
      </c>
      <c r="B587" s="6" t="s">
        <v>8</v>
      </c>
      <c r="C587">
        <f t="shared" ca="1" si="9"/>
        <v>0.54105550988018114</v>
      </c>
    </row>
    <row r="588" spans="1:3" x14ac:dyDescent="0.25">
      <c r="A588" s="11" t="s">
        <v>20</v>
      </c>
      <c r="B588" s="15" t="s">
        <v>31</v>
      </c>
      <c r="C588">
        <f t="shared" ca="1" si="9"/>
        <v>0.52825521913163576</v>
      </c>
    </row>
    <row r="589" spans="1:3" x14ac:dyDescent="0.25">
      <c r="A589" s="6" t="s">
        <v>12</v>
      </c>
      <c r="B589" s="15" t="s">
        <v>29</v>
      </c>
      <c r="C589">
        <f t="shared" ca="1" si="9"/>
        <v>0.38556967343150694</v>
      </c>
    </row>
    <row r="590" spans="1:3" x14ac:dyDescent="0.25">
      <c r="A590" s="6" t="s">
        <v>10</v>
      </c>
      <c r="B590" s="6" t="s">
        <v>10</v>
      </c>
      <c r="C590">
        <f t="shared" ca="1" si="9"/>
        <v>2.988481692335343E-2</v>
      </c>
    </row>
    <row r="591" spans="1:3" x14ac:dyDescent="0.25">
      <c r="A591" s="17" t="s">
        <v>37</v>
      </c>
      <c r="B591" s="17" t="s">
        <v>37</v>
      </c>
      <c r="C591">
        <f t="shared" ca="1" si="9"/>
        <v>8.8049441801619222E-2</v>
      </c>
    </row>
    <row r="592" spans="1:3" x14ac:dyDescent="0.25">
      <c r="A592" s="9" t="s">
        <v>16</v>
      </c>
      <c r="B592" s="15" t="s">
        <v>29</v>
      </c>
      <c r="C592">
        <f t="shared" ca="1" si="9"/>
        <v>8.9987924653846529E-2</v>
      </c>
    </row>
    <row r="593" spans="1:3" x14ac:dyDescent="0.25">
      <c r="A593" s="13" t="s">
        <v>24</v>
      </c>
      <c r="B593" s="6" t="s">
        <v>47</v>
      </c>
      <c r="C593">
        <f t="shared" ca="1" si="9"/>
        <v>0.57099267729685255</v>
      </c>
    </row>
    <row r="594" spans="1:3" x14ac:dyDescent="0.25">
      <c r="A594" s="6" t="s">
        <v>47</v>
      </c>
      <c r="B594" s="6" t="s">
        <v>6</v>
      </c>
      <c r="C594">
        <f t="shared" ca="1" si="9"/>
        <v>0.3263976963417089</v>
      </c>
    </row>
    <row r="595" spans="1:3" x14ac:dyDescent="0.25">
      <c r="A595" s="15" t="s">
        <v>31</v>
      </c>
      <c r="B595" s="13" t="s">
        <v>27</v>
      </c>
      <c r="C595">
        <f t="shared" ca="1" si="9"/>
        <v>0.22517018498395713</v>
      </c>
    </row>
    <row r="596" spans="1:3" x14ac:dyDescent="0.25">
      <c r="A596" s="9" t="s">
        <v>14</v>
      </c>
      <c r="B596" s="6" t="s">
        <v>47</v>
      </c>
      <c r="C596">
        <f t="shared" ca="1" si="9"/>
        <v>0.83828878283767749</v>
      </c>
    </row>
    <row r="597" spans="1:3" x14ac:dyDescent="0.25">
      <c r="A597" s="13" t="s">
        <v>27</v>
      </c>
      <c r="B597" s="6" t="s">
        <v>8</v>
      </c>
      <c r="C597">
        <f t="shared" ca="1" si="9"/>
        <v>0.80885344620451261</v>
      </c>
    </row>
    <row r="598" spans="1:3" x14ac:dyDescent="0.25">
      <c r="A598" s="11" t="s">
        <v>23</v>
      </c>
      <c r="B598" s="9" t="s">
        <v>16</v>
      </c>
      <c r="C598">
        <f t="shared" ca="1" si="9"/>
        <v>0.18317381953515421</v>
      </c>
    </row>
    <row r="599" spans="1:3" x14ac:dyDescent="0.25">
      <c r="A599" s="11" t="s">
        <v>19</v>
      </c>
      <c r="B599" s="6" t="s">
        <v>8</v>
      </c>
      <c r="C599">
        <f t="shared" ca="1" si="9"/>
        <v>0.32235038460611021</v>
      </c>
    </row>
    <row r="600" spans="1:3" x14ac:dyDescent="0.25">
      <c r="A600" s="11" t="s">
        <v>19</v>
      </c>
      <c r="B600" s="9" t="s">
        <v>17</v>
      </c>
      <c r="C600">
        <f t="shared" ca="1" si="9"/>
        <v>0.71590081388398463</v>
      </c>
    </row>
    <row r="601" spans="1:3" x14ac:dyDescent="0.25">
      <c r="A601" s="13" t="s">
        <v>25</v>
      </c>
      <c r="B601" s="6" t="s">
        <v>47</v>
      </c>
      <c r="C601">
        <f t="shared" ca="1" si="9"/>
        <v>0.33759053971957198</v>
      </c>
    </row>
    <row r="602" spans="1:3" x14ac:dyDescent="0.25">
      <c r="A602" s="9" t="s">
        <v>16</v>
      </c>
      <c r="B602" s="6" t="s">
        <v>12</v>
      </c>
      <c r="C602">
        <f t="shared" ca="1" si="9"/>
        <v>0.6436060474000741</v>
      </c>
    </row>
    <row r="603" spans="1:3" x14ac:dyDescent="0.25">
      <c r="A603" s="11" t="s">
        <v>21</v>
      </c>
      <c r="B603" s="6" t="s">
        <v>47</v>
      </c>
      <c r="C603">
        <f t="shared" ca="1" si="9"/>
        <v>0.7646443240281503</v>
      </c>
    </row>
    <row r="604" spans="1:3" x14ac:dyDescent="0.25">
      <c r="A604" s="9" t="s">
        <v>16</v>
      </c>
      <c r="B604" s="15" t="s">
        <v>29</v>
      </c>
      <c r="C604">
        <f t="shared" ca="1" si="9"/>
        <v>0.93245430040664889</v>
      </c>
    </row>
    <row r="605" spans="1:3" x14ac:dyDescent="0.25">
      <c r="A605" s="13" t="s">
        <v>24</v>
      </c>
      <c r="B605" s="6" t="s">
        <v>47</v>
      </c>
      <c r="C605">
        <f t="shared" ca="1" si="9"/>
        <v>0.38820931821785365</v>
      </c>
    </row>
    <row r="606" spans="1:3" x14ac:dyDescent="0.25">
      <c r="A606" s="6" t="s">
        <v>47</v>
      </c>
      <c r="B606" s="6" t="s">
        <v>6</v>
      </c>
      <c r="C606">
        <f t="shared" ca="1" si="9"/>
        <v>0.64840861562377261</v>
      </c>
    </row>
    <row r="607" spans="1:3" x14ac:dyDescent="0.25">
      <c r="A607" s="13" t="s">
        <v>24</v>
      </c>
      <c r="B607" s="6" t="s">
        <v>47</v>
      </c>
      <c r="C607">
        <f t="shared" ca="1" si="9"/>
        <v>0.17918727827983905</v>
      </c>
    </row>
    <row r="608" spans="1:3" x14ac:dyDescent="0.25">
      <c r="A608" s="11" t="s">
        <v>19</v>
      </c>
      <c r="B608" s="6" t="s">
        <v>8</v>
      </c>
      <c r="C608">
        <f t="shared" ca="1" si="9"/>
        <v>0.80703703753599842</v>
      </c>
    </row>
    <row r="609" spans="1:3" x14ac:dyDescent="0.25">
      <c r="A609" s="13" t="s">
        <v>27</v>
      </c>
      <c r="B609" s="6" t="s">
        <v>47</v>
      </c>
      <c r="C609">
        <f t="shared" ca="1" si="9"/>
        <v>8.9560663321209266E-2</v>
      </c>
    </row>
    <row r="610" spans="1:3" x14ac:dyDescent="0.25">
      <c r="A610" s="6" t="s">
        <v>12</v>
      </c>
      <c r="B610" s="9" t="s">
        <v>18</v>
      </c>
      <c r="C610">
        <f t="shared" ca="1" si="9"/>
        <v>0.87220205914264537</v>
      </c>
    </row>
    <row r="611" spans="1:3" x14ac:dyDescent="0.25">
      <c r="A611" s="17" t="s">
        <v>38</v>
      </c>
      <c r="B611" s="6" t="s">
        <v>47</v>
      </c>
      <c r="C611">
        <f t="shared" ca="1" si="9"/>
        <v>0.79106903811963425</v>
      </c>
    </row>
    <row r="612" spans="1:3" x14ac:dyDescent="0.25">
      <c r="A612" s="13" t="s">
        <v>24</v>
      </c>
      <c r="B612" s="6" t="s">
        <v>6</v>
      </c>
      <c r="C612">
        <f t="shared" ca="1" si="9"/>
        <v>0.31001176716846501</v>
      </c>
    </row>
    <row r="613" spans="1:3" x14ac:dyDescent="0.25">
      <c r="A613" s="9" t="s">
        <v>14</v>
      </c>
      <c r="B613" s="6" t="s">
        <v>6</v>
      </c>
      <c r="C613">
        <f t="shared" ca="1" si="9"/>
        <v>0.30658984953325741</v>
      </c>
    </row>
    <row r="614" spans="1:3" x14ac:dyDescent="0.25">
      <c r="A614" s="13" t="s">
        <v>26</v>
      </c>
      <c r="B614" s="6" t="s">
        <v>10</v>
      </c>
      <c r="C614">
        <f t="shared" ca="1" si="9"/>
        <v>0.4162555021301948</v>
      </c>
    </row>
    <row r="615" spans="1:3" x14ac:dyDescent="0.25">
      <c r="A615" s="9" t="s">
        <v>16</v>
      </c>
      <c r="B615" s="11" t="s">
        <v>20</v>
      </c>
      <c r="C615">
        <f t="shared" ca="1" si="9"/>
        <v>0.33257577318220199</v>
      </c>
    </row>
    <row r="616" spans="1:3" x14ac:dyDescent="0.25">
      <c r="A616" s="13" t="s">
        <v>27</v>
      </c>
      <c r="B616" s="6" t="s">
        <v>8</v>
      </c>
      <c r="C616">
        <f t="shared" ca="1" si="9"/>
        <v>0.53811271021854767</v>
      </c>
    </row>
    <row r="617" spans="1:3" x14ac:dyDescent="0.25">
      <c r="A617" s="11" t="s">
        <v>22</v>
      </c>
      <c r="B617" s="15" t="s">
        <v>29</v>
      </c>
      <c r="C617">
        <f t="shared" ca="1" si="9"/>
        <v>0.75250625206021138</v>
      </c>
    </row>
    <row r="618" spans="1:3" x14ac:dyDescent="0.25">
      <c r="A618" s="11" t="s">
        <v>21</v>
      </c>
      <c r="B618" s="11" t="s">
        <v>20</v>
      </c>
      <c r="C618">
        <f t="shared" ca="1" si="9"/>
        <v>0.58828563211454632</v>
      </c>
    </row>
    <row r="619" spans="1:3" x14ac:dyDescent="0.25">
      <c r="A619" s="13" t="s">
        <v>28</v>
      </c>
      <c r="B619" s="15" t="s">
        <v>29</v>
      </c>
      <c r="C619">
        <f t="shared" ca="1" si="9"/>
        <v>0.43076828611757767</v>
      </c>
    </row>
    <row r="620" spans="1:3" x14ac:dyDescent="0.25">
      <c r="A620" s="13" t="s">
        <v>25</v>
      </c>
      <c r="B620" s="17" t="s">
        <v>38</v>
      </c>
      <c r="C620">
        <f t="shared" ca="1" si="9"/>
        <v>0.20152057246580291</v>
      </c>
    </row>
    <row r="621" spans="1:3" x14ac:dyDescent="0.25">
      <c r="A621" s="17" t="s">
        <v>37</v>
      </c>
      <c r="B621" s="6" t="s">
        <v>6</v>
      </c>
      <c r="C621">
        <f t="shared" ca="1" si="9"/>
        <v>0.79778493181846288</v>
      </c>
    </row>
    <row r="622" spans="1:3" x14ac:dyDescent="0.25">
      <c r="A622" s="13" t="s">
        <v>24</v>
      </c>
      <c r="B622" s="6" t="s">
        <v>6</v>
      </c>
      <c r="C622">
        <f t="shared" ca="1" si="9"/>
        <v>5.2506527276059756E-2</v>
      </c>
    </row>
    <row r="623" spans="1:3" x14ac:dyDescent="0.25">
      <c r="A623" s="11" t="s">
        <v>21</v>
      </c>
      <c r="B623" s="6" t="s">
        <v>47</v>
      </c>
      <c r="C623">
        <f t="shared" ca="1" si="9"/>
        <v>0.90959676230819708</v>
      </c>
    </row>
    <row r="624" spans="1:3" x14ac:dyDescent="0.25">
      <c r="A624" s="11" t="s">
        <v>19</v>
      </c>
      <c r="B624" s="17" t="s">
        <v>37</v>
      </c>
      <c r="C624">
        <f t="shared" ca="1" si="9"/>
        <v>0.70595292839041135</v>
      </c>
    </row>
    <row r="625" spans="1:3" x14ac:dyDescent="0.25">
      <c r="A625" s="11" t="s">
        <v>22</v>
      </c>
      <c r="B625" s="6" t="s">
        <v>6</v>
      </c>
      <c r="C625">
        <f t="shared" ca="1" si="9"/>
        <v>0.46097931031056993</v>
      </c>
    </row>
    <row r="626" spans="1:3" x14ac:dyDescent="0.25">
      <c r="A626" s="15" t="s">
        <v>32</v>
      </c>
      <c r="B626" s="6" t="s">
        <v>47</v>
      </c>
      <c r="C626">
        <f t="shared" ca="1" si="9"/>
        <v>0.32904531554832894</v>
      </c>
    </row>
    <row r="627" spans="1:3" x14ac:dyDescent="0.25">
      <c r="A627" s="11" t="s">
        <v>19</v>
      </c>
      <c r="B627" s="15" t="s">
        <v>32</v>
      </c>
      <c r="C627">
        <f t="shared" ca="1" si="9"/>
        <v>0.77380055950017945</v>
      </c>
    </row>
    <row r="628" spans="1:3" x14ac:dyDescent="0.25">
      <c r="A628" s="11" t="s">
        <v>20</v>
      </c>
      <c r="B628" s="9" t="s">
        <v>17</v>
      </c>
      <c r="C628">
        <f t="shared" ca="1" si="9"/>
        <v>0.12193291984668941</v>
      </c>
    </row>
    <row r="629" spans="1:3" x14ac:dyDescent="0.25">
      <c r="A629" s="6" t="s">
        <v>6</v>
      </c>
      <c r="B629" s="6" t="s">
        <v>6</v>
      </c>
      <c r="C629">
        <f t="shared" ca="1" si="9"/>
        <v>0.37255614706793483</v>
      </c>
    </row>
    <row r="630" spans="1:3" x14ac:dyDescent="0.25">
      <c r="A630" s="11" t="s">
        <v>19</v>
      </c>
      <c r="B630" s="11" t="s">
        <v>22</v>
      </c>
      <c r="C630">
        <f t="shared" ca="1" si="9"/>
        <v>0.50466948081489171</v>
      </c>
    </row>
    <row r="631" spans="1:3" x14ac:dyDescent="0.25">
      <c r="A631" s="13" t="s">
        <v>27</v>
      </c>
      <c r="B631" s="6" t="s">
        <v>8</v>
      </c>
      <c r="C631">
        <f t="shared" ca="1" si="9"/>
        <v>0.63584215076215633</v>
      </c>
    </row>
    <row r="632" spans="1:3" x14ac:dyDescent="0.25">
      <c r="A632" s="15" t="s">
        <v>32</v>
      </c>
      <c r="B632" s="9" t="s">
        <v>14</v>
      </c>
      <c r="C632">
        <f t="shared" ca="1" si="9"/>
        <v>0.54357516557320495</v>
      </c>
    </row>
    <row r="633" spans="1:3" x14ac:dyDescent="0.25">
      <c r="A633" s="6" t="s">
        <v>6</v>
      </c>
      <c r="B633" s="11" t="s">
        <v>21</v>
      </c>
      <c r="C633">
        <f t="shared" ca="1" si="9"/>
        <v>0.2723998778891783</v>
      </c>
    </row>
    <row r="634" spans="1:3" x14ac:dyDescent="0.25">
      <c r="A634" s="13" t="s">
        <v>25</v>
      </c>
      <c r="B634" s="6" t="s">
        <v>6</v>
      </c>
      <c r="C634">
        <f t="shared" ca="1" si="9"/>
        <v>0.34435412270185073</v>
      </c>
    </row>
    <row r="635" spans="1:3" x14ac:dyDescent="0.25">
      <c r="A635" s="6" t="s">
        <v>6</v>
      </c>
      <c r="B635" s="6" t="s">
        <v>47</v>
      </c>
      <c r="C635">
        <f t="shared" ca="1" si="9"/>
        <v>0.202484195209369</v>
      </c>
    </row>
    <row r="636" spans="1:3" x14ac:dyDescent="0.25">
      <c r="A636" s="9" t="s">
        <v>16</v>
      </c>
      <c r="B636" s="6" t="s">
        <v>10</v>
      </c>
      <c r="C636">
        <f t="shared" ca="1" si="9"/>
        <v>0.81883053803514971</v>
      </c>
    </row>
    <row r="637" spans="1:3" x14ac:dyDescent="0.25">
      <c r="A637" s="13" t="s">
        <v>25</v>
      </c>
      <c r="B637" s="6" t="s">
        <v>47</v>
      </c>
      <c r="C637">
        <f t="shared" ca="1" si="9"/>
        <v>0.34570662724059276</v>
      </c>
    </row>
    <row r="638" spans="1:3" x14ac:dyDescent="0.25">
      <c r="A638" s="11" t="s">
        <v>21</v>
      </c>
      <c r="B638" s="9" t="s">
        <v>17</v>
      </c>
      <c r="C638">
        <f t="shared" ca="1" si="9"/>
        <v>0.10187748446267342</v>
      </c>
    </row>
    <row r="639" spans="1:3" x14ac:dyDescent="0.25">
      <c r="A639" s="9" t="s">
        <v>14</v>
      </c>
      <c r="B639" s="6" t="s">
        <v>47</v>
      </c>
      <c r="C639">
        <f t="shared" ca="1" si="9"/>
        <v>0.27948720905409385</v>
      </c>
    </row>
    <row r="640" spans="1:3" x14ac:dyDescent="0.25">
      <c r="A640" s="13" t="s">
        <v>24</v>
      </c>
      <c r="B640" s="6" t="s">
        <v>6</v>
      </c>
      <c r="C640">
        <f t="shared" ca="1" si="9"/>
        <v>0.86041294251103806</v>
      </c>
    </row>
    <row r="641" spans="1:3" x14ac:dyDescent="0.25">
      <c r="A641" s="15" t="s">
        <v>29</v>
      </c>
      <c r="B641" s="9" t="s">
        <v>18</v>
      </c>
      <c r="C641">
        <f t="shared" ca="1" si="9"/>
        <v>0.41360270002392197</v>
      </c>
    </row>
    <row r="642" spans="1:3" x14ac:dyDescent="0.25">
      <c r="A642" s="17" t="s">
        <v>37</v>
      </c>
      <c r="B642" s="17" t="s">
        <v>35</v>
      </c>
      <c r="C642">
        <f t="shared" ref="C642:C705" ca="1" si="10">RAND()</f>
        <v>0.6847690685257688</v>
      </c>
    </row>
    <row r="643" spans="1:3" x14ac:dyDescent="0.25">
      <c r="A643" s="11" t="s">
        <v>22</v>
      </c>
      <c r="B643" s="6" t="s">
        <v>8</v>
      </c>
      <c r="C643">
        <f t="shared" ca="1" si="10"/>
        <v>0.98094879182552763</v>
      </c>
    </row>
    <row r="644" spans="1:3" x14ac:dyDescent="0.25">
      <c r="A644" s="11" t="s">
        <v>20</v>
      </c>
      <c r="B644" s="17" t="s">
        <v>37</v>
      </c>
      <c r="C644">
        <f t="shared" ca="1" si="10"/>
        <v>0.41693449047134379</v>
      </c>
    </row>
    <row r="645" spans="1:3" x14ac:dyDescent="0.25">
      <c r="A645" s="11" t="s">
        <v>22</v>
      </c>
      <c r="B645" s="11" t="s">
        <v>22</v>
      </c>
      <c r="C645">
        <f t="shared" ca="1" si="10"/>
        <v>0.36029093589958494</v>
      </c>
    </row>
    <row r="646" spans="1:3" x14ac:dyDescent="0.25">
      <c r="A646" s="15" t="s">
        <v>32</v>
      </c>
      <c r="B646" s="6" t="s">
        <v>47</v>
      </c>
      <c r="C646">
        <f t="shared" ca="1" si="10"/>
        <v>0.79924160404119626</v>
      </c>
    </row>
    <row r="647" spans="1:3" x14ac:dyDescent="0.25">
      <c r="A647" s="13" t="s">
        <v>25</v>
      </c>
      <c r="B647" s="6" t="s">
        <v>47</v>
      </c>
      <c r="C647">
        <f t="shared" ca="1" si="10"/>
        <v>0.49496010079225816</v>
      </c>
    </row>
    <row r="648" spans="1:3" x14ac:dyDescent="0.25">
      <c r="A648" s="11" t="s">
        <v>20</v>
      </c>
      <c r="B648" s="11" t="s">
        <v>23</v>
      </c>
      <c r="C648">
        <f t="shared" ca="1" si="10"/>
        <v>0.55601809106490441</v>
      </c>
    </row>
    <row r="649" spans="1:3" x14ac:dyDescent="0.25">
      <c r="A649" s="13" t="s">
        <v>24</v>
      </c>
      <c r="B649" s="17" t="s">
        <v>34</v>
      </c>
      <c r="C649">
        <f t="shared" ca="1" si="10"/>
        <v>3.9147496902365519E-2</v>
      </c>
    </row>
    <row r="650" spans="1:3" x14ac:dyDescent="0.25">
      <c r="A650" s="6" t="s">
        <v>47</v>
      </c>
      <c r="B650" s="11" t="s">
        <v>22</v>
      </c>
      <c r="C650">
        <f t="shared" ca="1" si="10"/>
        <v>0.67642058761556079</v>
      </c>
    </row>
    <row r="651" spans="1:3" x14ac:dyDescent="0.25">
      <c r="A651" s="13" t="s">
        <v>25</v>
      </c>
      <c r="B651" s="6" t="s">
        <v>10</v>
      </c>
      <c r="C651">
        <f t="shared" ca="1" si="10"/>
        <v>0.97671983637206161</v>
      </c>
    </row>
    <row r="652" spans="1:3" x14ac:dyDescent="0.25">
      <c r="A652" s="13" t="s">
        <v>26</v>
      </c>
      <c r="B652" s="6" t="s">
        <v>8</v>
      </c>
      <c r="C652">
        <f t="shared" ca="1" si="10"/>
        <v>0.56179619910352385</v>
      </c>
    </row>
    <row r="653" spans="1:3" x14ac:dyDescent="0.25">
      <c r="A653" s="17" t="s">
        <v>37</v>
      </c>
      <c r="B653" s="6" t="s">
        <v>6</v>
      </c>
      <c r="C653">
        <f t="shared" ca="1" si="10"/>
        <v>0.40038408639543943</v>
      </c>
    </row>
    <row r="654" spans="1:3" x14ac:dyDescent="0.25">
      <c r="A654" s="17" t="s">
        <v>34</v>
      </c>
      <c r="B654" s="9" t="s">
        <v>14</v>
      </c>
      <c r="C654">
        <f t="shared" ca="1" si="10"/>
        <v>0.22255844930100677</v>
      </c>
    </row>
    <row r="655" spans="1:3" x14ac:dyDescent="0.25">
      <c r="A655" s="13" t="s">
        <v>28</v>
      </c>
      <c r="B655" s="17" t="s">
        <v>37</v>
      </c>
      <c r="C655">
        <f t="shared" ca="1" si="10"/>
        <v>0.26987712185206669</v>
      </c>
    </row>
    <row r="656" spans="1:3" x14ac:dyDescent="0.25">
      <c r="A656" s="13" t="s">
        <v>24</v>
      </c>
      <c r="B656" s="6" t="s">
        <v>6</v>
      </c>
      <c r="C656">
        <f t="shared" ca="1" si="10"/>
        <v>0.27708993721401687</v>
      </c>
    </row>
    <row r="657" spans="1:3" x14ac:dyDescent="0.25">
      <c r="A657" s="6" t="s">
        <v>8</v>
      </c>
      <c r="B657" s="9" t="s">
        <v>17</v>
      </c>
      <c r="C657">
        <f t="shared" ca="1" si="10"/>
        <v>0.29919361971977609</v>
      </c>
    </row>
    <row r="658" spans="1:3" x14ac:dyDescent="0.25">
      <c r="A658" s="13" t="s">
        <v>25</v>
      </c>
      <c r="B658" s="6" t="s">
        <v>6</v>
      </c>
      <c r="C658">
        <f t="shared" ca="1" si="10"/>
        <v>0.6858468392464645</v>
      </c>
    </row>
    <row r="659" spans="1:3" x14ac:dyDescent="0.25">
      <c r="A659" s="17" t="s">
        <v>37</v>
      </c>
      <c r="B659" s="6" t="s">
        <v>47</v>
      </c>
      <c r="C659">
        <f t="shared" ca="1" si="10"/>
        <v>0.3649835380843035</v>
      </c>
    </row>
    <row r="660" spans="1:3" x14ac:dyDescent="0.25">
      <c r="A660" s="13" t="s">
        <v>25</v>
      </c>
      <c r="B660" s="9" t="s">
        <v>16</v>
      </c>
      <c r="C660">
        <f t="shared" ca="1" si="10"/>
        <v>0.55958867384057764</v>
      </c>
    </row>
    <row r="661" spans="1:3" x14ac:dyDescent="0.25">
      <c r="A661" s="11" t="s">
        <v>20</v>
      </c>
      <c r="B661" s="9" t="s">
        <v>18</v>
      </c>
      <c r="C661">
        <f t="shared" ca="1" si="10"/>
        <v>0.70526045239805724</v>
      </c>
    </row>
    <row r="662" spans="1:3" x14ac:dyDescent="0.25">
      <c r="A662" s="13" t="s">
        <v>28</v>
      </c>
      <c r="B662" s="6" t="s">
        <v>8</v>
      </c>
      <c r="C662">
        <f t="shared" ca="1" si="10"/>
        <v>9.1667859459329315E-2</v>
      </c>
    </row>
    <row r="663" spans="1:3" x14ac:dyDescent="0.25">
      <c r="A663" s="13" t="s">
        <v>24</v>
      </c>
      <c r="B663" s="17" t="s">
        <v>37</v>
      </c>
      <c r="C663">
        <f t="shared" ca="1" si="10"/>
        <v>0.72929236687234678</v>
      </c>
    </row>
    <row r="664" spans="1:3" x14ac:dyDescent="0.25">
      <c r="A664" s="13" t="s">
        <v>24</v>
      </c>
      <c r="B664" s="6" t="s">
        <v>6</v>
      </c>
      <c r="C664">
        <f t="shared" ca="1" si="10"/>
        <v>0.22419552893242378</v>
      </c>
    </row>
    <row r="665" spans="1:3" x14ac:dyDescent="0.25">
      <c r="A665" s="13" t="s">
        <v>25</v>
      </c>
      <c r="B665" s="15" t="s">
        <v>31</v>
      </c>
      <c r="C665">
        <f t="shared" ca="1" si="10"/>
        <v>0.71475783076878951</v>
      </c>
    </row>
    <row r="666" spans="1:3" x14ac:dyDescent="0.25">
      <c r="A666" s="17" t="s">
        <v>39</v>
      </c>
      <c r="B666" s="6" t="s">
        <v>8</v>
      </c>
      <c r="C666">
        <f t="shared" ca="1" si="10"/>
        <v>0.34470899523111742</v>
      </c>
    </row>
    <row r="667" spans="1:3" x14ac:dyDescent="0.25">
      <c r="A667" s="11" t="s">
        <v>20</v>
      </c>
      <c r="B667" s="15" t="s">
        <v>29</v>
      </c>
      <c r="C667">
        <f t="shared" ca="1" si="10"/>
        <v>0.77428759433887107</v>
      </c>
    </row>
    <row r="668" spans="1:3" x14ac:dyDescent="0.25">
      <c r="A668" s="11" t="s">
        <v>20</v>
      </c>
      <c r="B668" s="15" t="s">
        <v>31</v>
      </c>
      <c r="C668">
        <f t="shared" ca="1" si="10"/>
        <v>0.18476085915100249</v>
      </c>
    </row>
    <row r="669" spans="1:3" x14ac:dyDescent="0.25">
      <c r="A669" s="11" t="s">
        <v>21</v>
      </c>
      <c r="B669" s="13" t="s">
        <v>27</v>
      </c>
      <c r="C669">
        <f t="shared" ca="1" si="10"/>
        <v>0.55630500889815082</v>
      </c>
    </row>
    <row r="670" spans="1:3" x14ac:dyDescent="0.25">
      <c r="A670" s="17" t="s">
        <v>39</v>
      </c>
      <c r="B670" s="17" t="s">
        <v>35</v>
      </c>
      <c r="C670">
        <f t="shared" ca="1" si="10"/>
        <v>0.75279670480026684</v>
      </c>
    </row>
    <row r="671" spans="1:3" x14ac:dyDescent="0.25">
      <c r="A671" s="13" t="s">
        <v>24</v>
      </c>
      <c r="B671" s="9" t="s">
        <v>17</v>
      </c>
      <c r="C671">
        <f t="shared" ca="1" si="10"/>
        <v>0.28451751765910194</v>
      </c>
    </row>
    <row r="672" spans="1:3" x14ac:dyDescent="0.25">
      <c r="A672" s="9" t="s">
        <v>16</v>
      </c>
      <c r="B672" s="6" t="s">
        <v>10</v>
      </c>
      <c r="C672">
        <f t="shared" ca="1" si="10"/>
        <v>0.78695358504120361</v>
      </c>
    </row>
    <row r="673" spans="1:3" x14ac:dyDescent="0.25">
      <c r="A673" s="9" t="s">
        <v>16</v>
      </c>
      <c r="B673" s="17" t="s">
        <v>37</v>
      </c>
      <c r="C673">
        <f t="shared" ca="1" si="10"/>
        <v>0.57908937800136684</v>
      </c>
    </row>
    <row r="674" spans="1:3" x14ac:dyDescent="0.25">
      <c r="A674" s="13" t="s">
        <v>26</v>
      </c>
      <c r="B674" s="6" t="s">
        <v>8</v>
      </c>
      <c r="C674">
        <f t="shared" ca="1" si="10"/>
        <v>0.96028446864157213</v>
      </c>
    </row>
    <row r="675" spans="1:3" x14ac:dyDescent="0.25">
      <c r="A675" s="17" t="s">
        <v>34</v>
      </c>
      <c r="B675" s="6" t="s">
        <v>10</v>
      </c>
      <c r="C675">
        <f t="shared" ca="1" si="10"/>
        <v>0.59468724006654727</v>
      </c>
    </row>
    <row r="676" spans="1:3" x14ac:dyDescent="0.25">
      <c r="A676" s="15" t="s">
        <v>30</v>
      </c>
      <c r="B676" s="6" t="s">
        <v>6</v>
      </c>
      <c r="C676">
        <f t="shared" ca="1" si="10"/>
        <v>0.49117282494845871</v>
      </c>
    </row>
    <row r="677" spans="1:3" x14ac:dyDescent="0.25">
      <c r="A677" s="17" t="s">
        <v>37</v>
      </c>
      <c r="B677" s="6" t="s">
        <v>47</v>
      </c>
      <c r="C677">
        <f t="shared" ca="1" si="10"/>
        <v>0.39363626967957022</v>
      </c>
    </row>
    <row r="678" spans="1:3" x14ac:dyDescent="0.25">
      <c r="A678" s="9" t="s">
        <v>16</v>
      </c>
      <c r="B678" s="6" t="s">
        <v>47</v>
      </c>
      <c r="C678">
        <f t="shared" ca="1" si="10"/>
        <v>1.1479190159145558E-2</v>
      </c>
    </row>
    <row r="679" spans="1:3" x14ac:dyDescent="0.25">
      <c r="A679" s="11" t="s">
        <v>23</v>
      </c>
      <c r="B679" s="11" t="s">
        <v>23</v>
      </c>
      <c r="C679">
        <f t="shared" ca="1" si="10"/>
        <v>0.59469805036103918</v>
      </c>
    </row>
    <row r="680" spans="1:3" x14ac:dyDescent="0.25">
      <c r="A680" s="6" t="s">
        <v>8</v>
      </c>
      <c r="B680" s="6" t="s">
        <v>8</v>
      </c>
      <c r="C680">
        <f t="shared" ca="1" si="10"/>
        <v>0.34636891301612782</v>
      </c>
    </row>
    <row r="681" spans="1:3" x14ac:dyDescent="0.25">
      <c r="A681" s="15" t="s">
        <v>32</v>
      </c>
      <c r="B681" s="6" t="s">
        <v>8</v>
      </c>
      <c r="C681">
        <f t="shared" ca="1" si="10"/>
        <v>0.41032016267913474</v>
      </c>
    </row>
    <row r="682" spans="1:3" x14ac:dyDescent="0.25">
      <c r="A682" s="9" t="s">
        <v>16</v>
      </c>
      <c r="B682" s="6" t="s">
        <v>6</v>
      </c>
      <c r="C682">
        <f t="shared" ca="1" si="10"/>
        <v>0.43424922614648931</v>
      </c>
    </row>
    <row r="683" spans="1:3" x14ac:dyDescent="0.25">
      <c r="A683" s="6" t="s">
        <v>10</v>
      </c>
      <c r="B683" s="15" t="s">
        <v>29</v>
      </c>
      <c r="C683">
        <f t="shared" ca="1" si="10"/>
        <v>0.9014068195388546</v>
      </c>
    </row>
    <row r="684" spans="1:3" x14ac:dyDescent="0.25">
      <c r="A684" s="11" t="s">
        <v>22</v>
      </c>
      <c r="B684" s="6" t="s">
        <v>10</v>
      </c>
      <c r="C684">
        <f t="shared" ca="1" si="10"/>
        <v>0.63838749739448186</v>
      </c>
    </row>
    <row r="685" spans="1:3" x14ac:dyDescent="0.25">
      <c r="A685" s="15" t="s">
        <v>29</v>
      </c>
      <c r="B685" s="9" t="s">
        <v>14</v>
      </c>
      <c r="C685">
        <f t="shared" ca="1" si="10"/>
        <v>0.75428142646895457</v>
      </c>
    </row>
    <row r="686" spans="1:3" x14ac:dyDescent="0.25">
      <c r="A686" s="6" t="s">
        <v>10</v>
      </c>
      <c r="B686" s="9" t="s">
        <v>18</v>
      </c>
      <c r="C686">
        <f t="shared" ca="1" si="10"/>
        <v>0.6290486845630664</v>
      </c>
    </row>
    <row r="687" spans="1:3" x14ac:dyDescent="0.25">
      <c r="A687" s="6" t="s">
        <v>47</v>
      </c>
      <c r="B687" s="6" t="s">
        <v>6</v>
      </c>
      <c r="C687">
        <f t="shared" ca="1" si="10"/>
        <v>0.70331220782439863</v>
      </c>
    </row>
    <row r="688" spans="1:3" x14ac:dyDescent="0.25">
      <c r="A688" s="13" t="s">
        <v>25</v>
      </c>
      <c r="B688" s="17" t="s">
        <v>38</v>
      </c>
      <c r="C688">
        <f t="shared" ca="1" si="10"/>
        <v>0.2825484667817767</v>
      </c>
    </row>
    <row r="689" spans="1:3" x14ac:dyDescent="0.25">
      <c r="A689" s="6" t="s">
        <v>47</v>
      </c>
      <c r="B689" s="6" t="s">
        <v>8</v>
      </c>
      <c r="C689">
        <f t="shared" ca="1" si="10"/>
        <v>0.46852524007695673</v>
      </c>
    </row>
    <row r="690" spans="1:3" x14ac:dyDescent="0.25">
      <c r="A690" s="17" t="s">
        <v>38</v>
      </c>
      <c r="B690" s="17" t="s">
        <v>34</v>
      </c>
      <c r="C690">
        <f t="shared" ca="1" si="10"/>
        <v>0.69124049005359844</v>
      </c>
    </row>
    <row r="691" spans="1:3" x14ac:dyDescent="0.25">
      <c r="A691" s="11" t="s">
        <v>20</v>
      </c>
      <c r="B691" s="6" t="s">
        <v>47</v>
      </c>
      <c r="C691">
        <f t="shared" ca="1" si="10"/>
        <v>0.84467602488291249</v>
      </c>
    </row>
    <row r="692" spans="1:3" x14ac:dyDescent="0.25">
      <c r="A692" s="13" t="s">
        <v>24</v>
      </c>
      <c r="B692" s="6" t="s">
        <v>47</v>
      </c>
      <c r="C692">
        <f t="shared" ca="1" si="10"/>
        <v>0.88719901761279385</v>
      </c>
    </row>
    <row r="693" spans="1:3" x14ac:dyDescent="0.25">
      <c r="A693" s="13" t="s">
        <v>25</v>
      </c>
      <c r="B693" s="6" t="s">
        <v>47</v>
      </c>
      <c r="C693">
        <f t="shared" ca="1" si="10"/>
        <v>0.68767408730872526</v>
      </c>
    </row>
    <row r="694" spans="1:3" x14ac:dyDescent="0.25">
      <c r="A694" s="15" t="s">
        <v>33</v>
      </c>
      <c r="B694" s="9" t="s">
        <v>14</v>
      </c>
      <c r="C694">
        <f t="shared" ca="1" si="10"/>
        <v>0.2711113693551408</v>
      </c>
    </row>
    <row r="695" spans="1:3" x14ac:dyDescent="0.25">
      <c r="A695" s="9" t="s">
        <v>16</v>
      </c>
      <c r="B695" s="9" t="s">
        <v>14</v>
      </c>
      <c r="C695">
        <f t="shared" ca="1" si="10"/>
        <v>0.86312858465659359</v>
      </c>
    </row>
    <row r="696" spans="1:3" x14ac:dyDescent="0.25">
      <c r="A696" s="13" t="s">
        <v>26</v>
      </c>
      <c r="B696" s="9" t="s">
        <v>14</v>
      </c>
      <c r="C696">
        <f t="shared" ca="1" si="10"/>
        <v>0.41849642718710345</v>
      </c>
    </row>
    <row r="697" spans="1:3" x14ac:dyDescent="0.25">
      <c r="A697" s="11" t="s">
        <v>20</v>
      </c>
      <c r="B697" s="6" t="s">
        <v>47</v>
      </c>
      <c r="C697">
        <f t="shared" ca="1" si="10"/>
        <v>0.48800869072830166</v>
      </c>
    </row>
    <row r="698" spans="1:3" x14ac:dyDescent="0.25">
      <c r="A698" s="13" t="s">
        <v>24</v>
      </c>
      <c r="B698" s="6" t="s">
        <v>47</v>
      </c>
      <c r="C698">
        <f t="shared" ca="1" si="10"/>
        <v>0.18667633098296721</v>
      </c>
    </row>
    <row r="699" spans="1:3" x14ac:dyDescent="0.25">
      <c r="A699" s="9" t="s">
        <v>16</v>
      </c>
      <c r="B699" s="11" t="s">
        <v>22</v>
      </c>
      <c r="C699">
        <f t="shared" ca="1" si="10"/>
        <v>0.50750163605173571</v>
      </c>
    </row>
    <row r="700" spans="1:3" x14ac:dyDescent="0.25">
      <c r="A700" s="11" t="s">
        <v>22</v>
      </c>
      <c r="B700" s="13" t="s">
        <v>27</v>
      </c>
      <c r="C700">
        <f t="shared" ca="1" si="10"/>
        <v>0.20802349813087362</v>
      </c>
    </row>
    <row r="701" spans="1:3" x14ac:dyDescent="0.25">
      <c r="A701" s="6" t="s">
        <v>8</v>
      </c>
      <c r="B701" s="17" t="s">
        <v>39</v>
      </c>
      <c r="C701">
        <f t="shared" ca="1" si="10"/>
        <v>9.4804113221415687E-2</v>
      </c>
    </row>
    <row r="702" spans="1:3" x14ac:dyDescent="0.25">
      <c r="A702" s="6" t="s">
        <v>47</v>
      </c>
      <c r="B702" s="9" t="s">
        <v>15</v>
      </c>
      <c r="C702">
        <f t="shared" ca="1" si="10"/>
        <v>0.72034576898720737</v>
      </c>
    </row>
    <row r="703" spans="1:3" x14ac:dyDescent="0.25">
      <c r="A703" s="6" t="s">
        <v>6</v>
      </c>
      <c r="B703" s="17" t="s">
        <v>37</v>
      </c>
      <c r="C703">
        <f t="shared" ca="1" si="10"/>
        <v>0.34369442192833011</v>
      </c>
    </row>
    <row r="704" spans="1:3" x14ac:dyDescent="0.25">
      <c r="A704" s="13" t="s">
        <v>25</v>
      </c>
      <c r="B704" s="11" t="s">
        <v>22</v>
      </c>
      <c r="C704">
        <f t="shared" ca="1" si="10"/>
        <v>0.48684165608045493</v>
      </c>
    </row>
    <row r="705" spans="1:3" x14ac:dyDescent="0.25">
      <c r="A705" s="13" t="s">
        <v>25</v>
      </c>
      <c r="B705" s="6" t="s">
        <v>47</v>
      </c>
      <c r="C705">
        <f t="shared" ca="1" si="10"/>
        <v>0.16725160353643553</v>
      </c>
    </row>
    <row r="706" spans="1:3" x14ac:dyDescent="0.25">
      <c r="A706" s="9" t="s">
        <v>14</v>
      </c>
      <c r="B706" s="6" t="s">
        <v>47</v>
      </c>
      <c r="C706">
        <f t="shared" ref="C706:C769" ca="1" si="11">RAND()</f>
        <v>0.31945159922357702</v>
      </c>
    </row>
    <row r="707" spans="1:3" x14ac:dyDescent="0.25">
      <c r="A707" s="11" t="s">
        <v>19</v>
      </c>
      <c r="B707" s="6" t="s">
        <v>47</v>
      </c>
      <c r="C707">
        <f t="shared" ca="1" si="11"/>
        <v>0.39712688232206328</v>
      </c>
    </row>
    <row r="708" spans="1:3" x14ac:dyDescent="0.25">
      <c r="A708" s="9" t="s">
        <v>16</v>
      </c>
      <c r="B708" s="17" t="s">
        <v>34</v>
      </c>
      <c r="C708">
        <f t="shared" ca="1" si="11"/>
        <v>0.31675369331565051</v>
      </c>
    </row>
    <row r="709" spans="1:3" x14ac:dyDescent="0.25">
      <c r="A709" s="11" t="s">
        <v>21</v>
      </c>
      <c r="B709" s="11" t="s">
        <v>20</v>
      </c>
      <c r="C709">
        <f t="shared" ca="1" si="11"/>
        <v>0.32563832326391995</v>
      </c>
    </row>
    <row r="710" spans="1:3" x14ac:dyDescent="0.25">
      <c r="A710" s="15" t="s">
        <v>32</v>
      </c>
      <c r="B710" s="6" t="s">
        <v>6</v>
      </c>
      <c r="C710">
        <f t="shared" ca="1" si="11"/>
        <v>0.55662340615475159</v>
      </c>
    </row>
    <row r="711" spans="1:3" x14ac:dyDescent="0.25">
      <c r="A711" s="13" t="s">
        <v>24</v>
      </c>
      <c r="B711" s="6" t="s">
        <v>6</v>
      </c>
      <c r="C711">
        <f t="shared" ca="1" si="11"/>
        <v>0.46683094444103235</v>
      </c>
    </row>
    <row r="712" spans="1:3" x14ac:dyDescent="0.25">
      <c r="A712" s="17" t="s">
        <v>34</v>
      </c>
      <c r="B712" s="9" t="s">
        <v>15</v>
      </c>
      <c r="C712">
        <f t="shared" ca="1" si="11"/>
        <v>0.1469743292180784</v>
      </c>
    </row>
    <row r="713" spans="1:3" x14ac:dyDescent="0.25">
      <c r="A713" s="13" t="s">
        <v>24</v>
      </c>
      <c r="B713" s="17" t="s">
        <v>38</v>
      </c>
      <c r="C713">
        <f t="shared" ca="1" si="11"/>
        <v>0.2573885003174663</v>
      </c>
    </row>
    <row r="714" spans="1:3" x14ac:dyDescent="0.25">
      <c r="A714" s="15" t="s">
        <v>30</v>
      </c>
      <c r="B714" s="17" t="s">
        <v>37</v>
      </c>
      <c r="C714">
        <f t="shared" ca="1" si="11"/>
        <v>0.24071849420975155</v>
      </c>
    </row>
    <row r="715" spans="1:3" x14ac:dyDescent="0.25">
      <c r="A715" s="13" t="s">
        <v>24</v>
      </c>
      <c r="B715" s="15" t="s">
        <v>33</v>
      </c>
      <c r="C715">
        <f t="shared" ca="1" si="11"/>
        <v>0.96076612968732888</v>
      </c>
    </row>
    <row r="716" spans="1:3" x14ac:dyDescent="0.25">
      <c r="A716" s="9" t="s">
        <v>16</v>
      </c>
      <c r="B716" s="9" t="s">
        <v>14</v>
      </c>
      <c r="C716">
        <f t="shared" ca="1" si="11"/>
        <v>0.194982741221714</v>
      </c>
    </row>
    <row r="717" spans="1:3" x14ac:dyDescent="0.25">
      <c r="A717" s="6" t="s">
        <v>10</v>
      </c>
      <c r="B717" s="6" t="s">
        <v>8</v>
      </c>
      <c r="C717">
        <f t="shared" ca="1" si="11"/>
        <v>0.7082474454641815</v>
      </c>
    </row>
    <row r="718" spans="1:3" x14ac:dyDescent="0.25">
      <c r="A718" s="9" t="s">
        <v>18</v>
      </c>
      <c r="B718" s="6" t="s">
        <v>47</v>
      </c>
      <c r="C718">
        <f t="shared" ca="1" si="11"/>
        <v>0.65058069139080588</v>
      </c>
    </row>
    <row r="719" spans="1:3" x14ac:dyDescent="0.25">
      <c r="A719" s="9" t="s">
        <v>16</v>
      </c>
      <c r="B719" s="6" t="s">
        <v>6</v>
      </c>
      <c r="C719">
        <f t="shared" ca="1" si="11"/>
        <v>0.74777644099011753</v>
      </c>
    </row>
    <row r="720" spans="1:3" x14ac:dyDescent="0.25">
      <c r="A720" s="13" t="s">
        <v>25</v>
      </c>
      <c r="B720" s="15" t="s">
        <v>31</v>
      </c>
      <c r="C720">
        <f t="shared" ca="1" si="11"/>
        <v>0.47937343988444236</v>
      </c>
    </row>
    <row r="721" spans="1:3" x14ac:dyDescent="0.25">
      <c r="A721" s="15" t="s">
        <v>31</v>
      </c>
      <c r="B721" s="15" t="s">
        <v>29</v>
      </c>
      <c r="C721">
        <f t="shared" ca="1" si="11"/>
        <v>0.5379868686211573</v>
      </c>
    </row>
    <row r="722" spans="1:3" x14ac:dyDescent="0.25">
      <c r="A722" s="11" t="s">
        <v>20</v>
      </c>
      <c r="B722" s="15" t="s">
        <v>30</v>
      </c>
      <c r="C722">
        <f t="shared" ca="1" si="11"/>
        <v>0.13023466703428355</v>
      </c>
    </row>
    <row r="723" spans="1:3" x14ac:dyDescent="0.25">
      <c r="A723" s="17" t="s">
        <v>34</v>
      </c>
      <c r="B723" s="11" t="s">
        <v>20</v>
      </c>
      <c r="C723">
        <f t="shared" ca="1" si="11"/>
        <v>0.11462601903136715</v>
      </c>
    </row>
    <row r="724" spans="1:3" x14ac:dyDescent="0.25">
      <c r="A724" s="15" t="s">
        <v>29</v>
      </c>
      <c r="B724" s="6" t="s">
        <v>47</v>
      </c>
      <c r="C724">
        <f t="shared" ca="1" si="11"/>
        <v>0.96214312654417933</v>
      </c>
    </row>
    <row r="725" spans="1:3" x14ac:dyDescent="0.25">
      <c r="A725" s="13" t="s">
        <v>25</v>
      </c>
      <c r="B725" s="11" t="s">
        <v>22</v>
      </c>
      <c r="C725">
        <f t="shared" ca="1" si="11"/>
        <v>0.93913289111836051</v>
      </c>
    </row>
    <row r="726" spans="1:3" x14ac:dyDescent="0.25">
      <c r="A726" s="13" t="s">
        <v>24</v>
      </c>
      <c r="B726" s="9" t="s">
        <v>17</v>
      </c>
      <c r="C726">
        <f t="shared" ca="1" si="11"/>
        <v>0.77182144815668297</v>
      </c>
    </row>
    <row r="727" spans="1:3" x14ac:dyDescent="0.25">
      <c r="A727" s="13" t="s">
        <v>24</v>
      </c>
      <c r="B727" s="9" t="s">
        <v>18</v>
      </c>
      <c r="C727">
        <f t="shared" ca="1" si="11"/>
        <v>0.60028466344556319</v>
      </c>
    </row>
    <row r="728" spans="1:3" x14ac:dyDescent="0.25">
      <c r="A728" s="6" t="s">
        <v>8</v>
      </c>
      <c r="B728" s="6" t="s">
        <v>10</v>
      </c>
      <c r="C728">
        <f t="shared" ca="1" si="11"/>
        <v>0.89946350931229557</v>
      </c>
    </row>
    <row r="729" spans="1:3" x14ac:dyDescent="0.25">
      <c r="A729" s="13" t="s">
        <v>25</v>
      </c>
      <c r="B729" s="9" t="s">
        <v>14</v>
      </c>
      <c r="C729">
        <f t="shared" ca="1" si="11"/>
        <v>0.40205572845638815</v>
      </c>
    </row>
    <row r="730" spans="1:3" x14ac:dyDescent="0.25">
      <c r="A730" s="17" t="s">
        <v>38</v>
      </c>
      <c r="B730" s="11" t="s">
        <v>21</v>
      </c>
      <c r="C730">
        <f t="shared" ca="1" si="11"/>
        <v>0.97328263019559025</v>
      </c>
    </row>
    <row r="731" spans="1:3" x14ac:dyDescent="0.25">
      <c r="A731" s="6" t="s">
        <v>47</v>
      </c>
      <c r="B731" s="6" t="s">
        <v>12</v>
      </c>
      <c r="C731">
        <f t="shared" ca="1" si="11"/>
        <v>0.6952576087592609</v>
      </c>
    </row>
    <row r="732" spans="1:3" x14ac:dyDescent="0.25">
      <c r="A732" s="13" t="s">
        <v>24</v>
      </c>
      <c r="B732" s="17" t="s">
        <v>39</v>
      </c>
      <c r="C732">
        <f t="shared" ca="1" si="11"/>
        <v>0.27352117411294741</v>
      </c>
    </row>
    <row r="733" spans="1:3" x14ac:dyDescent="0.25">
      <c r="A733" s="15" t="s">
        <v>29</v>
      </c>
      <c r="B733" s="11" t="s">
        <v>22</v>
      </c>
      <c r="C733">
        <f t="shared" ca="1" si="11"/>
        <v>0.3823720143236774</v>
      </c>
    </row>
    <row r="734" spans="1:3" x14ac:dyDescent="0.25">
      <c r="A734" s="9" t="s">
        <v>16</v>
      </c>
      <c r="B734" s="6" t="s">
        <v>8</v>
      </c>
      <c r="C734">
        <f t="shared" ca="1" si="11"/>
        <v>0.12203704413798655</v>
      </c>
    </row>
    <row r="735" spans="1:3" x14ac:dyDescent="0.25">
      <c r="A735" s="11" t="s">
        <v>21</v>
      </c>
      <c r="B735" s="9" t="s">
        <v>17</v>
      </c>
      <c r="C735">
        <f t="shared" ca="1" si="11"/>
        <v>2.2033738532217795E-3</v>
      </c>
    </row>
    <row r="736" spans="1:3" x14ac:dyDescent="0.25">
      <c r="A736" s="17" t="s">
        <v>37</v>
      </c>
      <c r="B736" s="6" t="s">
        <v>6</v>
      </c>
      <c r="C736">
        <f t="shared" ca="1" si="11"/>
        <v>0.32966011788294525</v>
      </c>
    </row>
    <row r="737" spans="1:3" x14ac:dyDescent="0.25">
      <c r="A737" s="15" t="s">
        <v>33</v>
      </c>
      <c r="B737" s="9" t="s">
        <v>17</v>
      </c>
      <c r="C737">
        <f t="shared" ca="1" si="11"/>
        <v>2.9285884809105434E-2</v>
      </c>
    </row>
    <row r="738" spans="1:3" x14ac:dyDescent="0.25">
      <c r="A738" s="17" t="s">
        <v>37</v>
      </c>
      <c r="B738" s="11" t="s">
        <v>23</v>
      </c>
      <c r="C738">
        <f t="shared" ca="1" si="11"/>
        <v>0.80135661364404798</v>
      </c>
    </row>
    <row r="739" spans="1:3" x14ac:dyDescent="0.25">
      <c r="A739" s="11" t="s">
        <v>20</v>
      </c>
      <c r="B739" s="17" t="s">
        <v>34</v>
      </c>
      <c r="C739">
        <f t="shared" ca="1" si="11"/>
        <v>0.51761713815009125</v>
      </c>
    </row>
    <row r="740" spans="1:3" x14ac:dyDescent="0.25">
      <c r="A740" s="9" t="s">
        <v>14</v>
      </c>
      <c r="B740" s="17" t="s">
        <v>38</v>
      </c>
      <c r="C740">
        <f t="shared" ca="1" si="11"/>
        <v>0.36680489753146472</v>
      </c>
    </row>
    <row r="741" spans="1:3" x14ac:dyDescent="0.25">
      <c r="A741" s="11" t="s">
        <v>19</v>
      </c>
      <c r="B741" s="9" t="s">
        <v>15</v>
      </c>
      <c r="C741">
        <f t="shared" ca="1" si="11"/>
        <v>0.2333507157274417</v>
      </c>
    </row>
    <row r="742" spans="1:3" x14ac:dyDescent="0.25">
      <c r="A742" s="13" t="s">
        <v>26</v>
      </c>
      <c r="B742" s="6" t="s">
        <v>10</v>
      </c>
      <c r="C742">
        <f t="shared" ca="1" si="11"/>
        <v>0.94253153029536174</v>
      </c>
    </row>
    <row r="743" spans="1:3" x14ac:dyDescent="0.25">
      <c r="A743" s="13" t="s">
        <v>24</v>
      </c>
      <c r="B743" s="17" t="s">
        <v>37</v>
      </c>
      <c r="C743">
        <f t="shared" ca="1" si="11"/>
        <v>0.39761356264847991</v>
      </c>
    </row>
    <row r="744" spans="1:3" x14ac:dyDescent="0.25">
      <c r="A744" s="11" t="s">
        <v>20</v>
      </c>
      <c r="B744" s="6" t="s">
        <v>47</v>
      </c>
      <c r="C744">
        <f t="shared" ca="1" si="11"/>
        <v>0.94716541344795846</v>
      </c>
    </row>
    <row r="745" spans="1:3" x14ac:dyDescent="0.25">
      <c r="A745" s="11" t="s">
        <v>22</v>
      </c>
      <c r="B745" s="9" t="s">
        <v>15</v>
      </c>
      <c r="C745">
        <f t="shared" ca="1" si="11"/>
        <v>0.69516508853291514</v>
      </c>
    </row>
    <row r="746" spans="1:3" x14ac:dyDescent="0.25">
      <c r="A746" s="13" t="s">
        <v>24</v>
      </c>
      <c r="B746" s="15" t="s">
        <v>31</v>
      </c>
      <c r="C746">
        <f t="shared" ca="1" si="11"/>
        <v>0.86796182687814871</v>
      </c>
    </row>
    <row r="747" spans="1:3" x14ac:dyDescent="0.25">
      <c r="A747" s="9" t="s">
        <v>16</v>
      </c>
      <c r="B747" s="6" t="s">
        <v>10</v>
      </c>
      <c r="C747">
        <f t="shared" ca="1" si="11"/>
        <v>0.57503648678315267</v>
      </c>
    </row>
    <row r="748" spans="1:3" x14ac:dyDescent="0.25">
      <c r="A748" s="17" t="s">
        <v>35</v>
      </c>
      <c r="B748" s="15" t="s">
        <v>29</v>
      </c>
      <c r="C748">
        <f t="shared" ca="1" si="11"/>
        <v>0.27417442436043382</v>
      </c>
    </row>
    <row r="749" spans="1:3" x14ac:dyDescent="0.25">
      <c r="A749" s="6" t="s">
        <v>12</v>
      </c>
      <c r="B749" s="6" t="s">
        <v>47</v>
      </c>
      <c r="C749">
        <f t="shared" ca="1" si="11"/>
        <v>0.10198654425498077</v>
      </c>
    </row>
    <row r="750" spans="1:3" x14ac:dyDescent="0.25">
      <c r="A750" s="15" t="s">
        <v>30</v>
      </c>
      <c r="B750" s="17" t="s">
        <v>37</v>
      </c>
      <c r="C750">
        <f t="shared" ca="1" si="11"/>
        <v>2.0094967450061008E-2</v>
      </c>
    </row>
    <row r="751" spans="1:3" x14ac:dyDescent="0.25">
      <c r="A751" s="6" t="s">
        <v>6</v>
      </c>
      <c r="B751" s="11" t="s">
        <v>20</v>
      </c>
      <c r="C751">
        <f t="shared" ca="1" si="11"/>
        <v>0.63024162949485996</v>
      </c>
    </row>
    <row r="752" spans="1:3" x14ac:dyDescent="0.25">
      <c r="A752" s="13" t="s">
        <v>25</v>
      </c>
      <c r="B752" s="6" t="s">
        <v>10</v>
      </c>
      <c r="C752">
        <f t="shared" ca="1" si="11"/>
        <v>0.30373035671739423</v>
      </c>
    </row>
    <row r="753" spans="1:3" x14ac:dyDescent="0.25">
      <c r="A753" s="6" t="s">
        <v>6</v>
      </c>
      <c r="B753" s="17" t="s">
        <v>34</v>
      </c>
      <c r="C753">
        <f t="shared" ca="1" si="11"/>
        <v>0.24441737376677308</v>
      </c>
    </row>
    <row r="754" spans="1:3" x14ac:dyDescent="0.25">
      <c r="A754" s="11" t="s">
        <v>19</v>
      </c>
      <c r="B754" s="9" t="s">
        <v>18</v>
      </c>
      <c r="C754">
        <f t="shared" ca="1" si="11"/>
        <v>0.6747213930521514</v>
      </c>
    </row>
    <row r="755" spans="1:3" x14ac:dyDescent="0.25">
      <c r="A755" s="6" t="s">
        <v>8</v>
      </c>
      <c r="B755" s="6" t="s">
        <v>47</v>
      </c>
      <c r="C755">
        <f t="shared" ca="1" si="11"/>
        <v>0.62548936878238848</v>
      </c>
    </row>
    <row r="756" spans="1:3" x14ac:dyDescent="0.25">
      <c r="A756" s="13" t="s">
        <v>27</v>
      </c>
      <c r="B756" s="11" t="s">
        <v>21</v>
      </c>
      <c r="C756">
        <f t="shared" ca="1" si="11"/>
        <v>0.77548755317236384</v>
      </c>
    </row>
    <row r="757" spans="1:3" x14ac:dyDescent="0.25">
      <c r="A757" s="9" t="s">
        <v>14</v>
      </c>
      <c r="B757" s="17" t="s">
        <v>37</v>
      </c>
      <c r="C757">
        <f t="shared" ca="1" si="11"/>
        <v>0.27379723269437772</v>
      </c>
    </row>
    <row r="758" spans="1:3" x14ac:dyDescent="0.25">
      <c r="A758" s="13" t="s">
        <v>27</v>
      </c>
      <c r="B758" s="6" t="s">
        <v>6</v>
      </c>
      <c r="C758">
        <f t="shared" ca="1" si="11"/>
        <v>0.50972512802079617</v>
      </c>
    </row>
    <row r="759" spans="1:3" x14ac:dyDescent="0.25">
      <c r="A759" s="9" t="s">
        <v>16</v>
      </c>
      <c r="B759" s="6" t="s">
        <v>6</v>
      </c>
      <c r="C759">
        <f t="shared" ca="1" si="11"/>
        <v>0.80312470558323634</v>
      </c>
    </row>
    <row r="760" spans="1:3" x14ac:dyDescent="0.25">
      <c r="A760" s="11" t="s">
        <v>22</v>
      </c>
      <c r="B760" s="6" t="s">
        <v>47</v>
      </c>
      <c r="C760">
        <f t="shared" ca="1" si="11"/>
        <v>0.16407070461525264</v>
      </c>
    </row>
    <row r="761" spans="1:3" x14ac:dyDescent="0.25">
      <c r="A761" s="13" t="s">
        <v>27</v>
      </c>
      <c r="B761" s="6" t="s">
        <v>6</v>
      </c>
      <c r="C761">
        <f t="shared" ca="1" si="11"/>
        <v>0.19690549821112213</v>
      </c>
    </row>
    <row r="762" spans="1:3" x14ac:dyDescent="0.25">
      <c r="A762" s="17" t="s">
        <v>34</v>
      </c>
      <c r="B762" s="11" t="s">
        <v>23</v>
      </c>
      <c r="C762">
        <f t="shared" ca="1" si="11"/>
        <v>0.3503664835446102</v>
      </c>
    </row>
    <row r="763" spans="1:3" x14ac:dyDescent="0.25">
      <c r="A763" s="6" t="s">
        <v>12</v>
      </c>
      <c r="B763" s="9" t="s">
        <v>16</v>
      </c>
      <c r="C763">
        <f t="shared" ca="1" si="11"/>
        <v>0.46426252327324591</v>
      </c>
    </row>
    <row r="764" spans="1:3" x14ac:dyDescent="0.25">
      <c r="A764" s="6" t="s">
        <v>8</v>
      </c>
      <c r="B764" s="6" t="s">
        <v>47</v>
      </c>
      <c r="C764">
        <f t="shared" ca="1" si="11"/>
        <v>4.0265748307537153E-2</v>
      </c>
    </row>
    <row r="765" spans="1:3" x14ac:dyDescent="0.25">
      <c r="A765" s="6" t="s">
        <v>6</v>
      </c>
      <c r="B765" s="6" t="s">
        <v>10</v>
      </c>
      <c r="C765">
        <f t="shared" ca="1" si="11"/>
        <v>0.70442936302543113</v>
      </c>
    </row>
    <row r="766" spans="1:3" x14ac:dyDescent="0.25">
      <c r="A766" s="11" t="s">
        <v>21</v>
      </c>
      <c r="B766" s="9" t="s">
        <v>16</v>
      </c>
      <c r="C766">
        <f t="shared" ca="1" si="11"/>
        <v>0.20138880026829209</v>
      </c>
    </row>
    <row r="767" spans="1:3" x14ac:dyDescent="0.25">
      <c r="A767" s="11" t="s">
        <v>20</v>
      </c>
      <c r="B767" s="15" t="s">
        <v>29</v>
      </c>
      <c r="C767">
        <f t="shared" ca="1" si="11"/>
        <v>0.64841750106578999</v>
      </c>
    </row>
    <row r="768" spans="1:3" x14ac:dyDescent="0.25">
      <c r="A768" s="6" t="s">
        <v>6</v>
      </c>
      <c r="B768" s="13" t="s">
        <v>24</v>
      </c>
      <c r="C768">
        <f t="shared" ca="1" si="11"/>
        <v>0.41230672278996472</v>
      </c>
    </row>
    <row r="769" spans="1:3" x14ac:dyDescent="0.25">
      <c r="A769" s="13" t="s">
        <v>25</v>
      </c>
      <c r="B769" s="6" t="s">
        <v>47</v>
      </c>
      <c r="C769">
        <f t="shared" ca="1" si="11"/>
        <v>6.7775107332188722E-2</v>
      </c>
    </row>
    <row r="770" spans="1:3" x14ac:dyDescent="0.25">
      <c r="A770" s="6" t="s">
        <v>10</v>
      </c>
      <c r="B770" s="13" t="s">
        <v>25</v>
      </c>
      <c r="C770">
        <f t="shared" ref="C770:C833" ca="1" si="12">RAND()</f>
        <v>0.36428432790106802</v>
      </c>
    </row>
    <row r="771" spans="1:3" x14ac:dyDescent="0.25">
      <c r="A771" s="13" t="s">
        <v>25</v>
      </c>
      <c r="B771" s="17" t="s">
        <v>35</v>
      </c>
      <c r="C771">
        <f t="shared" ca="1" si="12"/>
        <v>0.16070376290405319</v>
      </c>
    </row>
    <row r="772" spans="1:3" x14ac:dyDescent="0.25">
      <c r="A772" s="13" t="s">
        <v>25</v>
      </c>
      <c r="B772" s="17" t="s">
        <v>38</v>
      </c>
      <c r="C772">
        <f t="shared" ca="1" si="12"/>
        <v>0.1470148530632851</v>
      </c>
    </row>
    <row r="773" spans="1:3" x14ac:dyDescent="0.25">
      <c r="A773" s="15" t="s">
        <v>30</v>
      </c>
      <c r="B773" s="6" t="s">
        <v>6</v>
      </c>
      <c r="C773">
        <f t="shared" ca="1" si="12"/>
        <v>4.2854104186252684E-2</v>
      </c>
    </row>
    <row r="774" spans="1:3" x14ac:dyDescent="0.25">
      <c r="A774" s="9" t="s">
        <v>16</v>
      </c>
      <c r="B774" s="6" t="s">
        <v>47</v>
      </c>
      <c r="C774">
        <f t="shared" ca="1" si="12"/>
        <v>5.2355482005618237E-2</v>
      </c>
    </row>
    <row r="775" spans="1:3" x14ac:dyDescent="0.25">
      <c r="A775" s="6" t="s">
        <v>6</v>
      </c>
      <c r="B775" s="17" t="s">
        <v>37</v>
      </c>
      <c r="C775">
        <f t="shared" ca="1" si="12"/>
        <v>0.90993960632593984</v>
      </c>
    </row>
    <row r="776" spans="1:3" x14ac:dyDescent="0.25">
      <c r="A776" s="11" t="s">
        <v>19</v>
      </c>
      <c r="B776" s="9" t="s">
        <v>14</v>
      </c>
      <c r="C776">
        <f t="shared" ca="1" si="12"/>
        <v>0.89468410952268207</v>
      </c>
    </row>
    <row r="777" spans="1:3" x14ac:dyDescent="0.25">
      <c r="A777" s="15" t="s">
        <v>31</v>
      </c>
      <c r="B777" s="13" t="s">
        <v>28</v>
      </c>
      <c r="C777">
        <f t="shared" ca="1" si="12"/>
        <v>0.48808341428189472</v>
      </c>
    </row>
    <row r="778" spans="1:3" x14ac:dyDescent="0.25">
      <c r="A778" s="15" t="s">
        <v>32</v>
      </c>
      <c r="B778" s="9" t="s">
        <v>16</v>
      </c>
      <c r="C778">
        <f t="shared" ca="1" si="12"/>
        <v>0.31603723633267877</v>
      </c>
    </row>
    <row r="779" spans="1:3" x14ac:dyDescent="0.25">
      <c r="A779" s="13" t="s">
        <v>28</v>
      </c>
      <c r="B779" s="6" t="s">
        <v>8</v>
      </c>
      <c r="C779">
        <f t="shared" ca="1" si="12"/>
        <v>0.98499828387893895</v>
      </c>
    </row>
    <row r="780" spans="1:3" x14ac:dyDescent="0.25">
      <c r="A780" s="17" t="s">
        <v>35</v>
      </c>
      <c r="B780" s="11" t="s">
        <v>21</v>
      </c>
      <c r="C780">
        <f t="shared" ca="1" si="12"/>
        <v>2.8125705593532113E-2</v>
      </c>
    </row>
    <row r="781" spans="1:3" x14ac:dyDescent="0.25">
      <c r="A781" s="13" t="s">
        <v>25</v>
      </c>
      <c r="B781" s="11" t="s">
        <v>20</v>
      </c>
      <c r="C781">
        <f t="shared" ca="1" si="12"/>
        <v>0.50772981091048952</v>
      </c>
    </row>
    <row r="782" spans="1:3" x14ac:dyDescent="0.25">
      <c r="A782" s="6" t="s">
        <v>47</v>
      </c>
      <c r="B782" s="9" t="s">
        <v>14</v>
      </c>
      <c r="C782">
        <f t="shared" ca="1" si="12"/>
        <v>0.45116116569584375</v>
      </c>
    </row>
    <row r="783" spans="1:3" x14ac:dyDescent="0.25">
      <c r="A783" s="6" t="s">
        <v>12</v>
      </c>
      <c r="B783" s="11" t="s">
        <v>23</v>
      </c>
      <c r="C783">
        <f t="shared" ca="1" si="12"/>
        <v>0.43546644042615112</v>
      </c>
    </row>
    <row r="784" spans="1:3" x14ac:dyDescent="0.25">
      <c r="A784" s="13" t="s">
        <v>24</v>
      </c>
      <c r="B784" s="11" t="s">
        <v>19</v>
      </c>
      <c r="C784">
        <f t="shared" ca="1" si="12"/>
        <v>0.69836396872336981</v>
      </c>
    </row>
    <row r="785" spans="1:3" x14ac:dyDescent="0.25">
      <c r="A785" s="9" t="s">
        <v>17</v>
      </c>
      <c r="B785" s="6" t="s">
        <v>8</v>
      </c>
      <c r="C785">
        <f t="shared" ca="1" si="12"/>
        <v>0.81830477985082839</v>
      </c>
    </row>
    <row r="786" spans="1:3" x14ac:dyDescent="0.25">
      <c r="A786" s="13" t="s">
        <v>24</v>
      </c>
      <c r="B786" s="6" t="s">
        <v>47</v>
      </c>
      <c r="C786">
        <f t="shared" ca="1" si="12"/>
        <v>0.76177769999697986</v>
      </c>
    </row>
    <row r="787" spans="1:3" x14ac:dyDescent="0.25">
      <c r="A787" s="9" t="s">
        <v>16</v>
      </c>
      <c r="B787" s="6" t="s">
        <v>47</v>
      </c>
      <c r="C787">
        <f t="shared" ca="1" si="12"/>
        <v>0.27751129191254587</v>
      </c>
    </row>
    <row r="788" spans="1:3" x14ac:dyDescent="0.25">
      <c r="A788" s="9" t="s">
        <v>16</v>
      </c>
      <c r="B788" s="6" t="s">
        <v>10</v>
      </c>
      <c r="C788">
        <f t="shared" ca="1" si="12"/>
        <v>0.37696773213767487</v>
      </c>
    </row>
    <row r="789" spans="1:3" x14ac:dyDescent="0.25">
      <c r="A789" s="11" t="s">
        <v>19</v>
      </c>
      <c r="B789" s="15" t="s">
        <v>31</v>
      </c>
      <c r="C789">
        <f t="shared" ca="1" si="12"/>
        <v>0.31576667814410064</v>
      </c>
    </row>
    <row r="790" spans="1:3" x14ac:dyDescent="0.25">
      <c r="A790" s="6" t="s">
        <v>6</v>
      </c>
      <c r="B790" s="9" t="s">
        <v>14</v>
      </c>
      <c r="C790">
        <f t="shared" ca="1" si="12"/>
        <v>0.93432309058967755</v>
      </c>
    </row>
    <row r="791" spans="1:3" x14ac:dyDescent="0.25">
      <c r="A791" s="15" t="s">
        <v>29</v>
      </c>
      <c r="B791" s="6" t="s">
        <v>6</v>
      </c>
      <c r="C791">
        <f t="shared" ca="1" si="12"/>
        <v>0.69233238925508478</v>
      </c>
    </row>
    <row r="792" spans="1:3" x14ac:dyDescent="0.25">
      <c r="A792" s="13" t="s">
        <v>25</v>
      </c>
      <c r="B792" s="6" t="s">
        <v>47</v>
      </c>
      <c r="C792">
        <f t="shared" ca="1" si="12"/>
        <v>0.41518220807037776</v>
      </c>
    </row>
    <row r="793" spans="1:3" x14ac:dyDescent="0.25">
      <c r="A793" s="11" t="s">
        <v>20</v>
      </c>
      <c r="B793" s="17" t="s">
        <v>34</v>
      </c>
      <c r="C793">
        <f t="shared" ca="1" si="12"/>
        <v>0.48607377531505402</v>
      </c>
    </row>
    <row r="794" spans="1:3" x14ac:dyDescent="0.25">
      <c r="A794" s="11" t="s">
        <v>19</v>
      </c>
      <c r="B794" s="9" t="s">
        <v>17</v>
      </c>
      <c r="C794">
        <f t="shared" ca="1" si="12"/>
        <v>0.12838983310606955</v>
      </c>
    </row>
    <row r="795" spans="1:3" x14ac:dyDescent="0.25">
      <c r="A795" s="15" t="s">
        <v>33</v>
      </c>
      <c r="B795" s="6" t="s">
        <v>8</v>
      </c>
      <c r="C795">
        <f t="shared" ca="1" si="12"/>
        <v>2.237323311124273E-2</v>
      </c>
    </row>
    <row r="796" spans="1:3" x14ac:dyDescent="0.25">
      <c r="A796" s="17" t="s">
        <v>34</v>
      </c>
      <c r="B796" s="11" t="s">
        <v>19</v>
      </c>
      <c r="C796">
        <f t="shared" ca="1" si="12"/>
        <v>0.89386042935211441</v>
      </c>
    </row>
    <row r="797" spans="1:3" x14ac:dyDescent="0.25">
      <c r="A797" s="9" t="s">
        <v>16</v>
      </c>
      <c r="B797" s="6" t="s">
        <v>47</v>
      </c>
      <c r="C797">
        <f t="shared" ca="1" si="12"/>
        <v>0.59021423536333251</v>
      </c>
    </row>
    <row r="798" spans="1:3" x14ac:dyDescent="0.25">
      <c r="A798" s="15" t="s">
        <v>33</v>
      </c>
      <c r="B798" s="6" t="s">
        <v>6</v>
      </c>
      <c r="C798">
        <f t="shared" ca="1" si="12"/>
        <v>0.57008227652980181</v>
      </c>
    </row>
    <row r="799" spans="1:3" x14ac:dyDescent="0.25">
      <c r="A799" s="13" t="s">
        <v>24</v>
      </c>
      <c r="B799" s="6" t="s">
        <v>10</v>
      </c>
      <c r="C799">
        <f t="shared" ca="1" si="12"/>
        <v>0.97694644930418306</v>
      </c>
    </row>
    <row r="800" spans="1:3" x14ac:dyDescent="0.25">
      <c r="A800" s="6" t="s">
        <v>47</v>
      </c>
      <c r="B800" s="13" t="s">
        <v>25</v>
      </c>
      <c r="C800">
        <f t="shared" ca="1" si="12"/>
        <v>0.84350159250497481</v>
      </c>
    </row>
    <row r="801" spans="1:3" x14ac:dyDescent="0.25">
      <c r="A801" s="13" t="s">
        <v>24</v>
      </c>
      <c r="B801" s="9" t="s">
        <v>16</v>
      </c>
      <c r="C801">
        <f t="shared" ca="1" si="12"/>
        <v>0.98861490492681059</v>
      </c>
    </row>
    <row r="802" spans="1:3" x14ac:dyDescent="0.25">
      <c r="A802" s="6" t="s">
        <v>47</v>
      </c>
      <c r="B802" s="9" t="s">
        <v>15</v>
      </c>
      <c r="C802">
        <f t="shared" ca="1" si="12"/>
        <v>0.41381581346721252</v>
      </c>
    </row>
    <row r="803" spans="1:3" x14ac:dyDescent="0.25">
      <c r="A803" s="15" t="s">
        <v>32</v>
      </c>
      <c r="B803" s="9" t="s">
        <v>17</v>
      </c>
      <c r="C803">
        <f t="shared" ca="1" si="12"/>
        <v>0.43213853405352121</v>
      </c>
    </row>
    <row r="804" spans="1:3" x14ac:dyDescent="0.25">
      <c r="A804" s="11" t="s">
        <v>20</v>
      </c>
      <c r="B804" s="15" t="s">
        <v>32</v>
      </c>
      <c r="C804">
        <f t="shared" ca="1" si="12"/>
        <v>5.2859278771931306E-2</v>
      </c>
    </row>
    <row r="805" spans="1:3" x14ac:dyDescent="0.25">
      <c r="A805" s="11" t="s">
        <v>19</v>
      </c>
      <c r="B805" s="9" t="s">
        <v>16</v>
      </c>
      <c r="C805">
        <f t="shared" ca="1" si="12"/>
        <v>0.33643528126325339</v>
      </c>
    </row>
    <row r="806" spans="1:3" x14ac:dyDescent="0.25">
      <c r="A806" s="13" t="s">
        <v>24</v>
      </c>
      <c r="B806" s="17" t="s">
        <v>37</v>
      </c>
      <c r="C806">
        <f t="shared" ca="1" si="12"/>
        <v>0.81586868448869876</v>
      </c>
    </row>
    <row r="807" spans="1:3" x14ac:dyDescent="0.25">
      <c r="A807" s="11" t="s">
        <v>22</v>
      </c>
      <c r="B807" s="9" t="s">
        <v>17</v>
      </c>
      <c r="C807">
        <f t="shared" ca="1" si="12"/>
        <v>0.23967815780857193</v>
      </c>
    </row>
    <row r="808" spans="1:3" x14ac:dyDescent="0.25">
      <c r="A808" s="9" t="s">
        <v>14</v>
      </c>
      <c r="B808" s="9" t="s">
        <v>17</v>
      </c>
      <c r="C808">
        <f t="shared" ca="1" si="12"/>
        <v>0.89405924014543636</v>
      </c>
    </row>
    <row r="809" spans="1:3" x14ac:dyDescent="0.25">
      <c r="A809" s="15" t="s">
        <v>31</v>
      </c>
      <c r="B809" s="15" t="s">
        <v>30</v>
      </c>
      <c r="C809">
        <f t="shared" ca="1" si="12"/>
        <v>0.40596216093626347</v>
      </c>
    </row>
    <row r="810" spans="1:3" x14ac:dyDescent="0.25">
      <c r="A810" s="17" t="s">
        <v>37</v>
      </c>
      <c r="B810" s="11" t="s">
        <v>22</v>
      </c>
      <c r="C810">
        <f t="shared" ca="1" si="12"/>
        <v>0.35550022330907971</v>
      </c>
    </row>
    <row r="811" spans="1:3" x14ac:dyDescent="0.25">
      <c r="A811" s="13" t="s">
        <v>25</v>
      </c>
      <c r="B811" s="6" t="s">
        <v>47</v>
      </c>
      <c r="C811">
        <f t="shared" ca="1" si="12"/>
        <v>0.51263485593786395</v>
      </c>
    </row>
    <row r="812" spans="1:3" x14ac:dyDescent="0.25">
      <c r="A812" s="11" t="s">
        <v>21</v>
      </c>
      <c r="B812" s="6" t="s">
        <v>8</v>
      </c>
      <c r="C812">
        <f t="shared" ca="1" si="12"/>
        <v>0.24306532597535713</v>
      </c>
    </row>
    <row r="813" spans="1:3" x14ac:dyDescent="0.25">
      <c r="A813" s="13" t="s">
        <v>28</v>
      </c>
      <c r="B813" s="11" t="s">
        <v>22</v>
      </c>
      <c r="C813">
        <f t="shared" ca="1" si="12"/>
        <v>0.4808891609545316</v>
      </c>
    </row>
    <row r="814" spans="1:3" x14ac:dyDescent="0.25">
      <c r="A814" s="13" t="s">
        <v>24</v>
      </c>
      <c r="B814" s="6" t="s">
        <v>47</v>
      </c>
      <c r="C814">
        <f t="shared" ca="1" si="12"/>
        <v>7.077152972195111E-2</v>
      </c>
    </row>
    <row r="815" spans="1:3" x14ac:dyDescent="0.25">
      <c r="A815" s="6" t="s">
        <v>6</v>
      </c>
      <c r="B815" s="17" t="s">
        <v>34</v>
      </c>
      <c r="C815">
        <f t="shared" ca="1" si="12"/>
        <v>0.51554210038715376</v>
      </c>
    </row>
    <row r="816" spans="1:3" x14ac:dyDescent="0.25">
      <c r="A816" s="11" t="s">
        <v>19</v>
      </c>
      <c r="B816" s="9" t="s">
        <v>14</v>
      </c>
      <c r="C816">
        <f t="shared" ca="1" si="12"/>
        <v>0.37935624060798789</v>
      </c>
    </row>
    <row r="817" spans="1:3" x14ac:dyDescent="0.25">
      <c r="A817" s="11" t="s">
        <v>19</v>
      </c>
      <c r="B817" s="6" t="s">
        <v>6</v>
      </c>
      <c r="C817">
        <f t="shared" ca="1" si="12"/>
        <v>0.59537034878827944</v>
      </c>
    </row>
    <row r="818" spans="1:3" x14ac:dyDescent="0.25">
      <c r="A818" s="17" t="s">
        <v>37</v>
      </c>
      <c r="B818" s="15" t="s">
        <v>32</v>
      </c>
      <c r="C818">
        <f t="shared" ca="1" si="12"/>
        <v>0.26809957924291472</v>
      </c>
    </row>
    <row r="819" spans="1:3" x14ac:dyDescent="0.25">
      <c r="A819" s="13" t="s">
        <v>27</v>
      </c>
      <c r="B819" s="11" t="s">
        <v>21</v>
      </c>
      <c r="C819">
        <f t="shared" ca="1" si="12"/>
        <v>0.72326829154516659</v>
      </c>
    </row>
    <row r="820" spans="1:3" x14ac:dyDescent="0.25">
      <c r="A820" s="13" t="s">
        <v>24</v>
      </c>
      <c r="B820" s="6" t="s">
        <v>47</v>
      </c>
      <c r="C820">
        <f t="shared" ca="1" si="12"/>
        <v>0.26564345635126985</v>
      </c>
    </row>
    <row r="821" spans="1:3" x14ac:dyDescent="0.25">
      <c r="A821" s="17" t="s">
        <v>37</v>
      </c>
      <c r="B821" s="11" t="s">
        <v>21</v>
      </c>
      <c r="C821">
        <f t="shared" ca="1" si="12"/>
        <v>0.74926202435177935</v>
      </c>
    </row>
    <row r="822" spans="1:3" x14ac:dyDescent="0.25">
      <c r="A822" s="9" t="s">
        <v>16</v>
      </c>
      <c r="B822" s="6" t="s">
        <v>6</v>
      </c>
      <c r="C822">
        <f t="shared" ca="1" si="12"/>
        <v>0.23863580363465964</v>
      </c>
    </row>
    <row r="823" spans="1:3" x14ac:dyDescent="0.25">
      <c r="A823" s="6" t="s">
        <v>47</v>
      </c>
      <c r="B823" s="11" t="s">
        <v>20</v>
      </c>
      <c r="C823">
        <f t="shared" ca="1" si="12"/>
        <v>0.39117632463184804</v>
      </c>
    </row>
    <row r="824" spans="1:3" x14ac:dyDescent="0.25">
      <c r="A824" s="13" t="s">
        <v>24</v>
      </c>
      <c r="B824" s="6" t="s">
        <v>47</v>
      </c>
      <c r="C824">
        <f t="shared" ca="1" si="12"/>
        <v>6.3568841848071433E-2</v>
      </c>
    </row>
    <row r="825" spans="1:3" x14ac:dyDescent="0.25">
      <c r="A825" s="9" t="s">
        <v>16</v>
      </c>
      <c r="B825" s="6" t="s">
        <v>6</v>
      </c>
      <c r="C825">
        <f t="shared" ca="1" si="12"/>
        <v>0.79747179567538007</v>
      </c>
    </row>
    <row r="826" spans="1:3" x14ac:dyDescent="0.25">
      <c r="A826" s="6" t="s">
        <v>6</v>
      </c>
      <c r="B826" s="6" t="s">
        <v>47</v>
      </c>
      <c r="C826">
        <f t="shared" ca="1" si="12"/>
        <v>8.1182033711921786E-2</v>
      </c>
    </row>
    <row r="827" spans="1:3" x14ac:dyDescent="0.25">
      <c r="A827" s="6" t="s">
        <v>47</v>
      </c>
      <c r="B827" s="11" t="s">
        <v>20</v>
      </c>
      <c r="C827">
        <f t="shared" ca="1" si="12"/>
        <v>0.46735323230635684</v>
      </c>
    </row>
    <row r="828" spans="1:3" x14ac:dyDescent="0.25">
      <c r="A828" s="11" t="s">
        <v>19</v>
      </c>
      <c r="B828" s="6" t="s">
        <v>6</v>
      </c>
      <c r="C828">
        <f t="shared" ca="1" si="12"/>
        <v>0.1073942268433361</v>
      </c>
    </row>
    <row r="829" spans="1:3" x14ac:dyDescent="0.25">
      <c r="A829" s="11" t="s">
        <v>21</v>
      </c>
      <c r="B829" s="6" t="s">
        <v>6</v>
      </c>
      <c r="C829">
        <f t="shared" ca="1" si="12"/>
        <v>0.21790298865858881</v>
      </c>
    </row>
    <row r="830" spans="1:3" x14ac:dyDescent="0.25">
      <c r="A830" s="13" t="s">
        <v>24</v>
      </c>
      <c r="B830" s="15" t="s">
        <v>32</v>
      </c>
      <c r="C830">
        <f t="shared" ca="1" si="12"/>
        <v>0.47441405855186058</v>
      </c>
    </row>
    <row r="831" spans="1:3" x14ac:dyDescent="0.25">
      <c r="A831" s="11" t="s">
        <v>20</v>
      </c>
      <c r="B831" s="6" t="s">
        <v>6</v>
      </c>
      <c r="C831">
        <f t="shared" ca="1" si="12"/>
        <v>0.64678927163059508</v>
      </c>
    </row>
    <row r="832" spans="1:3" x14ac:dyDescent="0.25">
      <c r="A832" s="15" t="s">
        <v>30</v>
      </c>
      <c r="B832" s="13" t="s">
        <v>25</v>
      </c>
      <c r="C832">
        <f t="shared" ca="1" si="12"/>
        <v>0.50474777108012381</v>
      </c>
    </row>
    <row r="833" spans="1:3" x14ac:dyDescent="0.25">
      <c r="A833" s="11" t="s">
        <v>20</v>
      </c>
      <c r="B833" s="11" t="s">
        <v>23</v>
      </c>
      <c r="C833">
        <f t="shared" ca="1" si="12"/>
        <v>0.3637134544160886</v>
      </c>
    </row>
    <row r="834" spans="1:3" x14ac:dyDescent="0.25">
      <c r="A834" s="15" t="s">
        <v>30</v>
      </c>
      <c r="B834" s="13" t="s">
        <v>27</v>
      </c>
      <c r="C834">
        <f t="shared" ref="C834:C897" ca="1" si="13">RAND()</f>
        <v>0.24306152592302277</v>
      </c>
    </row>
    <row r="835" spans="1:3" x14ac:dyDescent="0.25">
      <c r="A835" s="15" t="s">
        <v>32</v>
      </c>
      <c r="B835" s="6" t="s">
        <v>47</v>
      </c>
      <c r="C835">
        <f t="shared" ca="1" si="13"/>
        <v>0.65654376056950869</v>
      </c>
    </row>
    <row r="836" spans="1:3" x14ac:dyDescent="0.25">
      <c r="A836" s="15" t="s">
        <v>32</v>
      </c>
      <c r="B836" s="9" t="s">
        <v>16</v>
      </c>
      <c r="C836">
        <f t="shared" ca="1" si="13"/>
        <v>0.10783906384461051</v>
      </c>
    </row>
    <row r="837" spans="1:3" x14ac:dyDescent="0.25">
      <c r="A837" s="9" t="s">
        <v>17</v>
      </c>
      <c r="B837" s="13" t="s">
        <v>28</v>
      </c>
      <c r="C837">
        <f t="shared" ca="1" si="13"/>
        <v>0.90890814271226217</v>
      </c>
    </row>
    <row r="838" spans="1:3" x14ac:dyDescent="0.25">
      <c r="A838" s="11" t="s">
        <v>22</v>
      </c>
      <c r="B838" s="9" t="s">
        <v>17</v>
      </c>
      <c r="C838">
        <f t="shared" ca="1" si="13"/>
        <v>0.53177981196647128</v>
      </c>
    </row>
    <row r="839" spans="1:3" x14ac:dyDescent="0.25">
      <c r="A839" s="11" t="s">
        <v>20</v>
      </c>
      <c r="B839" s="9" t="s">
        <v>14</v>
      </c>
      <c r="C839">
        <f t="shared" ca="1" si="13"/>
        <v>0.90461782250911305</v>
      </c>
    </row>
    <row r="840" spans="1:3" x14ac:dyDescent="0.25">
      <c r="A840" s="15" t="s">
        <v>31</v>
      </c>
      <c r="B840" s="6" t="s">
        <v>8</v>
      </c>
      <c r="C840">
        <f t="shared" ca="1" si="13"/>
        <v>0.6028565737602084</v>
      </c>
    </row>
    <row r="841" spans="1:3" x14ac:dyDescent="0.25">
      <c r="A841" s="13" t="s">
        <v>24</v>
      </c>
      <c r="B841" s="6" t="s">
        <v>12</v>
      </c>
      <c r="C841">
        <f t="shared" ca="1" si="13"/>
        <v>0.83545241528518799</v>
      </c>
    </row>
    <row r="842" spans="1:3" x14ac:dyDescent="0.25">
      <c r="A842" s="17" t="s">
        <v>39</v>
      </c>
      <c r="B842" s="6" t="s">
        <v>8</v>
      </c>
      <c r="C842">
        <f t="shared" ca="1" si="13"/>
        <v>0.77058723877482493</v>
      </c>
    </row>
    <row r="843" spans="1:3" x14ac:dyDescent="0.25">
      <c r="A843" s="9" t="s">
        <v>15</v>
      </c>
      <c r="B843" s="6" t="s">
        <v>47</v>
      </c>
      <c r="C843">
        <f t="shared" ca="1" si="13"/>
        <v>0.98063493841305815</v>
      </c>
    </row>
    <row r="844" spans="1:3" x14ac:dyDescent="0.25">
      <c r="A844" s="9" t="s">
        <v>16</v>
      </c>
      <c r="B844" s="13" t="s">
        <v>27</v>
      </c>
      <c r="C844">
        <f t="shared" ca="1" si="13"/>
        <v>0.18079581746417839</v>
      </c>
    </row>
    <row r="845" spans="1:3" x14ac:dyDescent="0.25">
      <c r="A845" s="13" t="s">
        <v>25</v>
      </c>
      <c r="B845" s="6" t="s">
        <v>6</v>
      </c>
      <c r="C845">
        <f t="shared" ca="1" si="13"/>
        <v>0.61274905679645153</v>
      </c>
    </row>
    <row r="846" spans="1:3" x14ac:dyDescent="0.25">
      <c r="A846" s="13" t="s">
        <v>25</v>
      </c>
      <c r="B846" s="11" t="s">
        <v>22</v>
      </c>
      <c r="C846">
        <f t="shared" ca="1" si="13"/>
        <v>0.71255995669290839</v>
      </c>
    </row>
    <row r="847" spans="1:3" x14ac:dyDescent="0.25">
      <c r="A847" s="15" t="s">
        <v>30</v>
      </c>
      <c r="B847" s="6" t="s">
        <v>8</v>
      </c>
      <c r="C847">
        <f t="shared" ca="1" si="13"/>
        <v>0.82133132970560185</v>
      </c>
    </row>
    <row r="848" spans="1:3" x14ac:dyDescent="0.25">
      <c r="A848" s="11" t="s">
        <v>20</v>
      </c>
      <c r="B848" s="6" t="s">
        <v>47</v>
      </c>
      <c r="C848">
        <f t="shared" ca="1" si="13"/>
        <v>0.57973213707644866</v>
      </c>
    </row>
    <row r="849" spans="1:3" x14ac:dyDescent="0.25">
      <c r="A849" s="15" t="s">
        <v>29</v>
      </c>
      <c r="B849" s="11" t="s">
        <v>22</v>
      </c>
      <c r="C849">
        <f t="shared" ca="1" si="13"/>
        <v>0.63446175553412543</v>
      </c>
    </row>
    <row r="850" spans="1:3" x14ac:dyDescent="0.25">
      <c r="A850" s="15" t="s">
        <v>29</v>
      </c>
      <c r="B850" s="13" t="s">
        <v>25</v>
      </c>
      <c r="C850">
        <f t="shared" ca="1" si="13"/>
        <v>0.26496392140877134</v>
      </c>
    </row>
    <row r="851" spans="1:3" x14ac:dyDescent="0.25">
      <c r="A851" s="11" t="s">
        <v>19</v>
      </c>
      <c r="B851" s="15" t="s">
        <v>31</v>
      </c>
      <c r="C851">
        <f t="shared" ca="1" si="13"/>
        <v>0.35483545825200991</v>
      </c>
    </row>
    <row r="852" spans="1:3" x14ac:dyDescent="0.25">
      <c r="A852" s="13" t="s">
        <v>24</v>
      </c>
      <c r="B852" s="15" t="s">
        <v>29</v>
      </c>
      <c r="C852">
        <f t="shared" ca="1" si="13"/>
        <v>0.17825760973986282</v>
      </c>
    </row>
    <row r="853" spans="1:3" x14ac:dyDescent="0.25">
      <c r="A853" s="6" t="s">
        <v>8</v>
      </c>
      <c r="B853" s="6" t="s">
        <v>47</v>
      </c>
      <c r="C853">
        <f t="shared" ca="1" si="13"/>
        <v>0.55182050290541673</v>
      </c>
    </row>
    <row r="854" spans="1:3" x14ac:dyDescent="0.25">
      <c r="A854" s="6" t="s">
        <v>47</v>
      </c>
      <c r="B854" s="6" t="s">
        <v>12</v>
      </c>
      <c r="C854">
        <f t="shared" ca="1" si="13"/>
        <v>0.73009015358820484</v>
      </c>
    </row>
    <row r="855" spans="1:3" x14ac:dyDescent="0.25">
      <c r="A855" s="6" t="s">
        <v>10</v>
      </c>
      <c r="B855" s="11" t="s">
        <v>21</v>
      </c>
      <c r="C855">
        <f t="shared" ca="1" si="13"/>
        <v>0.39771477755162432</v>
      </c>
    </row>
    <row r="856" spans="1:3" x14ac:dyDescent="0.25">
      <c r="A856" s="11" t="s">
        <v>20</v>
      </c>
      <c r="B856" s="6" t="s">
        <v>6</v>
      </c>
      <c r="C856">
        <f t="shared" ca="1" si="13"/>
        <v>0.3025819700450858</v>
      </c>
    </row>
    <row r="857" spans="1:3" x14ac:dyDescent="0.25">
      <c r="A857" s="11" t="s">
        <v>20</v>
      </c>
      <c r="B857" s="6" t="s">
        <v>8</v>
      </c>
      <c r="C857">
        <f t="shared" ca="1" si="13"/>
        <v>0.11088508174209788</v>
      </c>
    </row>
    <row r="858" spans="1:3" x14ac:dyDescent="0.25">
      <c r="A858" s="17" t="s">
        <v>37</v>
      </c>
      <c r="B858" s="6" t="s">
        <v>47</v>
      </c>
      <c r="C858">
        <f t="shared" ca="1" si="13"/>
        <v>0.78268291627906206</v>
      </c>
    </row>
    <row r="859" spans="1:3" x14ac:dyDescent="0.25">
      <c r="A859" s="9" t="s">
        <v>14</v>
      </c>
      <c r="B859" s="6" t="s">
        <v>47</v>
      </c>
      <c r="C859">
        <f t="shared" ca="1" si="13"/>
        <v>0.18558307744342417</v>
      </c>
    </row>
    <row r="860" spans="1:3" x14ac:dyDescent="0.25">
      <c r="A860" s="11" t="s">
        <v>19</v>
      </c>
      <c r="B860" s="6" t="s">
        <v>47</v>
      </c>
      <c r="C860">
        <f t="shared" ca="1" si="13"/>
        <v>0.55502060723780999</v>
      </c>
    </row>
    <row r="861" spans="1:3" x14ac:dyDescent="0.25">
      <c r="A861" s="13" t="s">
        <v>24</v>
      </c>
      <c r="B861" s="6" t="s">
        <v>8</v>
      </c>
      <c r="C861">
        <f t="shared" ca="1" si="13"/>
        <v>0.10576088094082792</v>
      </c>
    </row>
    <row r="862" spans="1:3" x14ac:dyDescent="0.25">
      <c r="A862" s="11" t="s">
        <v>19</v>
      </c>
      <c r="B862" s="11" t="s">
        <v>23</v>
      </c>
      <c r="C862">
        <f t="shared" ca="1" si="13"/>
        <v>0.3062991723078089</v>
      </c>
    </row>
    <row r="863" spans="1:3" x14ac:dyDescent="0.25">
      <c r="A863" s="15" t="s">
        <v>30</v>
      </c>
      <c r="B863" s="11" t="s">
        <v>19</v>
      </c>
      <c r="C863">
        <f t="shared" ca="1" si="13"/>
        <v>0.9295730742676851</v>
      </c>
    </row>
    <row r="864" spans="1:3" x14ac:dyDescent="0.25">
      <c r="A864" s="9" t="s">
        <v>14</v>
      </c>
      <c r="B864" s="17" t="s">
        <v>35</v>
      </c>
      <c r="C864">
        <f t="shared" ca="1" si="13"/>
        <v>0.27602004520509793</v>
      </c>
    </row>
    <row r="865" spans="1:3" x14ac:dyDescent="0.25">
      <c r="A865" s="11" t="s">
        <v>19</v>
      </c>
      <c r="B865" s="11" t="s">
        <v>22</v>
      </c>
      <c r="C865">
        <f t="shared" ca="1" si="13"/>
        <v>0.61054381813091618</v>
      </c>
    </row>
    <row r="866" spans="1:3" x14ac:dyDescent="0.25">
      <c r="A866" s="9" t="s">
        <v>16</v>
      </c>
      <c r="B866" s="6" t="s">
        <v>6</v>
      </c>
      <c r="C866">
        <f t="shared" ca="1" si="13"/>
        <v>3.4956917921916464E-2</v>
      </c>
    </row>
    <row r="867" spans="1:3" x14ac:dyDescent="0.25">
      <c r="A867" s="11" t="s">
        <v>21</v>
      </c>
      <c r="B867" s="6" t="s">
        <v>10</v>
      </c>
      <c r="C867">
        <f t="shared" ca="1" si="13"/>
        <v>0.65172526376194528</v>
      </c>
    </row>
    <row r="868" spans="1:3" x14ac:dyDescent="0.25">
      <c r="A868" s="9" t="s">
        <v>14</v>
      </c>
      <c r="B868" s="13" t="s">
        <v>25</v>
      </c>
      <c r="C868">
        <f t="shared" ca="1" si="13"/>
        <v>0.41622716407586835</v>
      </c>
    </row>
    <row r="869" spans="1:3" x14ac:dyDescent="0.25">
      <c r="A869" s="9" t="s">
        <v>15</v>
      </c>
      <c r="B869" s="6" t="s">
        <v>6</v>
      </c>
      <c r="C869">
        <f t="shared" ca="1" si="13"/>
        <v>0.79818996783220042</v>
      </c>
    </row>
    <row r="870" spans="1:3" x14ac:dyDescent="0.25">
      <c r="A870" s="11" t="s">
        <v>20</v>
      </c>
      <c r="B870" s="6" t="s">
        <v>10</v>
      </c>
      <c r="C870">
        <f t="shared" ca="1" si="13"/>
        <v>0.41099839089784307</v>
      </c>
    </row>
    <row r="871" spans="1:3" x14ac:dyDescent="0.25">
      <c r="A871" s="11" t="s">
        <v>19</v>
      </c>
      <c r="B871" s="6" t="s">
        <v>6</v>
      </c>
      <c r="C871">
        <f t="shared" ca="1" si="13"/>
        <v>0.47391962506920382</v>
      </c>
    </row>
    <row r="872" spans="1:3" x14ac:dyDescent="0.25">
      <c r="A872" s="9" t="s">
        <v>16</v>
      </c>
      <c r="B872" s="9" t="s">
        <v>14</v>
      </c>
      <c r="C872">
        <f t="shared" ca="1" si="13"/>
        <v>0.69212909642017362</v>
      </c>
    </row>
    <row r="873" spans="1:3" x14ac:dyDescent="0.25">
      <c r="A873" s="11" t="s">
        <v>23</v>
      </c>
      <c r="B873" s="15" t="s">
        <v>33</v>
      </c>
      <c r="C873">
        <f t="shared" ca="1" si="13"/>
        <v>0.65242916946056351</v>
      </c>
    </row>
    <row r="874" spans="1:3" x14ac:dyDescent="0.25">
      <c r="A874" s="9" t="s">
        <v>15</v>
      </c>
      <c r="B874" s="11" t="s">
        <v>21</v>
      </c>
      <c r="C874">
        <f t="shared" ca="1" si="13"/>
        <v>0.24995869656053793</v>
      </c>
    </row>
    <row r="875" spans="1:3" x14ac:dyDescent="0.25">
      <c r="A875" s="11" t="s">
        <v>19</v>
      </c>
      <c r="B875" s="6" t="s">
        <v>8</v>
      </c>
      <c r="C875">
        <f t="shared" ca="1" si="13"/>
        <v>3.1795244930935218E-2</v>
      </c>
    </row>
    <row r="876" spans="1:3" x14ac:dyDescent="0.25">
      <c r="A876" s="11" t="s">
        <v>19</v>
      </c>
      <c r="B876" s="9" t="s">
        <v>15</v>
      </c>
      <c r="C876">
        <f t="shared" ca="1" si="13"/>
        <v>0.22216110837320391</v>
      </c>
    </row>
    <row r="877" spans="1:3" x14ac:dyDescent="0.25">
      <c r="A877" s="15" t="s">
        <v>32</v>
      </c>
      <c r="B877" s="9" t="s">
        <v>16</v>
      </c>
      <c r="C877">
        <f t="shared" ca="1" si="13"/>
        <v>0.62146607524007524</v>
      </c>
    </row>
    <row r="878" spans="1:3" x14ac:dyDescent="0.25">
      <c r="A878" s="17" t="s">
        <v>37</v>
      </c>
      <c r="B878" s="17" t="s">
        <v>39</v>
      </c>
      <c r="C878">
        <f t="shared" ca="1" si="13"/>
        <v>0.47433244173614142</v>
      </c>
    </row>
    <row r="879" spans="1:3" x14ac:dyDescent="0.25">
      <c r="A879" s="6" t="s">
        <v>12</v>
      </c>
      <c r="B879" s="11" t="s">
        <v>23</v>
      </c>
      <c r="C879">
        <f t="shared" ca="1" si="13"/>
        <v>0.61333800691120011</v>
      </c>
    </row>
    <row r="880" spans="1:3" x14ac:dyDescent="0.25">
      <c r="A880" s="11" t="s">
        <v>20</v>
      </c>
      <c r="B880" s="9" t="s">
        <v>14</v>
      </c>
      <c r="C880">
        <f t="shared" ca="1" si="13"/>
        <v>0.20638617997349729</v>
      </c>
    </row>
    <row r="881" spans="1:3" x14ac:dyDescent="0.25">
      <c r="A881" s="15" t="s">
        <v>30</v>
      </c>
      <c r="B881" s="6" t="s">
        <v>6</v>
      </c>
      <c r="C881">
        <f t="shared" ca="1" si="13"/>
        <v>5.8346655162846761E-2</v>
      </c>
    </row>
    <row r="882" spans="1:3" x14ac:dyDescent="0.25">
      <c r="A882" s="13" t="s">
        <v>24</v>
      </c>
      <c r="B882" s="6" t="s">
        <v>47</v>
      </c>
      <c r="C882">
        <f t="shared" ca="1" si="13"/>
        <v>0.22062850102538101</v>
      </c>
    </row>
    <row r="883" spans="1:3" x14ac:dyDescent="0.25">
      <c r="A883" s="13" t="s">
        <v>24</v>
      </c>
      <c r="B883" s="6" t="s">
        <v>47</v>
      </c>
      <c r="C883">
        <f t="shared" ca="1" si="13"/>
        <v>0.15154363481237521</v>
      </c>
    </row>
    <row r="884" spans="1:3" x14ac:dyDescent="0.25">
      <c r="A884" s="11" t="s">
        <v>19</v>
      </c>
      <c r="B884" s="6" t="s">
        <v>47</v>
      </c>
      <c r="C884">
        <f t="shared" ca="1" si="13"/>
        <v>0.43946286071537666</v>
      </c>
    </row>
    <row r="885" spans="1:3" x14ac:dyDescent="0.25">
      <c r="A885" s="13" t="s">
        <v>26</v>
      </c>
      <c r="B885" s="6" t="s">
        <v>8</v>
      </c>
      <c r="C885">
        <f t="shared" ca="1" si="13"/>
        <v>0.84041228745993968</v>
      </c>
    </row>
    <row r="886" spans="1:3" x14ac:dyDescent="0.25">
      <c r="A886" s="11" t="s">
        <v>19</v>
      </c>
      <c r="B886" s="9" t="s">
        <v>16</v>
      </c>
      <c r="C886">
        <f t="shared" ca="1" si="13"/>
        <v>0.28949602632107163</v>
      </c>
    </row>
    <row r="887" spans="1:3" x14ac:dyDescent="0.25">
      <c r="A887" s="17" t="s">
        <v>34</v>
      </c>
      <c r="B887" s="15" t="s">
        <v>32</v>
      </c>
      <c r="C887">
        <f t="shared" ca="1" si="13"/>
        <v>0.65872691276562445</v>
      </c>
    </row>
    <row r="888" spans="1:3" x14ac:dyDescent="0.25">
      <c r="A888" s="6" t="s">
        <v>8</v>
      </c>
      <c r="B888" s="9" t="s">
        <v>14</v>
      </c>
      <c r="C888">
        <f t="shared" ca="1" si="13"/>
        <v>0.8024240046161194</v>
      </c>
    </row>
    <row r="889" spans="1:3" x14ac:dyDescent="0.25">
      <c r="A889" s="15" t="s">
        <v>30</v>
      </c>
      <c r="B889" s="9" t="s">
        <v>16</v>
      </c>
      <c r="C889">
        <f t="shared" ca="1" si="13"/>
        <v>0.99146281929210289</v>
      </c>
    </row>
    <row r="890" spans="1:3" x14ac:dyDescent="0.25">
      <c r="A890" s="6" t="s">
        <v>8</v>
      </c>
      <c r="B890" s="11" t="s">
        <v>22</v>
      </c>
      <c r="C890">
        <f t="shared" ca="1" si="13"/>
        <v>0.30883553750441306</v>
      </c>
    </row>
    <row r="891" spans="1:3" x14ac:dyDescent="0.25">
      <c r="A891" s="15" t="s">
        <v>29</v>
      </c>
      <c r="B891" s="9" t="s">
        <v>14</v>
      </c>
      <c r="C891">
        <f t="shared" ca="1" si="13"/>
        <v>0.6278353975510953</v>
      </c>
    </row>
    <row r="892" spans="1:3" x14ac:dyDescent="0.25">
      <c r="A892" s="6" t="s">
        <v>12</v>
      </c>
      <c r="B892" s="6" t="s">
        <v>6</v>
      </c>
      <c r="C892">
        <f t="shared" ca="1" si="13"/>
        <v>0.19057938442868694</v>
      </c>
    </row>
    <row r="893" spans="1:3" x14ac:dyDescent="0.25">
      <c r="A893" s="11" t="s">
        <v>23</v>
      </c>
      <c r="B893" s="9" t="s">
        <v>14</v>
      </c>
      <c r="C893">
        <f t="shared" ca="1" si="13"/>
        <v>0.13861843133220364</v>
      </c>
    </row>
    <row r="894" spans="1:3" x14ac:dyDescent="0.25">
      <c r="A894" s="11" t="s">
        <v>19</v>
      </c>
      <c r="B894" s="11" t="s">
        <v>21</v>
      </c>
      <c r="C894">
        <f t="shared" ca="1" si="13"/>
        <v>0.70769711200461227</v>
      </c>
    </row>
    <row r="895" spans="1:3" x14ac:dyDescent="0.25">
      <c r="A895" s="13" t="s">
        <v>25</v>
      </c>
      <c r="B895" s="13" t="s">
        <v>24</v>
      </c>
      <c r="C895">
        <f t="shared" ca="1" si="13"/>
        <v>0.63687731248673252</v>
      </c>
    </row>
    <row r="896" spans="1:3" x14ac:dyDescent="0.25">
      <c r="A896" s="9" t="s">
        <v>16</v>
      </c>
      <c r="B896" s="6" t="s">
        <v>6</v>
      </c>
      <c r="C896">
        <f t="shared" ca="1" si="13"/>
        <v>9.2561076916803042E-2</v>
      </c>
    </row>
    <row r="897" spans="1:3" x14ac:dyDescent="0.25">
      <c r="A897" s="11" t="s">
        <v>20</v>
      </c>
      <c r="B897" s="6" t="s">
        <v>8</v>
      </c>
      <c r="C897">
        <f t="shared" ca="1" si="13"/>
        <v>0.53996685287731661</v>
      </c>
    </row>
    <row r="898" spans="1:3" x14ac:dyDescent="0.25">
      <c r="A898" s="11" t="s">
        <v>20</v>
      </c>
      <c r="B898" s="6" t="s">
        <v>10</v>
      </c>
      <c r="C898">
        <f t="shared" ref="C898:C961" ca="1" si="14">RAND()</f>
        <v>0.85453410632704241</v>
      </c>
    </row>
    <row r="899" spans="1:3" x14ac:dyDescent="0.25">
      <c r="A899" s="13" t="s">
        <v>25</v>
      </c>
      <c r="B899" s="17" t="s">
        <v>34</v>
      </c>
      <c r="C899">
        <f t="shared" ca="1" si="14"/>
        <v>0.59693745974690893</v>
      </c>
    </row>
    <row r="900" spans="1:3" x14ac:dyDescent="0.25">
      <c r="A900" s="13" t="s">
        <v>24</v>
      </c>
      <c r="B900" s="6" t="s">
        <v>10</v>
      </c>
      <c r="C900">
        <f t="shared" ca="1" si="14"/>
        <v>0.10076639423325617</v>
      </c>
    </row>
    <row r="901" spans="1:3" x14ac:dyDescent="0.25">
      <c r="A901" s="9" t="s">
        <v>16</v>
      </c>
      <c r="B901" s="15" t="s">
        <v>32</v>
      </c>
      <c r="C901">
        <f t="shared" ca="1" si="14"/>
        <v>0.74152945720557206</v>
      </c>
    </row>
    <row r="902" spans="1:3" x14ac:dyDescent="0.25">
      <c r="A902" s="17" t="s">
        <v>38</v>
      </c>
      <c r="B902" s="15" t="s">
        <v>31</v>
      </c>
      <c r="C902">
        <f t="shared" ca="1" si="14"/>
        <v>0.83454160656651988</v>
      </c>
    </row>
    <row r="903" spans="1:3" x14ac:dyDescent="0.25">
      <c r="A903" s="9" t="s">
        <v>15</v>
      </c>
      <c r="B903" s="9" t="s">
        <v>14</v>
      </c>
      <c r="C903">
        <f t="shared" ca="1" si="14"/>
        <v>0.32570757524941529</v>
      </c>
    </row>
    <row r="904" spans="1:3" x14ac:dyDescent="0.25">
      <c r="A904" s="13" t="s">
        <v>25</v>
      </c>
      <c r="B904" s="11" t="s">
        <v>22</v>
      </c>
      <c r="C904">
        <f t="shared" ca="1" si="14"/>
        <v>0.134491600495941</v>
      </c>
    </row>
    <row r="905" spans="1:3" x14ac:dyDescent="0.25">
      <c r="A905" s="9" t="s">
        <v>16</v>
      </c>
      <c r="B905" s="6" t="s">
        <v>47</v>
      </c>
      <c r="C905">
        <f t="shared" ca="1" si="14"/>
        <v>0.30826820158986068</v>
      </c>
    </row>
    <row r="906" spans="1:3" x14ac:dyDescent="0.25">
      <c r="A906" s="13" t="s">
        <v>25</v>
      </c>
      <c r="B906" s="6" t="s">
        <v>6</v>
      </c>
      <c r="C906">
        <f t="shared" ca="1" si="14"/>
        <v>3.684545920685478E-2</v>
      </c>
    </row>
    <row r="907" spans="1:3" x14ac:dyDescent="0.25">
      <c r="A907" s="11" t="s">
        <v>21</v>
      </c>
      <c r="B907" s="6" t="s">
        <v>6</v>
      </c>
      <c r="C907">
        <f t="shared" ca="1" si="14"/>
        <v>0.89992042665606609</v>
      </c>
    </row>
    <row r="908" spans="1:3" x14ac:dyDescent="0.25">
      <c r="A908" s="9" t="s">
        <v>16</v>
      </c>
      <c r="B908" s="9" t="s">
        <v>16</v>
      </c>
      <c r="C908">
        <f t="shared" ca="1" si="14"/>
        <v>0.47662342002826796</v>
      </c>
    </row>
    <row r="909" spans="1:3" x14ac:dyDescent="0.25">
      <c r="A909" s="13" t="s">
        <v>24</v>
      </c>
      <c r="B909" s="9" t="s">
        <v>14</v>
      </c>
      <c r="C909">
        <f t="shared" ca="1" si="14"/>
        <v>7.608796638733839E-2</v>
      </c>
    </row>
    <row r="910" spans="1:3" x14ac:dyDescent="0.25">
      <c r="A910" s="6" t="s">
        <v>8</v>
      </c>
      <c r="B910" s="11" t="s">
        <v>22</v>
      </c>
      <c r="C910">
        <f t="shared" ca="1" si="14"/>
        <v>0.21757139484638977</v>
      </c>
    </row>
    <row r="911" spans="1:3" x14ac:dyDescent="0.25">
      <c r="A911" s="13" t="s">
        <v>24</v>
      </c>
      <c r="B911" s="6" t="s">
        <v>6</v>
      </c>
      <c r="C911">
        <f t="shared" ca="1" si="14"/>
        <v>0.6507369309009311</v>
      </c>
    </row>
    <row r="912" spans="1:3" x14ac:dyDescent="0.25">
      <c r="A912" s="11" t="s">
        <v>20</v>
      </c>
      <c r="B912" s="17" t="s">
        <v>37</v>
      </c>
      <c r="C912">
        <f t="shared" ca="1" si="14"/>
        <v>0.85363585426643473</v>
      </c>
    </row>
    <row r="913" spans="1:3" x14ac:dyDescent="0.25">
      <c r="A913" s="13" t="s">
        <v>24</v>
      </c>
      <c r="B913" s="11" t="s">
        <v>22</v>
      </c>
      <c r="C913">
        <f t="shared" ca="1" si="14"/>
        <v>0.21025273856389637</v>
      </c>
    </row>
    <row r="914" spans="1:3" x14ac:dyDescent="0.25">
      <c r="A914" s="13" t="s">
        <v>26</v>
      </c>
      <c r="B914" s="9" t="s">
        <v>16</v>
      </c>
      <c r="C914">
        <f t="shared" ca="1" si="14"/>
        <v>0.84664570901456304</v>
      </c>
    </row>
    <row r="915" spans="1:3" x14ac:dyDescent="0.25">
      <c r="A915" s="13" t="s">
        <v>25</v>
      </c>
      <c r="B915" s="9" t="s">
        <v>16</v>
      </c>
      <c r="C915">
        <f t="shared" ca="1" si="14"/>
        <v>9.5317222236571131E-2</v>
      </c>
    </row>
    <row r="916" spans="1:3" x14ac:dyDescent="0.25">
      <c r="A916" s="13" t="s">
        <v>24</v>
      </c>
      <c r="B916" s="9" t="s">
        <v>16</v>
      </c>
      <c r="C916">
        <f t="shared" ca="1" si="14"/>
        <v>8.210900709036717E-2</v>
      </c>
    </row>
    <row r="917" spans="1:3" x14ac:dyDescent="0.25">
      <c r="A917" s="11" t="s">
        <v>20</v>
      </c>
      <c r="B917" s="6" t="s">
        <v>12</v>
      </c>
      <c r="C917">
        <f t="shared" ca="1" si="14"/>
        <v>0.24483863046030951</v>
      </c>
    </row>
    <row r="918" spans="1:3" x14ac:dyDescent="0.25">
      <c r="A918" s="9" t="s">
        <v>15</v>
      </c>
      <c r="B918" s="9" t="s">
        <v>17</v>
      </c>
      <c r="C918">
        <f t="shared" ca="1" si="14"/>
        <v>0.57810739007604084</v>
      </c>
    </row>
    <row r="919" spans="1:3" x14ac:dyDescent="0.25">
      <c r="A919" s="6" t="s">
        <v>8</v>
      </c>
      <c r="B919" s="11" t="s">
        <v>20</v>
      </c>
      <c r="C919">
        <f t="shared" ca="1" si="14"/>
        <v>0.82830532664852119</v>
      </c>
    </row>
    <row r="920" spans="1:3" x14ac:dyDescent="0.25">
      <c r="A920" s="13" t="s">
        <v>24</v>
      </c>
      <c r="B920" s="11" t="s">
        <v>23</v>
      </c>
      <c r="C920">
        <f t="shared" ca="1" si="14"/>
        <v>3.2738194170226054E-2</v>
      </c>
    </row>
    <row r="921" spans="1:3" x14ac:dyDescent="0.25">
      <c r="A921" s="9" t="s">
        <v>14</v>
      </c>
      <c r="B921" s="6" t="s">
        <v>12</v>
      </c>
      <c r="C921">
        <f t="shared" ca="1" si="14"/>
        <v>0.83184861226147111</v>
      </c>
    </row>
    <row r="922" spans="1:3" x14ac:dyDescent="0.25">
      <c r="A922" s="11" t="s">
        <v>19</v>
      </c>
      <c r="B922" s="6" t="s">
        <v>47</v>
      </c>
      <c r="C922">
        <f t="shared" ca="1" si="14"/>
        <v>0.71804029450112328</v>
      </c>
    </row>
    <row r="923" spans="1:3" x14ac:dyDescent="0.25">
      <c r="A923" s="13" t="s">
        <v>27</v>
      </c>
      <c r="B923" s="6" t="s">
        <v>47</v>
      </c>
      <c r="C923">
        <f t="shared" ca="1" si="14"/>
        <v>0.67215552096354092</v>
      </c>
    </row>
    <row r="924" spans="1:3" x14ac:dyDescent="0.25">
      <c r="A924" s="6" t="s">
        <v>47</v>
      </c>
      <c r="B924" s="6" t="s">
        <v>8</v>
      </c>
      <c r="C924">
        <f t="shared" ca="1" si="14"/>
        <v>8.0322876763772255E-2</v>
      </c>
    </row>
    <row r="925" spans="1:3" x14ac:dyDescent="0.25">
      <c r="A925" s="13" t="s">
        <v>28</v>
      </c>
      <c r="B925" s="6" t="s">
        <v>8</v>
      </c>
      <c r="C925">
        <f t="shared" ca="1" si="14"/>
        <v>0.59234578828373075</v>
      </c>
    </row>
    <row r="926" spans="1:3" x14ac:dyDescent="0.25">
      <c r="A926" s="9" t="s">
        <v>14</v>
      </c>
      <c r="B926" s="9" t="s">
        <v>14</v>
      </c>
      <c r="C926">
        <f t="shared" ca="1" si="14"/>
        <v>0.457993622194664</v>
      </c>
    </row>
    <row r="927" spans="1:3" x14ac:dyDescent="0.25">
      <c r="A927" s="13" t="s">
        <v>24</v>
      </c>
      <c r="B927" s="6" t="s">
        <v>47</v>
      </c>
      <c r="C927">
        <f t="shared" ca="1" si="14"/>
        <v>0.66676387727583963</v>
      </c>
    </row>
    <row r="928" spans="1:3" x14ac:dyDescent="0.25">
      <c r="A928" s="6" t="s">
        <v>6</v>
      </c>
      <c r="B928" s="9" t="s">
        <v>15</v>
      </c>
      <c r="C928">
        <f t="shared" ca="1" si="14"/>
        <v>0.57417384441109365</v>
      </c>
    </row>
    <row r="929" spans="1:3" x14ac:dyDescent="0.25">
      <c r="A929" s="6" t="s">
        <v>47</v>
      </c>
      <c r="B929" s="6" t="s">
        <v>47</v>
      </c>
      <c r="C929">
        <f t="shared" ca="1" si="14"/>
        <v>0.31823336271665792</v>
      </c>
    </row>
    <row r="930" spans="1:3" x14ac:dyDescent="0.25">
      <c r="A930" s="11" t="s">
        <v>22</v>
      </c>
      <c r="B930" s="6" t="s">
        <v>12</v>
      </c>
      <c r="C930">
        <f t="shared" ca="1" si="14"/>
        <v>0.53232664991643697</v>
      </c>
    </row>
    <row r="931" spans="1:3" x14ac:dyDescent="0.25">
      <c r="A931" s="11" t="s">
        <v>20</v>
      </c>
      <c r="B931" s="11" t="s">
        <v>23</v>
      </c>
      <c r="C931">
        <f t="shared" ca="1" si="14"/>
        <v>0.80907484349186776</v>
      </c>
    </row>
    <row r="932" spans="1:3" x14ac:dyDescent="0.25">
      <c r="A932" s="13" t="s">
        <v>24</v>
      </c>
      <c r="B932" s="6" t="s">
        <v>6</v>
      </c>
      <c r="C932">
        <f t="shared" ca="1" si="14"/>
        <v>0.84826071734525166</v>
      </c>
    </row>
    <row r="933" spans="1:3" x14ac:dyDescent="0.25">
      <c r="A933" s="15" t="s">
        <v>30</v>
      </c>
      <c r="B933" s="6" t="s">
        <v>47</v>
      </c>
      <c r="C933">
        <f t="shared" ca="1" si="14"/>
        <v>0.86795824743977146</v>
      </c>
    </row>
    <row r="934" spans="1:3" x14ac:dyDescent="0.25">
      <c r="A934" s="15" t="s">
        <v>29</v>
      </c>
      <c r="B934" s="17" t="s">
        <v>39</v>
      </c>
      <c r="C934">
        <f t="shared" ca="1" si="14"/>
        <v>0.226372614138451</v>
      </c>
    </row>
    <row r="935" spans="1:3" x14ac:dyDescent="0.25">
      <c r="A935" s="13" t="s">
        <v>25</v>
      </c>
      <c r="B935" s="6" t="s">
        <v>8</v>
      </c>
      <c r="C935">
        <f t="shared" ca="1" si="14"/>
        <v>0.5502786241554436</v>
      </c>
    </row>
    <row r="936" spans="1:3" x14ac:dyDescent="0.25">
      <c r="A936" s="15" t="s">
        <v>32</v>
      </c>
      <c r="B936" s="6" t="s">
        <v>6</v>
      </c>
      <c r="C936">
        <f t="shared" ca="1" si="14"/>
        <v>0.27389727198895431</v>
      </c>
    </row>
    <row r="937" spans="1:3" x14ac:dyDescent="0.25">
      <c r="A937" s="6" t="s">
        <v>8</v>
      </c>
      <c r="B937" s="15" t="s">
        <v>31</v>
      </c>
      <c r="C937">
        <f t="shared" ca="1" si="14"/>
        <v>0.58878887145402503</v>
      </c>
    </row>
    <row r="938" spans="1:3" x14ac:dyDescent="0.25">
      <c r="A938" s="6" t="s">
        <v>47</v>
      </c>
      <c r="B938" s="11" t="s">
        <v>23</v>
      </c>
      <c r="C938">
        <f t="shared" ca="1" si="14"/>
        <v>0.24585442215545528</v>
      </c>
    </row>
    <row r="939" spans="1:3" x14ac:dyDescent="0.25">
      <c r="A939" s="9" t="s">
        <v>17</v>
      </c>
      <c r="B939" s="9" t="s">
        <v>15</v>
      </c>
      <c r="C939">
        <f t="shared" ca="1" si="14"/>
        <v>0.87008211206036978</v>
      </c>
    </row>
    <row r="940" spans="1:3" x14ac:dyDescent="0.25">
      <c r="A940" s="13" t="s">
        <v>26</v>
      </c>
      <c r="B940" s="9" t="s">
        <v>16</v>
      </c>
      <c r="C940">
        <f t="shared" ca="1" si="14"/>
        <v>0.53239991797860142</v>
      </c>
    </row>
    <row r="941" spans="1:3" x14ac:dyDescent="0.25">
      <c r="A941" s="15" t="s">
        <v>33</v>
      </c>
      <c r="B941" s="17" t="s">
        <v>39</v>
      </c>
      <c r="C941">
        <f t="shared" ca="1" si="14"/>
        <v>0.2829739490929627</v>
      </c>
    </row>
    <row r="942" spans="1:3" x14ac:dyDescent="0.25">
      <c r="A942" s="6" t="s">
        <v>47</v>
      </c>
      <c r="B942" s="15" t="s">
        <v>30</v>
      </c>
      <c r="C942">
        <f t="shared" ca="1" si="14"/>
        <v>0.46872219306396146</v>
      </c>
    </row>
    <row r="943" spans="1:3" x14ac:dyDescent="0.25">
      <c r="A943" s="13" t="s">
        <v>24</v>
      </c>
      <c r="B943" s="6" t="s">
        <v>6</v>
      </c>
      <c r="C943">
        <f t="shared" ca="1" si="14"/>
        <v>0.22304184063173338</v>
      </c>
    </row>
    <row r="944" spans="1:3" x14ac:dyDescent="0.25">
      <c r="A944" s="15" t="s">
        <v>29</v>
      </c>
      <c r="B944" s="11" t="s">
        <v>20</v>
      </c>
      <c r="C944">
        <f t="shared" ca="1" si="14"/>
        <v>0.38168809575329798</v>
      </c>
    </row>
    <row r="945" spans="1:3" x14ac:dyDescent="0.25">
      <c r="A945" s="6" t="s">
        <v>6</v>
      </c>
      <c r="B945" s="13" t="s">
        <v>26</v>
      </c>
      <c r="C945">
        <f t="shared" ca="1" si="14"/>
        <v>0.36306588203213364</v>
      </c>
    </row>
    <row r="946" spans="1:3" x14ac:dyDescent="0.25">
      <c r="A946" s="6" t="s">
        <v>8</v>
      </c>
      <c r="B946" s="6" t="s">
        <v>6</v>
      </c>
      <c r="C946">
        <f t="shared" ca="1" si="14"/>
        <v>0.54529246620351157</v>
      </c>
    </row>
    <row r="947" spans="1:3" x14ac:dyDescent="0.25">
      <c r="A947" s="11" t="s">
        <v>21</v>
      </c>
      <c r="B947" s="9" t="s">
        <v>17</v>
      </c>
      <c r="C947">
        <f t="shared" ca="1" si="14"/>
        <v>0.53156586659780558</v>
      </c>
    </row>
    <row r="948" spans="1:3" x14ac:dyDescent="0.25">
      <c r="A948" s="9" t="s">
        <v>18</v>
      </c>
      <c r="B948" s="6" t="s">
        <v>6</v>
      </c>
      <c r="C948">
        <f t="shared" ca="1" si="14"/>
        <v>0.24269743719393744</v>
      </c>
    </row>
    <row r="949" spans="1:3" x14ac:dyDescent="0.25">
      <c r="A949" s="13" t="s">
        <v>25</v>
      </c>
      <c r="B949" s="6" t="s">
        <v>47</v>
      </c>
      <c r="C949">
        <f t="shared" ca="1" si="14"/>
        <v>0.99808498449830219</v>
      </c>
    </row>
    <row r="950" spans="1:3" x14ac:dyDescent="0.25">
      <c r="A950" s="9" t="s">
        <v>16</v>
      </c>
      <c r="B950" s="6" t="s">
        <v>6</v>
      </c>
      <c r="C950">
        <f t="shared" ca="1" si="14"/>
        <v>0.52283891770112123</v>
      </c>
    </row>
    <row r="951" spans="1:3" x14ac:dyDescent="0.25">
      <c r="A951" s="9" t="s">
        <v>15</v>
      </c>
      <c r="B951" s="6" t="s">
        <v>6</v>
      </c>
      <c r="C951">
        <f t="shared" ca="1" si="14"/>
        <v>0.96256990494852557</v>
      </c>
    </row>
    <row r="952" spans="1:3" x14ac:dyDescent="0.25">
      <c r="A952" s="13" t="s">
        <v>28</v>
      </c>
      <c r="B952" s="6" t="s">
        <v>47</v>
      </c>
      <c r="C952">
        <f t="shared" ca="1" si="14"/>
        <v>0.43500461392597256</v>
      </c>
    </row>
    <row r="953" spans="1:3" x14ac:dyDescent="0.25">
      <c r="A953" s="11" t="s">
        <v>20</v>
      </c>
      <c r="B953" s="6" t="s">
        <v>10</v>
      </c>
      <c r="C953">
        <f t="shared" ca="1" si="14"/>
        <v>0.25402540310133126</v>
      </c>
    </row>
    <row r="954" spans="1:3" x14ac:dyDescent="0.25">
      <c r="A954" s="13" t="s">
        <v>25</v>
      </c>
      <c r="B954" s="17" t="s">
        <v>37</v>
      </c>
      <c r="C954">
        <f t="shared" ca="1" si="14"/>
        <v>0.37846485714700218</v>
      </c>
    </row>
    <row r="955" spans="1:3" x14ac:dyDescent="0.25">
      <c r="A955" s="11" t="s">
        <v>22</v>
      </c>
      <c r="B955" s="6" t="s">
        <v>47</v>
      </c>
      <c r="C955">
        <f t="shared" ca="1" si="14"/>
        <v>0.10650074951123978</v>
      </c>
    </row>
    <row r="956" spans="1:3" x14ac:dyDescent="0.25">
      <c r="A956" s="11" t="s">
        <v>19</v>
      </c>
      <c r="B956" s="17" t="s">
        <v>35</v>
      </c>
      <c r="C956">
        <f t="shared" ca="1" si="14"/>
        <v>0.29832613721699208</v>
      </c>
    </row>
    <row r="957" spans="1:3" x14ac:dyDescent="0.25">
      <c r="A957" s="11" t="s">
        <v>19</v>
      </c>
      <c r="B957" s="11" t="s">
        <v>23</v>
      </c>
      <c r="C957">
        <f t="shared" ca="1" si="14"/>
        <v>0.43097053996558665</v>
      </c>
    </row>
    <row r="958" spans="1:3" x14ac:dyDescent="0.25">
      <c r="A958" s="11" t="s">
        <v>23</v>
      </c>
      <c r="B958" s="11" t="s">
        <v>20</v>
      </c>
      <c r="C958">
        <f t="shared" ca="1" si="14"/>
        <v>0.19158338213883475</v>
      </c>
    </row>
    <row r="959" spans="1:3" x14ac:dyDescent="0.25">
      <c r="A959" s="9" t="s">
        <v>16</v>
      </c>
      <c r="B959" s="17" t="s">
        <v>35</v>
      </c>
      <c r="C959">
        <f t="shared" ca="1" si="14"/>
        <v>1.7434973544022903E-2</v>
      </c>
    </row>
    <row r="960" spans="1:3" x14ac:dyDescent="0.25">
      <c r="A960" s="9" t="s">
        <v>16</v>
      </c>
      <c r="B960" s="11" t="s">
        <v>22</v>
      </c>
      <c r="C960">
        <f t="shared" ca="1" si="14"/>
        <v>0.81445446586260106</v>
      </c>
    </row>
    <row r="961" spans="1:3" x14ac:dyDescent="0.25">
      <c r="A961" s="11" t="s">
        <v>19</v>
      </c>
      <c r="B961" s="6" t="s">
        <v>8</v>
      </c>
      <c r="C961">
        <f t="shared" ca="1" si="14"/>
        <v>0.94881532690330905</v>
      </c>
    </row>
    <row r="962" spans="1:3" x14ac:dyDescent="0.25">
      <c r="A962" s="13" t="s">
        <v>26</v>
      </c>
      <c r="B962" s="9" t="s">
        <v>14</v>
      </c>
      <c r="C962">
        <f t="shared" ref="C962:C1001" ca="1" si="15">RAND()</f>
        <v>0.56932362479582466</v>
      </c>
    </row>
    <row r="963" spans="1:3" x14ac:dyDescent="0.25">
      <c r="A963" s="11" t="s">
        <v>19</v>
      </c>
      <c r="B963" s="11" t="s">
        <v>20</v>
      </c>
      <c r="C963">
        <f t="shared" ca="1" si="15"/>
        <v>0.22626688271130602</v>
      </c>
    </row>
    <row r="964" spans="1:3" x14ac:dyDescent="0.25">
      <c r="A964" s="13" t="s">
        <v>24</v>
      </c>
      <c r="B964" s="11" t="s">
        <v>23</v>
      </c>
      <c r="C964">
        <f t="shared" ca="1" si="15"/>
        <v>0.99662304672892599</v>
      </c>
    </row>
    <row r="965" spans="1:3" x14ac:dyDescent="0.25">
      <c r="A965" s="9" t="s">
        <v>18</v>
      </c>
      <c r="B965" s="17" t="s">
        <v>35</v>
      </c>
      <c r="C965">
        <f t="shared" ca="1" si="15"/>
        <v>0.27302345526721195</v>
      </c>
    </row>
    <row r="966" spans="1:3" x14ac:dyDescent="0.25">
      <c r="A966" s="6" t="s">
        <v>10</v>
      </c>
      <c r="B966" s="13" t="s">
        <v>24</v>
      </c>
      <c r="C966">
        <f t="shared" ca="1" si="15"/>
        <v>0.15669907883513734</v>
      </c>
    </row>
    <row r="967" spans="1:3" x14ac:dyDescent="0.25">
      <c r="A967" s="6" t="s">
        <v>6</v>
      </c>
      <c r="B967" s="6" t="s">
        <v>8</v>
      </c>
      <c r="C967">
        <f t="shared" ca="1" si="15"/>
        <v>0.85959562463390204</v>
      </c>
    </row>
    <row r="968" spans="1:3" x14ac:dyDescent="0.25">
      <c r="A968" s="13" t="s">
        <v>24</v>
      </c>
      <c r="B968" s="6" t="s">
        <v>8</v>
      </c>
      <c r="C968">
        <f t="shared" ca="1" si="15"/>
        <v>0.45155130524170539</v>
      </c>
    </row>
    <row r="969" spans="1:3" x14ac:dyDescent="0.25">
      <c r="A969" s="13" t="s">
        <v>24</v>
      </c>
      <c r="B969" s="17" t="s">
        <v>34</v>
      </c>
      <c r="C969">
        <f t="shared" ca="1" si="15"/>
        <v>0.45671105701721348</v>
      </c>
    </row>
    <row r="970" spans="1:3" x14ac:dyDescent="0.25">
      <c r="A970" s="6" t="s">
        <v>6</v>
      </c>
      <c r="B970" s="11" t="s">
        <v>23</v>
      </c>
      <c r="C970">
        <f t="shared" ca="1" si="15"/>
        <v>0.70442738575413755</v>
      </c>
    </row>
    <row r="971" spans="1:3" x14ac:dyDescent="0.25">
      <c r="A971" s="11" t="s">
        <v>20</v>
      </c>
      <c r="B971" s="6" t="s">
        <v>47</v>
      </c>
      <c r="C971">
        <f t="shared" ca="1" si="15"/>
        <v>0.37013221327854273</v>
      </c>
    </row>
    <row r="972" spans="1:3" x14ac:dyDescent="0.25">
      <c r="A972" s="13" t="s">
        <v>24</v>
      </c>
      <c r="B972" s="6" t="s">
        <v>6</v>
      </c>
      <c r="C972">
        <f t="shared" ca="1" si="15"/>
        <v>0.60432917625636906</v>
      </c>
    </row>
    <row r="973" spans="1:3" x14ac:dyDescent="0.25">
      <c r="A973" s="11" t="s">
        <v>20</v>
      </c>
      <c r="B973" s="13" t="s">
        <v>25</v>
      </c>
      <c r="C973">
        <f t="shared" ca="1" si="15"/>
        <v>0.63299256976447682</v>
      </c>
    </row>
    <row r="974" spans="1:3" x14ac:dyDescent="0.25">
      <c r="A974" s="11" t="s">
        <v>19</v>
      </c>
      <c r="B974" s="9" t="s">
        <v>15</v>
      </c>
      <c r="C974">
        <f t="shared" ca="1" si="15"/>
        <v>0.93913226963453378</v>
      </c>
    </row>
    <row r="975" spans="1:3" x14ac:dyDescent="0.25">
      <c r="A975" s="6" t="s">
        <v>6</v>
      </c>
      <c r="B975" s="11" t="s">
        <v>22</v>
      </c>
      <c r="C975">
        <f t="shared" ca="1" si="15"/>
        <v>0.68984027730923481</v>
      </c>
    </row>
    <row r="976" spans="1:3" x14ac:dyDescent="0.25">
      <c r="A976" s="11" t="s">
        <v>20</v>
      </c>
      <c r="B976" s="6" t="s">
        <v>12</v>
      </c>
      <c r="C976">
        <f t="shared" ca="1" si="15"/>
        <v>0.85153526883668573</v>
      </c>
    </row>
    <row r="977" spans="1:3" x14ac:dyDescent="0.25">
      <c r="A977" s="17" t="s">
        <v>37</v>
      </c>
      <c r="B977" s="6" t="s">
        <v>6</v>
      </c>
      <c r="C977">
        <f t="shared" ca="1" si="15"/>
        <v>0.37452702649676661</v>
      </c>
    </row>
    <row r="978" spans="1:3" x14ac:dyDescent="0.25">
      <c r="A978" s="6" t="s">
        <v>47</v>
      </c>
      <c r="B978" s="6" t="s">
        <v>47</v>
      </c>
      <c r="C978">
        <f t="shared" ca="1" si="15"/>
        <v>7.254247720617113E-2</v>
      </c>
    </row>
    <row r="979" spans="1:3" x14ac:dyDescent="0.25">
      <c r="A979" s="6" t="s">
        <v>47</v>
      </c>
      <c r="B979" s="6" t="s">
        <v>47</v>
      </c>
      <c r="C979">
        <f t="shared" ca="1" si="15"/>
        <v>0.3791532298424255</v>
      </c>
    </row>
    <row r="980" spans="1:3" x14ac:dyDescent="0.25">
      <c r="A980" s="9" t="s">
        <v>16</v>
      </c>
      <c r="B980" s="6" t="s">
        <v>8</v>
      </c>
      <c r="C980">
        <f t="shared" ca="1" si="15"/>
        <v>0.59418897175250796</v>
      </c>
    </row>
    <row r="981" spans="1:3" x14ac:dyDescent="0.25">
      <c r="A981" s="15" t="s">
        <v>31</v>
      </c>
      <c r="B981" s="9" t="s">
        <v>14</v>
      </c>
      <c r="C981">
        <f t="shared" ca="1" si="15"/>
        <v>0.74903923954595508</v>
      </c>
    </row>
    <row r="982" spans="1:3" x14ac:dyDescent="0.25">
      <c r="A982" s="13" t="s">
        <v>27</v>
      </c>
      <c r="B982" s="6" t="s">
        <v>12</v>
      </c>
      <c r="C982">
        <f t="shared" ca="1" si="15"/>
        <v>0.9776071288967737</v>
      </c>
    </row>
    <row r="983" spans="1:3" x14ac:dyDescent="0.25">
      <c r="A983" s="11" t="s">
        <v>19</v>
      </c>
      <c r="B983" s="6" t="s">
        <v>47</v>
      </c>
      <c r="C983">
        <f t="shared" ca="1" si="15"/>
        <v>0.25798017452710953</v>
      </c>
    </row>
    <row r="984" spans="1:3" x14ac:dyDescent="0.25">
      <c r="A984" s="9" t="s">
        <v>15</v>
      </c>
      <c r="B984" s="6" t="s">
        <v>10</v>
      </c>
      <c r="C984">
        <f t="shared" ca="1" si="15"/>
        <v>0.59184186011511764</v>
      </c>
    </row>
    <row r="985" spans="1:3" x14ac:dyDescent="0.25">
      <c r="A985" s="11" t="s">
        <v>19</v>
      </c>
      <c r="B985" s="6" t="s">
        <v>8</v>
      </c>
      <c r="C985">
        <f t="shared" ca="1" si="15"/>
        <v>0.31739521706533336</v>
      </c>
    </row>
    <row r="986" spans="1:3" x14ac:dyDescent="0.25">
      <c r="A986" s="9" t="s">
        <v>18</v>
      </c>
      <c r="B986" s="17" t="s">
        <v>38</v>
      </c>
      <c r="C986">
        <f t="shared" ca="1" si="15"/>
        <v>0.54251911441875245</v>
      </c>
    </row>
    <row r="987" spans="1:3" x14ac:dyDescent="0.25">
      <c r="A987" s="13" t="s">
        <v>24</v>
      </c>
      <c r="B987" s="11" t="s">
        <v>19</v>
      </c>
      <c r="C987">
        <f t="shared" ca="1" si="15"/>
        <v>0.19162938559330789</v>
      </c>
    </row>
    <row r="988" spans="1:3" x14ac:dyDescent="0.25">
      <c r="A988" s="11" t="s">
        <v>19</v>
      </c>
      <c r="B988" s="17" t="s">
        <v>34</v>
      </c>
      <c r="C988">
        <f t="shared" ca="1" si="15"/>
        <v>0.93283182524160402</v>
      </c>
    </row>
    <row r="989" spans="1:3" x14ac:dyDescent="0.25">
      <c r="A989" s="13" t="s">
        <v>24</v>
      </c>
      <c r="B989" s="17" t="s">
        <v>38</v>
      </c>
      <c r="C989">
        <f t="shared" ca="1" si="15"/>
        <v>0.59319245157491673</v>
      </c>
    </row>
    <row r="990" spans="1:3" x14ac:dyDescent="0.25">
      <c r="A990" s="17" t="s">
        <v>37</v>
      </c>
      <c r="B990" s="6" t="s">
        <v>47</v>
      </c>
      <c r="C990">
        <f t="shared" ca="1" si="15"/>
        <v>2.6158831397698479E-2</v>
      </c>
    </row>
    <row r="991" spans="1:3" x14ac:dyDescent="0.25">
      <c r="A991" s="6" t="s">
        <v>6</v>
      </c>
      <c r="B991" s="6" t="s">
        <v>10</v>
      </c>
      <c r="C991">
        <f t="shared" ca="1" si="15"/>
        <v>0.3468339278482121</v>
      </c>
    </row>
    <row r="992" spans="1:3" x14ac:dyDescent="0.25">
      <c r="A992" s="9" t="s">
        <v>14</v>
      </c>
      <c r="B992" s="6" t="s">
        <v>6</v>
      </c>
      <c r="C992">
        <f t="shared" ca="1" si="15"/>
        <v>0.14722804651354249</v>
      </c>
    </row>
    <row r="993" spans="1:3" x14ac:dyDescent="0.25">
      <c r="A993" s="11" t="s">
        <v>19</v>
      </c>
      <c r="B993" s="6" t="s">
        <v>6</v>
      </c>
      <c r="C993">
        <f t="shared" ca="1" si="15"/>
        <v>0.14968520862915446</v>
      </c>
    </row>
    <row r="994" spans="1:3" x14ac:dyDescent="0.25">
      <c r="A994" s="6" t="s">
        <v>47</v>
      </c>
      <c r="B994" s="6" t="s">
        <v>8</v>
      </c>
      <c r="C994">
        <f t="shared" ca="1" si="15"/>
        <v>0.32362166153572824</v>
      </c>
    </row>
    <row r="995" spans="1:3" x14ac:dyDescent="0.25">
      <c r="A995" s="11" t="s">
        <v>20</v>
      </c>
      <c r="B995" s="6" t="s">
        <v>47</v>
      </c>
      <c r="C995">
        <f t="shared" ca="1" si="15"/>
        <v>0.34813942444304047</v>
      </c>
    </row>
    <row r="996" spans="1:3" x14ac:dyDescent="0.25">
      <c r="A996" s="17" t="s">
        <v>37</v>
      </c>
      <c r="B996" s="11" t="s">
        <v>23</v>
      </c>
      <c r="C996">
        <f t="shared" ca="1" si="15"/>
        <v>0.94784078886912115</v>
      </c>
    </row>
    <row r="997" spans="1:3" x14ac:dyDescent="0.25">
      <c r="A997" s="11" t="s">
        <v>19</v>
      </c>
      <c r="B997" s="6" t="s">
        <v>10</v>
      </c>
      <c r="C997">
        <f t="shared" ca="1" si="15"/>
        <v>0.4247320190967705</v>
      </c>
    </row>
    <row r="998" spans="1:3" x14ac:dyDescent="0.25">
      <c r="A998" s="9" t="s">
        <v>14</v>
      </c>
      <c r="B998" s="6" t="s">
        <v>47</v>
      </c>
      <c r="C998">
        <f t="shared" ca="1" si="15"/>
        <v>0.97218024264970893</v>
      </c>
    </row>
    <row r="999" spans="1:3" x14ac:dyDescent="0.25">
      <c r="A999" s="15" t="s">
        <v>29</v>
      </c>
      <c r="B999" s="6" t="s">
        <v>47</v>
      </c>
      <c r="C999">
        <f t="shared" ca="1" si="15"/>
        <v>0.56836958161231421</v>
      </c>
    </row>
    <row r="1000" spans="1:3" x14ac:dyDescent="0.25">
      <c r="A1000" s="17" t="s">
        <v>34</v>
      </c>
      <c r="B1000" s="13" t="s">
        <v>27</v>
      </c>
      <c r="C1000">
        <f t="shared" ca="1" si="15"/>
        <v>0.82703261387239768</v>
      </c>
    </row>
    <row r="1001" spans="1:3" x14ac:dyDescent="0.25">
      <c r="A1001" s="13" t="s">
        <v>24</v>
      </c>
      <c r="B1001" s="6" t="s">
        <v>6</v>
      </c>
      <c r="C1001">
        <f t="shared" ca="1" si="15"/>
        <v>0.52320785360904398</v>
      </c>
    </row>
  </sheetData>
  <sortState xmlns:xlrd2="http://schemas.microsoft.com/office/spreadsheetml/2017/richdata2" ref="A2:C1001">
    <sortCondition ref="C2:C1001"/>
  </sortState>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001"/>
  <sheetViews>
    <sheetView zoomScaleNormal="100" workbookViewId="0">
      <selection activeCell="I3" sqref="I3"/>
    </sheetView>
  </sheetViews>
  <sheetFormatPr defaultRowHeight="15" x14ac:dyDescent="0.25"/>
  <cols>
    <col min="1" max="1" width="26.5703125" style="1" customWidth="1"/>
    <col min="2" max="2" width="26.85546875" style="1" customWidth="1"/>
    <col min="3" max="3" width="20.42578125" style="1" customWidth="1"/>
    <col min="4" max="5" width="21.7109375" style="1" customWidth="1"/>
    <col min="6" max="6" width="18.5703125" style="1" customWidth="1"/>
    <col min="7" max="7" width="18" style="1" customWidth="1"/>
    <col min="8" max="8" width="18.28515625" style="1" customWidth="1"/>
    <col min="9" max="9" width="20.140625" style="1" customWidth="1"/>
    <col min="10" max="10" width="19.5703125" style="1" customWidth="1"/>
    <col min="11" max="11" width="21.5703125" style="1" customWidth="1"/>
    <col min="12" max="12" width="18.140625" style="1" customWidth="1"/>
    <col min="13" max="16384" width="9.140625" style="1"/>
  </cols>
  <sheetData>
    <row r="1" spans="1:11" ht="45" x14ac:dyDescent="0.25">
      <c r="A1" s="4" t="s">
        <v>46</v>
      </c>
      <c r="B1" s="4" t="s">
        <v>49</v>
      </c>
      <c r="C1" s="4" t="s">
        <v>3</v>
      </c>
      <c r="D1" s="2" t="s">
        <v>0</v>
      </c>
      <c r="E1" s="2" t="s">
        <v>1</v>
      </c>
      <c r="F1" s="2" t="s">
        <v>50</v>
      </c>
      <c r="I1" s="2" t="s">
        <v>2</v>
      </c>
      <c r="J1" s="2" t="s">
        <v>52</v>
      </c>
      <c r="K1" s="2" t="s">
        <v>53</v>
      </c>
    </row>
    <row r="2" spans="1:11" x14ac:dyDescent="0.25">
      <c r="A2" s="13" t="s">
        <v>25</v>
      </c>
      <c r="B2" s="15" t="s">
        <v>29</v>
      </c>
      <c r="C2" s="6" t="s">
        <v>47</v>
      </c>
      <c r="D2" s="7">
        <f t="shared" ref="D2:D31" si="0">$D$35</f>
        <v>3.3333333333333333E-2</v>
      </c>
      <c r="E2" s="7">
        <f t="shared" ref="E2:E17" si="1">COUNTIF(A:A, C2)/1000</f>
        <v>0.05</v>
      </c>
      <c r="F2" s="7">
        <f>COUNTIF(B:B, C2)/1000</f>
        <v>0.17</v>
      </c>
    </row>
    <row r="3" spans="1:11" x14ac:dyDescent="0.25">
      <c r="A3" s="9" t="s">
        <v>17</v>
      </c>
      <c r="B3" s="11" t="s">
        <v>21</v>
      </c>
      <c r="C3" s="6" t="s">
        <v>6</v>
      </c>
      <c r="D3" s="7">
        <f t="shared" si="0"/>
        <v>3.3333333333333333E-2</v>
      </c>
      <c r="E3" s="7">
        <f t="shared" si="1"/>
        <v>0.05</v>
      </c>
      <c r="F3" s="7">
        <f t="shared" ref="F3:F6" si="2">COUNTIF(B:B, C3)/1000</f>
        <v>0.13</v>
      </c>
      <c r="H3" s="6" t="s">
        <v>4</v>
      </c>
      <c r="I3" s="3">
        <f>SUM(D2:D6)</f>
        <v>0.16666666666666666</v>
      </c>
      <c r="J3" s="3">
        <f>SUM(E2:E6)</f>
        <v>0.15000000000000002</v>
      </c>
      <c r="K3" s="3">
        <f>SUM(F2:F6)</f>
        <v>0.45000000000000007</v>
      </c>
    </row>
    <row r="4" spans="1:11" x14ac:dyDescent="0.25">
      <c r="A4" s="6" t="s">
        <v>47</v>
      </c>
      <c r="B4" s="9" t="s">
        <v>16</v>
      </c>
      <c r="C4" s="6" t="s">
        <v>8</v>
      </c>
      <c r="D4" s="7">
        <f t="shared" si="0"/>
        <v>3.3333333333333333E-2</v>
      </c>
      <c r="E4" s="7">
        <f t="shared" si="1"/>
        <v>0.03</v>
      </c>
      <c r="F4" s="7">
        <f t="shared" si="2"/>
        <v>0.08</v>
      </c>
      <c r="H4" s="9" t="s">
        <v>5</v>
      </c>
      <c r="I4" s="3">
        <f>SUM(D7:D11)</f>
        <v>0.16666666666666666</v>
      </c>
      <c r="J4" s="3">
        <f>SUM(E7:E11)</f>
        <v>0.18000000000000002</v>
      </c>
      <c r="K4" s="3">
        <f>SUM(F7:F11)</f>
        <v>0.17</v>
      </c>
    </row>
    <row r="5" spans="1:11" x14ac:dyDescent="0.25">
      <c r="A5" s="9" t="s">
        <v>16</v>
      </c>
      <c r="B5" s="11" t="s">
        <v>22</v>
      </c>
      <c r="C5" s="6" t="s">
        <v>10</v>
      </c>
      <c r="D5" s="7">
        <f t="shared" si="0"/>
        <v>3.3333333333333333E-2</v>
      </c>
      <c r="E5" s="7">
        <f t="shared" si="1"/>
        <v>0.01</v>
      </c>
      <c r="F5" s="7">
        <f t="shared" si="2"/>
        <v>0.05</v>
      </c>
      <c r="H5" s="11" t="s">
        <v>7</v>
      </c>
      <c r="I5" s="3">
        <f>SUM(D12:D16)</f>
        <v>0.16666666666666666</v>
      </c>
      <c r="J5" s="3">
        <f>SUM(E12:E16)</f>
        <v>0.21000000000000002</v>
      </c>
      <c r="K5" s="3">
        <f>SUM(F12:F16)</f>
        <v>0.13</v>
      </c>
    </row>
    <row r="6" spans="1:11" x14ac:dyDescent="0.25">
      <c r="A6" s="17" t="s">
        <v>37</v>
      </c>
      <c r="B6" s="6" t="s">
        <v>6</v>
      </c>
      <c r="C6" s="6" t="s">
        <v>12</v>
      </c>
      <c r="D6" s="7">
        <f t="shared" si="0"/>
        <v>3.3333333333333333E-2</v>
      </c>
      <c r="E6" s="7">
        <f t="shared" si="1"/>
        <v>0.01</v>
      </c>
      <c r="F6" s="7">
        <f t="shared" si="2"/>
        <v>0.02</v>
      </c>
      <c r="H6" s="13" t="s">
        <v>9</v>
      </c>
      <c r="I6" s="3">
        <f>SUM(D17:D21)</f>
        <v>0.16666666666666666</v>
      </c>
      <c r="J6" s="3">
        <f>SUM(E17:E21)</f>
        <v>0.28000000000000003</v>
      </c>
      <c r="K6" s="3">
        <f>SUM(F17:F21)</f>
        <v>6.9999999999999993E-2</v>
      </c>
    </row>
    <row r="7" spans="1:11" x14ac:dyDescent="0.25">
      <c r="A7" s="13" t="s">
        <v>24</v>
      </c>
      <c r="B7" s="6" t="s">
        <v>47</v>
      </c>
      <c r="C7" s="9" t="s">
        <v>14</v>
      </c>
      <c r="D7" s="10">
        <f t="shared" si="0"/>
        <v>3.3333333333333333E-2</v>
      </c>
      <c r="E7" s="10">
        <f t="shared" si="1"/>
        <v>0.05</v>
      </c>
      <c r="F7" s="10">
        <f>COUNTIF(B:B, C7)/1000</f>
        <v>7.0000000000000007E-2</v>
      </c>
      <c r="H7" s="15" t="s">
        <v>11</v>
      </c>
      <c r="I7" s="3">
        <f>SUM(D22:D26)</f>
        <v>0.16666666666666666</v>
      </c>
      <c r="J7" s="3">
        <f>SUM(E22:E26)</f>
        <v>0.1</v>
      </c>
      <c r="K7" s="3">
        <f>SUM(F22:F26)</f>
        <v>7.9999999999999988E-2</v>
      </c>
    </row>
    <row r="8" spans="1:11" x14ac:dyDescent="0.25">
      <c r="A8" s="11" t="s">
        <v>20</v>
      </c>
      <c r="B8" s="11" t="s">
        <v>22</v>
      </c>
      <c r="C8" s="9" t="s">
        <v>15</v>
      </c>
      <c r="D8" s="10">
        <f t="shared" si="0"/>
        <v>3.3333333333333333E-2</v>
      </c>
      <c r="E8" s="10">
        <f t="shared" si="1"/>
        <v>0.02</v>
      </c>
      <c r="F8" s="10">
        <f t="shared" ref="F8:F11" si="3">COUNTIF(B:B, C8)/1000</f>
        <v>0.02</v>
      </c>
      <c r="H8" s="17" t="s">
        <v>13</v>
      </c>
      <c r="I8" s="3">
        <f>SUM(D27:D31)</f>
        <v>0.16666666666666666</v>
      </c>
      <c r="J8" s="3">
        <f>SUM(E27:E31)</f>
        <v>7.9999999999999988E-2</v>
      </c>
      <c r="K8" s="3">
        <f>SUM(F27:F31)</f>
        <v>0.1</v>
      </c>
    </row>
    <row r="9" spans="1:11" x14ac:dyDescent="0.25">
      <c r="A9" s="9" t="s">
        <v>17</v>
      </c>
      <c r="B9" s="6" t="s">
        <v>6</v>
      </c>
      <c r="C9" s="9" t="s">
        <v>16</v>
      </c>
      <c r="D9" s="10">
        <f t="shared" si="0"/>
        <v>3.3333333333333333E-2</v>
      </c>
      <c r="E9" s="10">
        <f t="shared" si="1"/>
        <v>0.08</v>
      </c>
      <c r="F9" s="10">
        <f t="shared" si="3"/>
        <v>0.04</v>
      </c>
      <c r="I9" s="3">
        <f>SUM(I3:I8)</f>
        <v>0.99999999999999989</v>
      </c>
      <c r="J9" s="3">
        <f>SUM(J3:J8)</f>
        <v>1</v>
      </c>
      <c r="K9" s="3">
        <f>SUM(K3:K8)</f>
        <v>1</v>
      </c>
    </row>
    <row r="10" spans="1:11" x14ac:dyDescent="0.25">
      <c r="A10" s="17" t="s">
        <v>34</v>
      </c>
      <c r="B10" s="6" t="s">
        <v>6</v>
      </c>
      <c r="C10" s="9" t="s">
        <v>17</v>
      </c>
      <c r="D10" s="10">
        <f t="shared" si="0"/>
        <v>3.3333333333333333E-2</v>
      </c>
      <c r="E10" s="10">
        <f t="shared" si="1"/>
        <v>0.02</v>
      </c>
      <c r="F10" s="10">
        <f t="shared" si="3"/>
        <v>0.03</v>
      </c>
      <c r="G10" s="3"/>
    </row>
    <row r="11" spans="1:11" x14ac:dyDescent="0.25">
      <c r="A11" s="6" t="s">
        <v>6</v>
      </c>
      <c r="B11" s="9" t="s">
        <v>14</v>
      </c>
      <c r="C11" s="9" t="s">
        <v>18</v>
      </c>
      <c r="D11" s="10">
        <f t="shared" si="0"/>
        <v>3.3333333333333333E-2</v>
      </c>
      <c r="E11" s="10">
        <f t="shared" si="1"/>
        <v>0.01</v>
      </c>
      <c r="F11" s="10">
        <f t="shared" si="3"/>
        <v>0.01</v>
      </c>
    </row>
    <row r="12" spans="1:11" x14ac:dyDescent="0.25">
      <c r="A12" s="17" t="s">
        <v>37</v>
      </c>
      <c r="B12" s="6" t="s">
        <v>6</v>
      </c>
      <c r="C12" s="11" t="s">
        <v>19</v>
      </c>
      <c r="D12" s="12">
        <f t="shared" si="0"/>
        <v>3.3333333333333333E-2</v>
      </c>
      <c r="E12" s="12">
        <f t="shared" si="1"/>
        <v>0.08</v>
      </c>
      <c r="F12" s="12">
        <f>COUNTIF(B:B, C12)/1000</f>
        <v>0.01</v>
      </c>
    </row>
    <row r="13" spans="1:11" x14ac:dyDescent="0.25">
      <c r="A13" s="13" t="s">
        <v>27</v>
      </c>
      <c r="B13" s="13" t="s">
        <v>24</v>
      </c>
      <c r="C13" s="11" t="s">
        <v>20</v>
      </c>
      <c r="D13" s="12">
        <f t="shared" si="0"/>
        <v>3.3333333333333333E-2</v>
      </c>
      <c r="E13" s="12">
        <f t="shared" si="1"/>
        <v>7.0000000000000007E-2</v>
      </c>
      <c r="F13" s="12">
        <f t="shared" ref="F13:F16" si="4">COUNTIF(B:B, C13)/1000</f>
        <v>0.03</v>
      </c>
    </row>
    <row r="14" spans="1:11" x14ac:dyDescent="0.25">
      <c r="A14" s="6" t="s">
        <v>47</v>
      </c>
      <c r="B14" s="9" t="s">
        <v>16</v>
      </c>
      <c r="C14" s="11" t="s">
        <v>21</v>
      </c>
      <c r="D14" s="12">
        <f t="shared" si="0"/>
        <v>3.3333333333333333E-2</v>
      </c>
      <c r="E14" s="12">
        <f t="shared" si="1"/>
        <v>0.03</v>
      </c>
      <c r="F14" s="12">
        <f t="shared" si="4"/>
        <v>0.02</v>
      </c>
    </row>
    <row r="15" spans="1:11" x14ac:dyDescent="0.25">
      <c r="A15" s="11" t="s">
        <v>19</v>
      </c>
      <c r="B15" s="6" t="s">
        <v>8</v>
      </c>
      <c r="C15" s="11" t="s">
        <v>22</v>
      </c>
      <c r="D15" s="12">
        <f t="shared" si="0"/>
        <v>3.3333333333333333E-2</v>
      </c>
      <c r="E15" s="12">
        <f t="shared" si="1"/>
        <v>0.02</v>
      </c>
      <c r="F15" s="12">
        <f t="shared" si="4"/>
        <v>0.04</v>
      </c>
    </row>
    <row r="16" spans="1:11" x14ac:dyDescent="0.25">
      <c r="A16" s="6" t="s">
        <v>47</v>
      </c>
      <c r="B16" s="6" t="s">
        <v>47</v>
      </c>
      <c r="C16" s="11" t="s">
        <v>23</v>
      </c>
      <c r="D16" s="12">
        <f t="shared" si="0"/>
        <v>3.3333333333333333E-2</v>
      </c>
      <c r="E16" s="12">
        <f t="shared" si="1"/>
        <v>0.01</v>
      </c>
      <c r="F16" s="12">
        <f t="shared" si="4"/>
        <v>0.03</v>
      </c>
    </row>
    <row r="17" spans="1:19" x14ac:dyDescent="0.25">
      <c r="A17" s="17" t="s">
        <v>37</v>
      </c>
      <c r="B17" s="6" t="s">
        <v>6</v>
      </c>
      <c r="C17" s="13" t="s">
        <v>24</v>
      </c>
      <c r="D17" s="14">
        <f t="shared" si="0"/>
        <v>3.3333333333333333E-2</v>
      </c>
      <c r="E17" s="14">
        <f t="shared" si="1"/>
        <v>0.11</v>
      </c>
      <c r="F17" s="14">
        <f>COUNTIF(B:B, C17)/1000</f>
        <v>0.01</v>
      </c>
    </row>
    <row r="18" spans="1:19" x14ac:dyDescent="0.25">
      <c r="A18" s="9" t="s">
        <v>14</v>
      </c>
      <c r="B18" s="6" t="s">
        <v>10</v>
      </c>
      <c r="C18" s="13" t="s">
        <v>25</v>
      </c>
      <c r="D18" s="14">
        <f t="shared" si="0"/>
        <v>3.3333333333333333E-2</v>
      </c>
      <c r="E18" s="14">
        <f t="shared" ref="E18:E21" si="5">COUNTIF(A:A, C18)/1000</f>
        <v>0.09</v>
      </c>
      <c r="F18" s="14">
        <f t="shared" ref="F18:F21" si="6">COUNTIF(B:B, C18)/1000</f>
        <v>0.02</v>
      </c>
    </row>
    <row r="19" spans="1:19" x14ac:dyDescent="0.25">
      <c r="A19" s="6" t="s">
        <v>8</v>
      </c>
      <c r="B19" s="9" t="s">
        <v>15</v>
      </c>
      <c r="C19" s="13" t="s">
        <v>26</v>
      </c>
      <c r="D19" s="14">
        <f t="shared" si="0"/>
        <v>3.3333333333333333E-2</v>
      </c>
      <c r="E19" s="14">
        <f t="shared" si="5"/>
        <v>0.03</v>
      </c>
      <c r="F19" s="14">
        <f t="shared" si="6"/>
        <v>0.01</v>
      </c>
    </row>
    <row r="20" spans="1:19" x14ac:dyDescent="0.25">
      <c r="A20" s="9" t="s">
        <v>16</v>
      </c>
      <c r="B20" s="13" t="s">
        <v>27</v>
      </c>
      <c r="C20" s="13" t="s">
        <v>27</v>
      </c>
      <c r="D20" s="14">
        <f t="shared" si="0"/>
        <v>3.3333333333333333E-2</v>
      </c>
      <c r="E20" s="14">
        <f t="shared" si="5"/>
        <v>0.03</v>
      </c>
      <c r="F20" s="14">
        <f t="shared" si="6"/>
        <v>0.02</v>
      </c>
    </row>
    <row r="21" spans="1:19" x14ac:dyDescent="0.25">
      <c r="A21" s="11" t="s">
        <v>19</v>
      </c>
      <c r="B21" s="17" t="s">
        <v>39</v>
      </c>
      <c r="C21" s="13" t="s">
        <v>28</v>
      </c>
      <c r="D21" s="14">
        <f t="shared" si="0"/>
        <v>3.3333333333333333E-2</v>
      </c>
      <c r="E21" s="14">
        <f t="shared" si="5"/>
        <v>0.02</v>
      </c>
      <c r="F21" s="14">
        <f t="shared" si="6"/>
        <v>0.01</v>
      </c>
    </row>
    <row r="22" spans="1:19" x14ac:dyDescent="0.25">
      <c r="A22" s="15" t="s">
        <v>30</v>
      </c>
      <c r="B22" s="6" t="s">
        <v>6</v>
      </c>
      <c r="C22" s="15" t="s">
        <v>29</v>
      </c>
      <c r="D22" s="16">
        <f t="shared" si="0"/>
        <v>3.3333333333333333E-2</v>
      </c>
      <c r="E22" s="16">
        <f t="shared" ref="E22:E27" si="7">COUNTIF(A:A, C22)/1000</f>
        <v>0.03</v>
      </c>
      <c r="F22" s="16">
        <f>COUNTIF(B:B, C22)/1000</f>
        <v>0.03</v>
      </c>
    </row>
    <row r="23" spans="1:19" x14ac:dyDescent="0.25">
      <c r="A23" s="11" t="s">
        <v>22</v>
      </c>
      <c r="B23" s="17" t="s">
        <v>38</v>
      </c>
      <c r="C23" s="15" t="s">
        <v>30</v>
      </c>
      <c r="D23" s="16">
        <f t="shared" si="0"/>
        <v>3.3333333333333333E-2</v>
      </c>
      <c r="E23" s="16">
        <f t="shared" si="7"/>
        <v>0.02</v>
      </c>
      <c r="F23" s="16">
        <f t="shared" ref="F23:F26" si="8">COUNTIF(B:B, C23)/1000</f>
        <v>0.01</v>
      </c>
    </row>
    <row r="24" spans="1:19" x14ac:dyDescent="0.25">
      <c r="A24" s="13" t="s">
        <v>25</v>
      </c>
      <c r="B24" s="6" t="s">
        <v>6</v>
      </c>
      <c r="C24" s="15" t="s">
        <v>31</v>
      </c>
      <c r="D24" s="16">
        <f t="shared" si="0"/>
        <v>3.3333333333333333E-2</v>
      </c>
      <c r="E24" s="16">
        <f t="shared" si="7"/>
        <v>0.02</v>
      </c>
      <c r="F24" s="16">
        <f t="shared" si="8"/>
        <v>0.02</v>
      </c>
    </row>
    <row r="25" spans="1:19" x14ac:dyDescent="0.25">
      <c r="A25" s="13" t="s">
        <v>28</v>
      </c>
      <c r="B25" s="13" t="s">
        <v>28</v>
      </c>
      <c r="C25" s="15" t="s">
        <v>32</v>
      </c>
      <c r="D25" s="16">
        <f t="shared" si="0"/>
        <v>3.3333333333333333E-2</v>
      </c>
      <c r="E25" s="16">
        <f t="shared" si="7"/>
        <v>0.02</v>
      </c>
      <c r="F25" s="16">
        <f t="shared" si="8"/>
        <v>0.01</v>
      </c>
    </row>
    <row r="26" spans="1:19" x14ac:dyDescent="0.25">
      <c r="A26" s="13" t="s">
        <v>27</v>
      </c>
      <c r="B26" s="6" t="s">
        <v>47</v>
      </c>
      <c r="C26" s="15" t="s">
        <v>33</v>
      </c>
      <c r="D26" s="16">
        <f t="shared" si="0"/>
        <v>3.3333333333333333E-2</v>
      </c>
      <c r="E26" s="16">
        <f t="shared" si="7"/>
        <v>0.01</v>
      </c>
      <c r="F26" s="16">
        <f t="shared" si="8"/>
        <v>0.01</v>
      </c>
    </row>
    <row r="27" spans="1:19" x14ac:dyDescent="0.25">
      <c r="A27" s="9" t="s">
        <v>16</v>
      </c>
      <c r="B27" s="13" t="s">
        <v>28</v>
      </c>
      <c r="C27" s="17" t="s">
        <v>34</v>
      </c>
      <c r="D27" s="18">
        <f t="shared" si="0"/>
        <v>3.3333333333333333E-2</v>
      </c>
      <c r="E27" s="18">
        <f t="shared" si="7"/>
        <v>0.02</v>
      </c>
      <c r="F27" s="18">
        <f>COUNTIF(B:B, C27)/1000</f>
        <v>0.02</v>
      </c>
    </row>
    <row r="28" spans="1:19" x14ac:dyDescent="0.25">
      <c r="A28" s="11" t="s">
        <v>19</v>
      </c>
      <c r="B28" s="6" t="s">
        <v>47</v>
      </c>
      <c r="C28" s="17" t="s">
        <v>35</v>
      </c>
      <c r="D28" s="18">
        <f t="shared" si="0"/>
        <v>3.3333333333333333E-2</v>
      </c>
      <c r="E28" s="18">
        <f t="shared" ref="E28:E31" si="9">COUNTIF(A:A, C28)/1000</f>
        <v>0.01</v>
      </c>
      <c r="F28" s="18">
        <f t="shared" ref="F28:F31" si="10">COUNTIF(B:B, C28)/1000</f>
        <v>0.01</v>
      </c>
    </row>
    <row r="29" spans="1:19" x14ac:dyDescent="0.25">
      <c r="A29" s="17" t="s">
        <v>34</v>
      </c>
      <c r="B29" s="15" t="s">
        <v>31</v>
      </c>
      <c r="C29" s="17" t="s">
        <v>37</v>
      </c>
      <c r="D29" s="18">
        <f t="shared" si="0"/>
        <v>3.3333333333333333E-2</v>
      </c>
      <c r="E29" s="18">
        <f t="shared" si="9"/>
        <v>0.03</v>
      </c>
      <c r="F29" s="18">
        <f t="shared" si="10"/>
        <v>0.03</v>
      </c>
    </row>
    <row r="30" spans="1:19" x14ac:dyDescent="0.25">
      <c r="A30" s="9" t="s">
        <v>16</v>
      </c>
      <c r="B30" s="9" t="s">
        <v>14</v>
      </c>
      <c r="C30" s="17" t="s">
        <v>38</v>
      </c>
      <c r="D30" s="18">
        <f t="shared" si="0"/>
        <v>3.3333333333333333E-2</v>
      </c>
      <c r="E30" s="18">
        <f t="shared" si="9"/>
        <v>0.01</v>
      </c>
      <c r="F30" s="18">
        <f t="shared" si="10"/>
        <v>0.02</v>
      </c>
      <c r="S30" s="1" t="s">
        <v>36</v>
      </c>
    </row>
    <row r="31" spans="1:19" x14ac:dyDescent="0.25">
      <c r="A31" s="15" t="s">
        <v>32</v>
      </c>
      <c r="B31" s="6" t="s">
        <v>47</v>
      </c>
      <c r="C31" s="17" t="s">
        <v>39</v>
      </c>
      <c r="D31" s="18">
        <f t="shared" si="0"/>
        <v>3.3333333333333333E-2</v>
      </c>
      <c r="E31" s="18">
        <f t="shared" si="9"/>
        <v>0.01</v>
      </c>
      <c r="F31" s="18">
        <f t="shared" si="10"/>
        <v>0.02</v>
      </c>
    </row>
    <row r="32" spans="1:19" x14ac:dyDescent="0.25">
      <c r="A32" s="11" t="s">
        <v>20</v>
      </c>
      <c r="B32" s="9" t="s">
        <v>16</v>
      </c>
      <c r="D32" s="19">
        <f>SUM(D2:D31)</f>
        <v>0.99999999999999989</v>
      </c>
      <c r="E32" s="19">
        <f>SUM(E2:E31)</f>
        <v>1.0000000000000002</v>
      </c>
      <c r="F32" s="19">
        <f>SUM(F2:F31)</f>
        <v>1.0000000000000004</v>
      </c>
    </row>
    <row r="33" spans="1:5" x14ac:dyDescent="0.25">
      <c r="A33" s="9" t="s">
        <v>18</v>
      </c>
      <c r="B33" s="11" t="s">
        <v>20</v>
      </c>
    </row>
    <row r="34" spans="1:5" x14ac:dyDescent="0.25">
      <c r="A34" s="9" t="s">
        <v>16</v>
      </c>
      <c r="B34" s="17" t="s">
        <v>34</v>
      </c>
      <c r="D34" s="1" t="s">
        <v>54</v>
      </c>
    </row>
    <row r="35" spans="1:5" x14ac:dyDescent="0.25">
      <c r="A35" s="17" t="s">
        <v>37</v>
      </c>
      <c r="B35" s="6" t="s">
        <v>47</v>
      </c>
      <c r="C35" s="3"/>
      <c r="D35" s="3">
        <f xml:space="preserve"> 1/30</f>
        <v>3.3333333333333333E-2</v>
      </c>
      <c r="E35" s="3"/>
    </row>
    <row r="36" spans="1:5" x14ac:dyDescent="0.25">
      <c r="A36" s="11" t="s">
        <v>20</v>
      </c>
      <c r="B36" s="9" t="s">
        <v>14</v>
      </c>
    </row>
    <row r="37" spans="1:5" x14ac:dyDescent="0.25">
      <c r="A37" s="15" t="s">
        <v>29</v>
      </c>
      <c r="B37" s="9" t="s">
        <v>15</v>
      </c>
    </row>
    <row r="38" spans="1:5" x14ac:dyDescent="0.25">
      <c r="A38" s="6" t="s">
        <v>12</v>
      </c>
      <c r="B38" s="6" t="s">
        <v>47</v>
      </c>
    </row>
    <row r="39" spans="1:5" x14ac:dyDescent="0.25">
      <c r="A39" s="13" t="s">
        <v>26</v>
      </c>
      <c r="B39" s="6" t="s">
        <v>47</v>
      </c>
    </row>
    <row r="40" spans="1:5" x14ac:dyDescent="0.25">
      <c r="A40" s="11" t="s">
        <v>21</v>
      </c>
      <c r="B40" s="11" t="s">
        <v>20</v>
      </c>
    </row>
    <row r="41" spans="1:5" x14ac:dyDescent="0.25">
      <c r="A41" s="15" t="s">
        <v>29</v>
      </c>
      <c r="B41" s="9" t="s">
        <v>16</v>
      </c>
    </row>
    <row r="42" spans="1:5" x14ac:dyDescent="0.25">
      <c r="A42" s="9" t="s">
        <v>14</v>
      </c>
      <c r="B42" s="15" t="s">
        <v>33</v>
      </c>
    </row>
    <row r="43" spans="1:5" x14ac:dyDescent="0.25">
      <c r="A43" s="13" t="s">
        <v>25</v>
      </c>
      <c r="B43" s="6" t="s">
        <v>6</v>
      </c>
    </row>
    <row r="44" spans="1:5" x14ac:dyDescent="0.25">
      <c r="A44" s="9" t="s">
        <v>14</v>
      </c>
      <c r="B44" s="6" t="s">
        <v>47</v>
      </c>
    </row>
    <row r="45" spans="1:5" x14ac:dyDescent="0.25">
      <c r="A45" s="15" t="s">
        <v>30</v>
      </c>
      <c r="B45" s="15" t="s">
        <v>33</v>
      </c>
    </row>
    <row r="46" spans="1:5" x14ac:dyDescent="0.25">
      <c r="A46" s="11" t="s">
        <v>19</v>
      </c>
      <c r="B46" s="11" t="s">
        <v>22</v>
      </c>
    </row>
    <row r="47" spans="1:5" x14ac:dyDescent="0.25">
      <c r="A47" s="13" t="s">
        <v>25</v>
      </c>
      <c r="B47" s="6" t="s">
        <v>47</v>
      </c>
    </row>
    <row r="48" spans="1:5" x14ac:dyDescent="0.25">
      <c r="A48" s="17" t="s">
        <v>34</v>
      </c>
      <c r="B48" s="6" t="s">
        <v>47</v>
      </c>
    </row>
    <row r="49" spans="1:2" x14ac:dyDescent="0.25">
      <c r="A49" s="11" t="s">
        <v>20</v>
      </c>
      <c r="B49" s="9" t="s">
        <v>18</v>
      </c>
    </row>
    <row r="50" spans="1:2" x14ac:dyDescent="0.25">
      <c r="A50" s="11" t="s">
        <v>20</v>
      </c>
      <c r="B50" s="9" t="s">
        <v>16</v>
      </c>
    </row>
    <row r="51" spans="1:2" x14ac:dyDescent="0.25">
      <c r="A51" s="6" t="s">
        <v>8</v>
      </c>
      <c r="B51" s="6" t="s">
        <v>10</v>
      </c>
    </row>
    <row r="52" spans="1:2" x14ac:dyDescent="0.25">
      <c r="A52" s="11" t="s">
        <v>19</v>
      </c>
      <c r="B52" s="6" t="s">
        <v>47</v>
      </c>
    </row>
    <row r="53" spans="1:2" x14ac:dyDescent="0.25">
      <c r="A53" s="9" t="s">
        <v>16</v>
      </c>
      <c r="B53" s="15" t="s">
        <v>30</v>
      </c>
    </row>
    <row r="54" spans="1:2" x14ac:dyDescent="0.25">
      <c r="A54" s="6" t="s">
        <v>6</v>
      </c>
      <c r="B54" s="11" t="s">
        <v>23</v>
      </c>
    </row>
    <row r="55" spans="1:2" x14ac:dyDescent="0.25">
      <c r="A55" s="15" t="s">
        <v>29</v>
      </c>
      <c r="B55" s="6" t="s">
        <v>47</v>
      </c>
    </row>
    <row r="56" spans="1:2" x14ac:dyDescent="0.25">
      <c r="A56" s="13" t="s">
        <v>25</v>
      </c>
      <c r="B56" s="9" t="s">
        <v>14</v>
      </c>
    </row>
    <row r="57" spans="1:2" x14ac:dyDescent="0.25">
      <c r="A57" s="13" t="s">
        <v>24</v>
      </c>
      <c r="B57" s="13" t="s">
        <v>24</v>
      </c>
    </row>
    <row r="58" spans="1:2" x14ac:dyDescent="0.25">
      <c r="A58" s="17" t="s">
        <v>37</v>
      </c>
      <c r="B58" s="9" t="s">
        <v>14</v>
      </c>
    </row>
    <row r="59" spans="1:2" x14ac:dyDescent="0.25">
      <c r="A59" s="15" t="s">
        <v>32</v>
      </c>
      <c r="B59" s="13" t="s">
        <v>25</v>
      </c>
    </row>
    <row r="60" spans="1:2" x14ac:dyDescent="0.25">
      <c r="A60" s="13" t="s">
        <v>24</v>
      </c>
      <c r="B60" s="15" t="s">
        <v>29</v>
      </c>
    </row>
    <row r="61" spans="1:2" x14ac:dyDescent="0.25">
      <c r="A61" s="6" t="s">
        <v>47</v>
      </c>
      <c r="B61" s="17" t="s">
        <v>34</v>
      </c>
    </row>
    <row r="62" spans="1:2" x14ac:dyDescent="0.25">
      <c r="A62" s="6" t="s">
        <v>10</v>
      </c>
      <c r="B62" s="11" t="s">
        <v>20</v>
      </c>
    </row>
    <row r="63" spans="1:2" x14ac:dyDescent="0.25">
      <c r="A63" s="13" t="s">
        <v>24</v>
      </c>
      <c r="B63" s="17" t="s">
        <v>39</v>
      </c>
    </row>
    <row r="64" spans="1:2" x14ac:dyDescent="0.25">
      <c r="A64" s="13" t="s">
        <v>24</v>
      </c>
      <c r="B64" s="17" t="s">
        <v>39</v>
      </c>
    </row>
    <row r="65" spans="1:2" x14ac:dyDescent="0.25">
      <c r="A65" s="13" t="s">
        <v>24</v>
      </c>
      <c r="B65" s="9" t="s">
        <v>14</v>
      </c>
    </row>
    <row r="66" spans="1:2" x14ac:dyDescent="0.25">
      <c r="A66" s="15" t="s">
        <v>29</v>
      </c>
      <c r="B66" s="6" t="s">
        <v>47</v>
      </c>
    </row>
    <row r="67" spans="1:2" x14ac:dyDescent="0.25">
      <c r="A67" s="9" t="s">
        <v>16</v>
      </c>
      <c r="B67" s="6" t="s">
        <v>47</v>
      </c>
    </row>
    <row r="68" spans="1:2" x14ac:dyDescent="0.25">
      <c r="A68" s="15" t="s">
        <v>29</v>
      </c>
      <c r="B68" s="15" t="s">
        <v>29</v>
      </c>
    </row>
    <row r="69" spans="1:2" x14ac:dyDescent="0.25">
      <c r="A69" s="13" t="s">
        <v>25</v>
      </c>
      <c r="B69" s="11" t="s">
        <v>23</v>
      </c>
    </row>
    <row r="70" spans="1:2" x14ac:dyDescent="0.25">
      <c r="A70" s="15" t="s">
        <v>32</v>
      </c>
      <c r="B70" s="6" t="s">
        <v>12</v>
      </c>
    </row>
    <row r="71" spans="1:2" x14ac:dyDescent="0.25">
      <c r="A71" s="6" t="s">
        <v>8</v>
      </c>
      <c r="B71" s="15" t="s">
        <v>29</v>
      </c>
    </row>
    <row r="72" spans="1:2" x14ac:dyDescent="0.25">
      <c r="A72" s="13" t="s">
        <v>28</v>
      </c>
      <c r="B72" s="9" t="s">
        <v>14</v>
      </c>
    </row>
    <row r="73" spans="1:2" x14ac:dyDescent="0.25">
      <c r="A73" s="11" t="s">
        <v>20</v>
      </c>
      <c r="B73" s="15" t="s">
        <v>31</v>
      </c>
    </row>
    <row r="74" spans="1:2" x14ac:dyDescent="0.25">
      <c r="A74" s="9" t="s">
        <v>14</v>
      </c>
      <c r="B74" s="6" t="s">
        <v>8</v>
      </c>
    </row>
    <row r="75" spans="1:2" x14ac:dyDescent="0.25">
      <c r="A75" s="13" t="s">
        <v>24</v>
      </c>
      <c r="B75" s="6" t="s">
        <v>6</v>
      </c>
    </row>
    <row r="76" spans="1:2" x14ac:dyDescent="0.25">
      <c r="A76" s="9" t="s">
        <v>14</v>
      </c>
      <c r="B76" s="17" t="s">
        <v>34</v>
      </c>
    </row>
    <row r="77" spans="1:2" x14ac:dyDescent="0.25">
      <c r="A77" s="11" t="s">
        <v>20</v>
      </c>
      <c r="B77" s="9" t="s">
        <v>17</v>
      </c>
    </row>
    <row r="78" spans="1:2" x14ac:dyDescent="0.25">
      <c r="A78" s="15" t="s">
        <v>32</v>
      </c>
      <c r="B78" s="6" t="s">
        <v>47</v>
      </c>
    </row>
    <row r="79" spans="1:2" x14ac:dyDescent="0.25">
      <c r="A79" s="9" t="s">
        <v>16</v>
      </c>
      <c r="B79" s="6" t="s">
        <v>6</v>
      </c>
    </row>
    <row r="80" spans="1:2" x14ac:dyDescent="0.25">
      <c r="A80" s="11" t="s">
        <v>19</v>
      </c>
      <c r="B80" s="6" t="s">
        <v>8</v>
      </c>
    </row>
    <row r="81" spans="1:2" x14ac:dyDescent="0.25">
      <c r="A81" s="9" t="s">
        <v>14</v>
      </c>
      <c r="B81" s="13" t="s">
        <v>26</v>
      </c>
    </row>
    <row r="82" spans="1:2" x14ac:dyDescent="0.25">
      <c r="A82" s="9" t="s">
        <v>16</v>
      </c>
      <c r="B82" s="13" t="s">
        <v>25</v>
      </c>
    </row>
    <row r="83" spans="1:2" x14ac:dyDescent="0.25">
      <c r="A83" s="13" t="s">
        <v>25</v>
      </c>
      <c r="B83" s="17" t="s">
        <v>39</v>
      </c>
    </row>
    <row r="84" spans="1:2" x14ac:dyDescent="0.25">
      <c r="A84" s="9" t="s">
        <v>16</v>
      </c>
      <c r="B84" s="9" t="s">
        <v>16</v>
      </c>
    </row>
    <row r="85" spans="1:2" x14ac:dyDescent="0.25">
      <c r="A85" s="6" t="s">
        <v>8</v>
      </c>
      <c r="B85" s="6" t="s">
        <v>10</v>
      </c>
    </row>
    <row r="86" spans="1:2" x14ac:dyDescent="0.25">
      <c r="A86" s="9" t="s">
        <v>14</v>
      </c>
      <c r="B86" s="11" t="s">
        <v>21</v>
      </c>
    </row>
    <row r="87" spans="1:2" x14ac:dyDescent="0.25">
      <c r="A87" s="13" t="s">
        <v>24</v>
      </c>
      <c r="B87" s="6" t="s">
        <v>8</v>
      </c>
    </row>
    <row r="88" spans="1:2" x14ac:dyDescent="0.25">
      <c r="A88" s="17" t="s">
        <v>38</v>
      </c>
      <c r="B88" s="17" t="s">
        <v>37</v>
      </c>
    </row>
    <row r="89" spans="1:2" x14ac:dyDescent="0.25">
      <c r="A89" s="11" t="s">
        <v>20</v>
      </c>
      <c r="B89" s="15" t="s">
        <v>33</v>
      </c>
    </row>
    <row r="90" spans="1:2" x14ac:dyDescent="0.25">
      <c r="A90" s="9" t="s">
        <v>15</v>
      </c>
      <c r="B90" s="13" t="s">
        <v>25</v>
      </c>
    </row>
    <row r="91" spans="1:2" x14ac:dyDescent="0.25">
      <c r="A91" s="11" t="s">
        <v>21</v>
      </c>
      <c r="B91" s="11" t="s">
        <v>22</v>
      </c>
    </row>
    <row r="92" spans="1:2" x14ac:dyDescent="0.25">
      <c r="A92" s="11" t="s">
        <v>19</v>
      </c>
      <c r="B92" s="6" t="s">
        <v>47</v>
      </c>
    </row>
    <row r="93" spans="1:2" x14ac:dyDescent="0.25">
      <c r="A93" s="13" t="s">
        <v>24</v>
      </c>
      <c r="B93" s="9" t="s">
        <v>14</v>
      </c>
    </row>
    <row r="94" spans="1:2" x14ac:dyDescent="0.25">
      <c r="A94" s="11" t="s">
        <v>20</v>
      </c>
      <c r="B94" s="6" t="s">
        <v>47</v>
      </c>
    </row>
    <row r="95" spans="1:2" x14ac:dyDescent="0.25">
      <c r="A95" s="11" t="s">
        <v>19</v>
      </c>
      <c r="B95" s="9" t="s">
        <v>17</v>
      </c>
    </row>
    <row r="96" spans="1:2" x14ac:dyDescent="0.25">
      <c r="A96" s="13" t="s">
        <v>25</v>
      </c>
      <c r="B96" s="6" t="s">
        <v>8</v>
      </c>
    </row>
    <row r="97" spans="1:2" x14ac:dyDescent="0.25">
      <c r="A97" s="13" t="s">
        <v>24</v>
      </c>
      <c r="B97" s="15" t="s">
        <v>33</v>
      </c>
    </row>
    <row r="98" spans="1:2" x14ac:dyDescent="0.25">
      <c r="A98" s="9" t="s">
        <v>14</v>
      </c>
      <c r="B98" s="9" t="s">
        <v>14</v>
      </c>
    </row>
    <row r="99" spans="1:2" x14ac:dyDescent="0.25">
      <c r="A99" s="11" t="s">
        <v>19</v>
      </c>
      <c r="B99" s="6" t="s">
        <v>47</v>
      </c>
    </row>
    <row r="100" spans="1:2" x14ac:dyDescent="0.25">
      <c r="A100" s="13" t="s">
        <v>27</v>
      </c>
      <c r="B100" s="17" t="s">
        <v>39</v>
      </c>
    </row>
    <row r="101" spans="1:2" x14ac:dyDescent="0.25">
      <c r="A101" s="13" t="s">
        <v>24</v>
      </c>
      <c r="B101" s="6" t="s">
        <v>8</v>
      </c>
    </row>
    <row r="102" spans="1:2" x14ac:dyDescent="0.25">
      <c r="A102" s="6" t="s">
        <v>47</v>
      </c>
      <c r="B102" s="6" t="s">
        <v>47</v>
      </c>
    </row>
    <row r="103" spans="1:2" x14ac:dyDescent="0.25">
      <c r="A103" s="13" t="s">
        <v>24</v>
      </c>
      <c r="B103" s="6" t="s">
        <v>47</v>
      </c>
    </row>
    <row r="104" spans="1:2" x14ac:dyDescent="0.25">
      <c r="A104" s="9" t="s">
        <v>16</v>
      </c>
      <c r="B104" s="9" t="s">
        <v>14</v>
      </c>
    </row>
    <row r="105" spans="1:2" x14ac:dyDescent="0.25">
      <c r="A105" s="11" t="s">
        <v>20</v>
      </c>
      <c r="B105" s="11" t="s">
        <v>23</v>
      </c>
    </row>
    <row r="106" spans="1:2" x14ac:dyDescent="0.25">
      <c r="A106" s="13" t="s">
        <v>24</v>
      </c>
      <c r="B106" s="6" t="s">
        <v>12</v>
      </c>
    </row>
    <row r="107" spans="1:2" x14ac:dyDescent="0.25">
      <c r="A107" s="6" t="s">
        <v>10</v>
      </c>
      <c r="B107" s="17" t="s">
        <v>39</v>
      </c>
    </row>
    <row r="108" spans="1:2" x14ac:dyDescent="0.25">
      <c r="A108" s="11" t="s">
        <v>19</v>
      </c>
      <c r="B108" s="11" t="s">
        <v>21</v>
      </c>
    </row>
    <row r="109" spans="1:2" x14ac:dyDescent="0.25">
      <c r="A109" s="11" t="s">
        <v>20</v>
      </c>
      <c r="B109" s="6" t="s">
        <v>47</v>
      </c>
    </row>
    <row r="110" spans="1:2" x14ac:dyDescent="0.25">
      <c r="A110" s="13" t="s">
        <v>25</v>
      </c>
      <c r="B110" s="6" t="s">
        <v>8</v>
      </c>
    </row>
    <row r="111" spans="1:2" x14ac:dyDescent="0.25">
      <c r="A111" s="9" t="s">
        <v>14</v>
      </c>
      <c r="B111" s="6" t="s">
        <v>47</v>
      </c>
    </row>
    <row r="112" spans="1:2" x14ac:dyDescent="0.25">
      <c r="A112" s="9" t="s">
        <v>14</v>
      </c>
      <c r="B112" s="9" t="s">
        <v>17</v>
      </c>
    </row>
    <row r="113" spans="1:2" x14ac:dyDescent="0.25">
      <c r="A113" s="13" t="s">
        <v>25</v>
      </c>
      <c r="B113" s="17" t="s">
        <v>38</v>
      </c>
    </row>
    <row r="114" spans="1:2" x14ac:dyDescent="0.25">
      <c r="A114" s="11" t="s">
        <v>19</v>
      </c>
      <c r="B114" s="9" t="s">
        <v>16</v>
      </c>
    </row>
    <row r="115" spans="1:2" x14ac:dyDescent="0.25">
      <c r="A115" s="6" t="s">
        <v>8</v>
      </c>
      <c r="B115" s="13" t="s">
        <v>27</v>
      </c>
    </row>
    <row r="116" spans="1:2" x14ac:dyDescent="0.25">
      <c r="A116" s="13" t="s">
        <v>27</v>
      </c>
      <c r="B116" s="17" t="s">
        <v>37</v>
      </c>
    </row>
    <row r="117" spans="1:2" x14ac:dyDescent="0.25">
      <c r="A117" s="13" t="s">
        <v>25</v>
      </c>
      <c r="B117" s="6" t="s">
        <v>47</v>
      </c>
    </row>
    <row r="118" spans="1:2" x14ac:dyDescent="0.25">
      <c r="A118" s="11" t="s">
        <v>20</v>
      </c>
      <c r="B118" s="6" t="s">
        <v>10</v>
      </c>
    </row>
    <row r="119" spans="1:2" x14ac:dyDescent="0.25">
      <c r="A119" s="6" t="s">
        <v>47</v>
      </c>
      <c r="B119" s="17" t="s">
        <v>37</v>
      </c>
    </row>
    <row r="120" spans="1:2" x14ac:dyDescent="0.25">
      <c r="A120" s="13" t="s">
        <v>25</v>
      </c>
      <c r="B120" s="9" t="s">
        <v>16</v>
      </c>
    </row>
    <row r="121" spans="1:2" x14ac:dyDescent="0.25">
      <c r="A121" s="11" t="s">
        <v>22</v>
      </c>
      <c r="B121" s="9" t="s">
        <v>17</v>
      </c>
    </row>
    <row r="122" spans="1:2" x14ac:dyDescent="0.25">
      <c r="A122" s="17" t="s">
        <v>39</v>
      </c>
      <c r="B122" s="15" t="s">
        <v>31</v>
      </c>
    </row>
    <row r="123" spans="1:2" x14ac:dyDescent="0.25">
      <c r="A123" s="11" t="s">
        <v>20</v>
      </c>
      <c r="B123" s="6" t="s">
        <v>47</v>
      </c>
    </row>
    <row r="124" spans="1:2" x14ac:dyDescent="0.25">
      <c r="A124" s="13" t="s">
        <v>24</v>
      </c>
      <c r="B124" s="11" t="s">
        <v>20</v>
      </c>
    </row>
    <row r="125" spans="1:2" x14ac:dyDescent="0.25">
      <c r="A125" s="17" t="s">
        <v>37</v>
      </c>
      <c r="B125" s="9" t="s">
        <v>15</v>
      </c>
    </row>
    <row r="126" spans="1:2" x14ac:dyDescent="0.25">
      <c r="A126" s="9" t="s">
        <v>14</v>
      </c>
      <c r="B126" s="6" t="s">
        <v>47</v>
      </c>
    </row>
    <row r="127" spans="1:2" x14ac:dyDescent="0.25">
      <c r="A127" s="9" t="s">
        <v>17</v>
      </c>
      <c r="B127" s="11" t="s">
        <v>23</v>
      </c>
    </row>
    <row r="128" spans="1:2" x14ac:dyDescent="0.25">
      <c r="A128" s="13" t="s">
        <v>24</v>
      </c>
      <c r="B128" s="11" t="s">
        <v>19</v>
      </c>
    </row>
    <row r="129" spans="1:2" x14ac:dyDescent="0.25">
      <c r="A129" s="13" t="s">
        <v>25</v>
      </c>
      <c r="B129" s="9" t="s">
        <v>16</v>
      </c>
    </row>
    <row r="130" spans="1:2" x14ac:dyDescent="0.25">
      <c r="A130" s="9" t="s">
        <v>16</v>
      </c>
      <c r="B130" s="6" t="s">
        <v>6</v>
      </c>
    </row>
    <row r="131" spans="1:2" x14ac:dyDescent="0.25">
      <c r="A131" s="17" t="s">
        <v>35</v>
      </c>
      <c r="B131" s="6" t="s">
        <v>47</v>
      </c>
    </row>
    <row r="132" spans="1:2" x14ac:dyDescent="0.25">
      <c r="A132" s="6" t="s">
        <v>8</v>
      </c>
      <c r="B132" s="6" t="s">
        <v>47</v>
      </c>
    </row>
    <row r="133" spans="1:2" x14ac:dyDescent="0.25">
      <c r="A133" s="11" t="s">
        <v>19</v>
      </c>
      <c r="B133" s="6" t="s">
        <v>8</v>
      </c>
    </row>
    <row r="134" spans="1:2" x14ac:dyDescent="0.25">
      <c r="A134" s="9" t="s">
        <v>17</v>
      </c>
      <c r="B134" s="17" t="s">
        <v>34</v>
      </c>
    </row>
    <row r="135" spans="1:2" x14ac:dyDescent="0.25">
      <c r="A135" s="13" t="s">
        <v>25</v>
      </c>
      <c r="B135" s="9" t="s">
        <v>14</v>
      </c>
    </row>
    <row r="136" spans="1:2" x14ac:dyDescent="0.25">
      <c r="A136" s="9" t="s">
        <v>14</v>
      </c>
      <c r="B136" s="17" t="s">
        <v>37</v>
      </c>
    </row>
    <row r="137" spans="1:2" x14ac:dyDescent="0.25">
      <c r="A137" s="13" t="s">
        <v>25</v>
      </c>
      <c r="B137" s="6" t="s">
        <v>10</v>
      </c>
    </row>
    <row r="138" spans="1:2" x14ac:dyDescent="0.25">
      <c r="A138" s="9" t="s">
        <v>17</v>
      </c>
      <c r="B138" s="6" t="s">
        <v>47</v>
      </c>
    </row>
    <row r="139" spans="1:2" x14ac:dyDescent="0.25">
      <c r="A139" s="13" t="s">
        <v>24</v>
      </c>
      <c r="B139" s="15" t="s">
        <v>29</v>
      </c>
    </row>
    <row r="140" spans="1:2" x14ac:dyDescent="0.25">
      <c r="A140" s="15" t="s">
        <v>31</v>
      </c>
      <c r="B140" s="6" t="s">
        <v>6</v>
      </c>
    </row>
    <row r="141" spans="1:2" x14ac:dyDescent="0.25">
      <c r="A141" s="13" t="s">
        <v>25</v>
      </c>
      <c r="B141" s="9" t="s">
        <v>16</v>
      </c>
    </row>
    <row r="142" spans="1:2" x14ac:dyDescent="0.25">
      <c r="A142" s="13" t="s">
        <v>28</v>
      </c>
      <c r="B142" s="15" t="s">
        <v>30</v>
      </c>
    </row>
    <row r="143" spans="1:2" x14ac:dyDescent="0.25">
      <c r="A143" s="13" t="s">
        <v>25</v>
      </c>
      <c r="B143" s="6" t="s">
        <v>8</v>
      </c>
    </row>
    <row r="144" spans="1:2" x14ac:dyDescent="0.25">
      <c r="A144" s="9" t="s">
        <v>14</v>
      </c>
      <c r="B144" s="6" t="s">
        <v>8</v>
      </c>
    </row>
    <row r="145" spans="1:2" x14ac:dyDescent="0.25">
      <c r="A145" s="11" t="s">
        <v>19</v>
      </c>
      <c r="B145" s="9" t="s">
        <v>17</v>
      </c>
    </row>
    <row r="146" spans="1:2" x14ac:dyDescent="0.25">
      <c r="A146" s="6" t="s">
        <v>47</v>
      </c>
      <c r="B146" s="6" t="s">
        <v>47</v>
      </c>
    </row>
    <row r="147" spans="1:2" x14ac:dyDescent="0.25">
      <c r="A147" s="17" t="s">
        <v>37</v>
      </c>
      <c r="B147" s="6" t="s">
        <v>6</v>
      </c>
    </row>
    <row r="148" spans="1:2" x14ac:dyDescent="0.25">
      <c r="A148" s="9" t="s">
        <v>16</v>
      </c>
      <c r="B148" s="9" t="s">
        <v>14</v>
      </c>
    </row>
    <row r="149" spans="1:2" x14ac:dyDescent="0.25">
      <c r="A149" s="15" t="s">
        <v>29</v>
      </c>
      <c r="B149" s="9" t="s">
        <v>17</v>
      </c>
    </row>
    <row r="150" spans="1:2" x14ac:dyDescent="0.25">
      <c r="A150" s="13" t="s">
        <v>24</v>
      </c>
      <c r="B150" s="9" t="s">
        <v>17</v>
      </c>
    </row>
    <row r="151" spans="1:2" x14ac:dyDescent="0.25">
      <c r="A151" s="13" t="s">
        <v>28</v>
      </c>
      <c r="B151" s="6" t="s">
        <v>6</v>
      </c>
    </row>
    <row r="152" spans="1:2" x14ac:dyDescent="0.25">
      <c r="A152" s="11" t="s">
        <v>20</v>
      </c>
      <c r="B152" s="15" t="s">
        <v>31</v>
      </c>
    </row>
    <row r="153" spans="1:2" x14ac:dyDescent="0.25">
      <c r="A153" s="11" t="s">
        <v>20</v>
      </c>
      <c r="B153" s="15" t="s">
        <v>29</v>
      </c>
    </row>
    <row r="154" spans="1:2" x14ac:dyDescent="0.25">
      <c r="A154" s="11" t="s">
        <v>19</v>
      </c>
      <c r="B154" s="11" t="s">
        <v>21</v>
      </c>
    </row>
    <row r="155" spans="1:2" x14ac:dyDescent="0.25">
      <c r="A155" s="6" t="s">
        <v>47</v>
      </c>
      <c r="B155" s="6" t="s">
        <v>10</v>
      </c>
    </row>
    <row r="156" spans="1:2" x14ac:dyDescent="0.25">
      <c r="A156" s="11" t="s">
        <v>19</v>
      </c>
      <c r="B156" s="6" t="s">
        <v>10</v>
      </c>
    </row>
    <row r="157" spans="1:2" x14ac:dyDescent="0.25">
      <c r="A157" s="13" t="s">
        <v>24</v>
      </c>
      <c r="B157" s="9" t="s">
        <v>14</v>
      </c>
    </row>
    <row r="158" spans="1:2" x14ac:dyDescent="0.25">
      <c r="A158" s="13" t="s">
        <v>25</v>
      </c>
      <c r="B158" s="13" t="s">
        <v>28</v>
      </c>
    </row>
    <row r="159" spans="1:2" x14ac:dyDescent="0.25">
      <c r="A159" s="13" t="s">
        <v>25</v>
      </c>
      <c r="B159" s="15" t="s">
        <v>31</v>
      </c>
    </row>
    <row r="160" spans="1:2" x14ac:dyDescent="0.25">
      <c r="A160" s="9" t="s">
        <v>16</v>
      </c>
      <c r="B160" s="13" t="s">
        <v>27</v>
      </c>
    </row>
    <row r="161" spans="1:2" x14ac:dyDescent="0.25">
      <c r="A161" s="11" t="s">
        <v>22</v>
      </c>
      <c r="B161" s="11" t="s">
        <v>23</v>
      </c>
    </row>
    <row r="162" spans="1:2" x14ac:dyDescent="0.25">
      <c r="A162" s="13" t="s">
        <v>24</v>
      </c>
      <c r="B162" s="15" t="s">
        <v>29</v>
      </c>
    </row>
    <row r="163" spans="1:2" x14ac:dyDescent="0.25">
      <c r="A163" s="11" t="s">
        <v>19</v>
      </c>
      <c r="B163" s="17" t="s">
        <v>38</v>
      </c>
    </row>
    <row r="164" spans="1:2" x14ac:dyDescent="0.25">
      <c r="A164" s="11" t="s">
        <v>21</v>
      </c>
      <c r="B164" s="13" t="s">
        <v>25</v>
      </c>
    </row>
    <row r="165" spans="1:2" x14ac:dyDescent="0.25">
      <c r="A165" s="6" t="s">
        <v>6</v>
      </c>
      <c r="B165" s="11" t="s">
        <v>23</v>
      </c>
    </row>
    <row r="166" spans="1:2" x14ac:dyDescent="0.25">
      <c r="A166" s="15" t="s">
        <v>29</v>
      </c>
      <c r="B166" s="6" t="s">
        <v>6</v>
      </c>
    </row>
    <row r="167" spans="1:2" x14ac:dyDescent="0.25">
      <c r="A167" s="13" t="s">
        <v>27</v>
      </c>
      <c r="B167" s="13" t="s">
        <v>25</v>
      </c>
    </row>
    <row r="168" spans="1:2" x14ac:dyDescent="0.25">
      <c r="A168" s="13" t="s">
        <v>24</v>
      </c>
      <c r="B168" s="9" t="s">
        <v>14</v>
      </c>
    </row>
    <row r="169" spans="1:2" x14ac:dyDescent="0.25">
      <c r="A169" s="11" t="s">
        <v>21</v>
      </c>
      <c r="B169" s="9" t="s">
        <v>17</v>
      </c>
    </row>
    <row r="170" spans="1:2" x14ac:dyDescent="0.25">
      <c r="A170" s="13" t="s">
        <v>24</v>
      </c>
      <c r="B170" s="6" t="s">
        <v>47</v>
      </c>
    </row>
    <row r="171" spans="1:2" x14ac:dyDescent="0.25">
      <c r="A171" s="17" t="s">
        <v>37</v>
      </c>
      <c r="B171" s="17" t="s">
        <v>38</v>
      </c>
    </row>
    <row r="172" spans="1:2" x14ac:dyDescent="0.25">
      <c r="A172" s="17" t="s">
        <v>34</v>
      </c>
      <c r="B172" s="6" t="s">
        <v>47</v>
      </c>
    </row>
    <row r="173" spans="1:2" x14ac:dyDescent="0.25">
      <c r="A173" s="9" t="s">
        <v>15</v>
      </c>
      <c r="B173" s="15" t="s">
        <v>29</v>
      </c>
    </row>
    <row r="174" spans="1:2" x14ac:dyDescent="0.25">
      <c r="A174" s="9" t="s">
        <v>14</v>
      </c>
      <c r="B174" s="11" t="s">
        <v>22</v>
      </c>
    </row>
    <row r="175" spans="1:2" x14ac:dyDescent="0.25">
      <c r="A175" s="15" t="s">
        <v>33</v>
      </c>
      <c r="B175" s="13" t="s">
        <v>27</v>
      </c>
    </row>
    <row r="176" spans="1:2" x14ac:dyDescent="0.25">
      <c r="A176" s="17" t="s">
        <v>35</v>
      </c>
      <c r="B176" s="6" t="s">
        <v>10</v>
      </c>
    </row>
    <row r="177" spans="1:2" x14ac:dyDescent="0.25">
      <c r="A177" s="15" t="s">
        <v>30</v>
      </c>
      <c r="B177" s="6" t="s">
        <v>6</v>
      </c>
    </row>
    <row r="178" spans="1:2" x14ac:dyDescent="0.25">
      <c r="A178" s="9" t="s">
        <v>14</v>
      </c>
      <c r="B178" s="9" t="s">
        <v>14</v>
      </c>
    </row>
    <row r="179" spans="1:2" x14ac:dyDescent="0.25">
      <c r="A179" s="11" t="s">
        <v>20</v>
      </c>
      <c r="B179" s="6" t="s">
        <v>47</v>
      </c>
    </row>
    <row r="180" spans="1:2" x14ac:dyDescent="0.25">
      <c r="A180" s="9" t="s">
        <v>16</v>
      </c>
      <c r="B180" s="6" t="s">
        <v>8</v>
      </c>
    </row>
    <row r="181" spans="1:2" x14ac:dyDescent="0.25">
      <c r="A181" s="15" t="s">
        <v>30</v>
      </c>
      <c r="B181" s="9" t="s">
        <v>14</v>
      </c>
    </row>
    <row r="182" spans="1:2" x14ac:dyDescent="0.25">
      <c r="A182" s="6" t="s">
        <v>47</v>
      </c>
      <c r="B182" s="6" t="s">
        <v>6</v>
      </c>
    </row>
    <row r="183" spans="1:2" x14ac:dyDescent="0.25">
      <c r="A183" s="13" t="s">
        <v>24</v>
      </c>
      <c r="B183" s="6" t="s">
        <v>6</v>
      </c>
    </row>
    <row r="184" spans="1:2" x14ac:dyDescent="0.25">
      <c r="A184" s="13" t="s">
        <v>27</v>
      </c>
      <c r="B184" s="17" t="s">
        <v>37</v>
      </c>
    </row>
    <row r="185" spans="1:2" x14ac:dyDescent="0.25">
      <c r="A185" s="13" t="s">
        <v>24</v>
      </c>
      <c r="B185" s="9" t="s">
        <v>14</v>
      </c>
    </row>
    <row r="186" spans="1:2" x14ac:dyDescent="0.25">
      <c r="A186" s="11" t="s">
        <v>20</v>
      </c>
      <c r="B186" s="6" t="s">
        <v>10</v>
      </c>
    </row>
    <row r="187" spans="1:2" x14ac:dyDescent="0.25">
      <c r="A187" s="17" t="s">
        <v>37</v>
      </c>
      <c r="B187" s="9" t="s">
        <v>15</v>
      </c>
    </row>
    <row r="188" spans="1:2" x14ac:dyDescent="0.25">
      <c r="A188" s="17" t="s">
        <v>38</v>
      </c>
      <c r="B188" s="17" t="s">
        <v>34</v>
      </c>
    </row>
    <row r="189" spans="1:2" x14ac:dyDescent="0.25">
      <c r="A189" s="11" t="s">
        <v>20</v>
      </c>
      <c r="B189" s="9" t="s">
        <v>15</v>
      </c>
    </row>
    <row r="190" spans="1:2" x14ac:dyDescent="0.25">
      <c r="A190" s="17" t="s">
        <v>37</v>
      </c>
      <c r="B190" s="6" t="s">
        <v>6</v>
      </c>
    </row>
    <row r="191" spans="1:2" x14ac:dyDescent="0.25">
      <c r="A191" s="13" t="s">
        <v>25</v>
      </c>
      <c r="B191" s="6" t="s">
        <v>47</v>
      </c>
    </row>
    <row r="192" spans="1:2" x14ac:dyDescent="0.25">
      <c r="A192" s="9" t="s">
        <v>18</v>
      </c>
      <c r="B192" s="11" t="s">
        <v>23</v>
      </c>
    </row>
    <row r="193" spans="1:2" x14ac:dyDescent="0.25">
      <c r="A193" s="9" t="s">
        <v>16</v>
      </c>
      <c r="B193" s="9" t="s">
        <v>14</v>
      </c>
    </row>
    <row r="194" spans="1:2" x14ac:dyDescent="0.25">
      <c r="A194" s="9" t="s">
        <v>14</v>
      </c>
      <c r="B194" s="6" t="s">
        <v>8</v>
      </c>
    </row>
    <row r="195" spans="1:2" x14ac:dyDescent="0.25">
      <c r="A195" s="13" t="s">
        <v>25</v>
      </c>
      <c r="B195" s="17" t="s">
        <v>39</v>
      </c>
    </row>
    <row r="196" spans="1:2" x14ac:dyDescent="0.25">
      <c r="A196" s="13" t="s">
        <v>26</v>
      </c>
      <c r="B196" s="6" t="s">
        <v>6</v>
      </c>
    </row>
    <row r="197" spans="1:2" x14ac:dyDescent="0.25">
      <c r="A197" s="13" t="s">
        <v>24</v>
      </c>
      <c r="B197" s="11" t="s">
        <v>20</v>
      </c>
    </row>
    <row r="198" spans="1:2" x14ac:dyDescent="0.25">
      <c r="A198" s="6" t="s">
        <v>6</v>
      </c>
      <c r="B198" s="11" t="s">
        <v>23</v>
      </c>
    </row>
    <row r="199" spans="1:2" x14ac:dyDescent="0.25">
      <c r="A199" s="15" t="s">
        <v>29</v>
      </c>
      <c r="B199" s="6" t="s">
        <v>47</v>
      </c>
    </row>
    <row r="200" spans="1:2" x14ac:dyDescent="0.25">
      <c r="A200" s="11" t="s">
        <v>19</v>
      </c>
      <c r="B200" s="6" t="s">
        <v>6</v>
      </c>
    </row>
    <row r="201" spans="1:2" x14ac:dyDescent="0.25">
      <c r="A201" s="15" t="s">
        <v>31</v>
      </c>
      <c r="B201" s="6" t="s">
        <v>47</v>
      </c>
    </row>
    <row r="202" spans="1:2" x14ac:dyDescent="0.25">
      <c r="A202" s="6" t="s">
        <v>6</v>
      </c>
      <c r="B202" s="6" t="s">
        <v>6</v>
      </c>
    </row>
    <row r="203" spans="1:2" x14ac:dyDescent="0.25">
      <c r="A203" s="6" t="s">
        <v>12</v>
      </c>
      <c r="B203" s="11" t="s">
        <v>20</v>
      </c>
    </row>
    <row r="204" spans="1:2" x14ac:dyDescent="0.25">
      <c r="A204" s="11" t="s">
        <v>20</v>
      </c>
      <c r="B204" s="6" t="s">
        <v>6</v>
      </c>
    </row>
    <row r="205" spans="1:2" x14ac:dyDescent="0.25">
      <c r="A205" s="6" t="s">
        <v>6</v>
      </c>
      <c r="B205" s="6" t="s">
        <v>6</v>
      </c>
    </row>
    <row r="206" spans="1:2" x14ac:dyDescent="0.25">
      <c r="A206" s="6" t="s">
        <v>6</v>
      </c>
      <c r="B206" s="6" t="s">
        <v>10</v>
      </c>
    </row>
    <row r="207" spans="1:2" x14ac:dyDescent="0.25">
      <c r="A207" s="13" t="s">
        <v>26</v>
      </c>
      <c r="B207" s="17" t="s">
        <v>38</v>
      </c>
    </row>
    <row r="208" spans="1:2" x14ac:dyDescent="0.25">
      <c r="A208" s="13" t="s">
        <v>24</v>
      </c>
      <c r="B208" s="9" t="s">
        <v>14</v>
      </c>
    </row>
    <row r="209" spans="1:2" x14ac:dyDescent="0.25">
      <c r="A209" s="13" t="s">
        <v>24</v>
      </c>
      <c r="B209" s="15" t="s">
        <v>30</v>
      </c>
    </row>
    <row r="210" spans="1:2" x14ac:dyDescent="0.25">
      <c r="A210" s="9" t="s">
        <v>15</v>
      </c>
      <c r="B210" s="9" t="s">
        <v>18</v>
      </c>
    </row>
    <row r="211" spans="1:2" x14ac:dyDescent="0.25">
      <c r="A211" s="15" t="s">
        <v>30</v>
      </c>
      <c r="B211" s="11" t="s">
        <v>22</v>
      </c>
    </row>
    <row r="212" spans="1:2" x14ac:dyDescent="0.25">
      <c r="A212" s="17" t="s">
        <v>39</v>
      </c>
      <c r="B212" s="15" t="s">
        <v>29</v>
      </c>
    </row>
    <row r="213" spans="1:2" x14ac:dyDescent="0.25">
      <c r="A213" s="9" t="s">
        <v>14</v>
      </c>
      <c r="B213" s="9" t="s">
        <v>14</v>
      </c>
    </row>
    <row r="214" spans="1:2" x14ac:dyDescent="0.25">
      <c r="A214" s="9" t="s">
        <v>18</v>
      </c>
      <c r="B214" s="9" t="s">
        <v>14</v>
      </c>
    </row>
    <row r="215" spans="1:2" x14ac:dyDescent="0.25">
      <c r="A215" s="13" t="s">
        <v>27</v>
      </c>
      <c r="B215" s="6" t="s">
        <v>47</v>
      </c>
    </row>
    <row r="216" spans="1:2" x14ac:dyDescent="0.25">
      <c r="A216" s="13" t="s">
        <v>24</v>
      </c>
      <c r="B216" s="9" t="s">
        <v>14</v>
      </c>
    </row>
    <row r="217" spans="1:2" x14ac:dyDescent="0.25">
      <c r="A217" s="13" t="s">
        <v>27</v>
      </c>
      <c r="B217" s="6" t="s">
        <v>8</v>
      </c>
    </row>
    <row r="218" spans="1:2" x14ac:dyDescent="0.25">
      <c r="A218" s="11" t="s">
        <v>19</v>
      </c>
      <c r="B218" s="15" t="s">
        <v>31</v>
      </c>
    </row>
    <row r="219" spans="1:2" x14ac:dyDescent="0.25">
      <c r="A219" s="9" t="s">
        <v>16</v>
      </c>
      <c r="B219" s="6" t="s">
        <v>6</v>
      </c>
    </row>
    <row r="220" spans="1:2" x14ac:dyDescent="0.25">
      <c r="A220" s="11" t="s">
        <v>19</v>
      </c>
      <c r="B220" s="9" t="s">
        <v>17</v>
      </c>
    </row>
    <row r="221" spans="1:2" x14ac:dyDescent="0.25">
      <c r="A221" s="15" t="s">
        <v>31</v>
      </c>
      <c r="B221" s="17" t="s">
        <v>37</v>
      </c>
    </row>
    <row r="222" spans="1:2" x14ac:dyDescent="0.25">
      <c r="A222" s="13" t="s">
        <v>24</v>
      </c>
      <c r="B222" s="9" t="s">
        <v>16</v>
      </c>
    </row>
    <row r="223" spans="1:2" x14ac:dyDescent="0.25">
      <c r="A223" s="17" t="s">
        <v>38</v>
      </c>
      <c r="B223" s="6" t="s">
        <v>8</v>
      </c>
    </row>
    <row r="224" spans="1:2" x14ac:dyDescent="0.25">
      <c r="A224" s="11" t="s">
        <v>22</v>
      </c>
      <c r="B224" s="6" t="s">
        <v>6</v>
      </c>
    </row>
    <row r="225" spans="1:2" x14ac:dyDescent="0.25">
      <c r="A225" s="15" t="s">
        <v>29</v>
      </c>
      <c r="B225" s="6" t="s">
        <v>10</v>
      </c>
    </row>
    <row r="226" spans="1:2" x14ac:dyDescent="0.25">
      <c r="A226" s="9" t="s">
        <v>16</v>
      </c>
      <c r="B226" s="6" t="s">
        <v>10</v>
      </c>
    </row>
    <row r="227" spans="1:2" x14ac:dyDescent="0.25">
      <c r="A227" s="13" t="s">
        <v>25</v>
      </c>
      <c r="B227" s="15" t="s">
        <v>33</v>
      </c>
    </row>
    <row r="228" spans="1:2" x14ac:dyDescent="0.25">
      <c r="A228" s="6" t="s">
        <v>10</v>
      </c>
      <c r="B228" s="11" t="s">
        <v>22</v>
      </c>
    </row>
    <row r="229" spans="1:2" x14ac:dyDescent="0.25">
      <c r="A229" s="11" t="s">
        <v>19</v>
      </c>
      <c r="B229" s="9" t="s">
        <v>16</v>
      </c>
    </row>
    <row r="230" spans="1:2" x14ac:dyDescent="0.25">
      <c r="A230" s="6" t="s">
        <v>8</v>
      </c>
      <c r="B230" s="11" t="s">
        <v>19</v>
      </c>
    </row>
    <row r="231" spans="1:2" x14ac:dyDescent="0.25">
      <c r="A231" s="13" t="s">
        <v>24</v>
      </c>
      <c r="B231" s="6" t="s">
        <v>47</v>
      </c>
    </row>
    <row r="232" spans="1:2" x14ac:dyDescent="0.25">
      <c r="A232" s="9" t="s">
        <v>16</v>
      </c>
      <c r="B232" s="15" t="s">
        <v>33</v>
      </c>
    </row>
    <row r="233" spans="1:2" x14ac:dyDescent="0.25">
      <c r="A233" s="9" t="s">
        <v>16</v>
      </c>
      <c r="B233" s="6" t="s">
        <v>47</v>
      </c>
    </row>
    <row r="234" spans="1:2" x14ac:dyDescent="0.25">
      <c r="A234" s="6" t="s">
        <v>8</v>
      </c>
      <c r="B234" s="6" t="s">
        <v>8</v>
      </c>
    </row>
    <row r="235" spans="1:2" x14ac:dyDescent="0.25">
      <c r="A235" s="13" t="s">
        <v>25</v>
      </c>
      <c r="B235" s="15" t="s">
        <v>29</v>
      </c>
    </row>
    <row r="236" spans="1:2" x14ac:dyDescent="0.25">
      <c r="A236" s="15" t="s">
        <v>30</v>
      </c>
      <c r="B236" s="9" t="s">
        <v>14</v>
      </c>
    </row>
    <row r="237" spans="1:2" x14ac:dyDescent="0.25">
      <c r="A237" s="9" t="s">
        <v>16</v>
      </c>
      <c r="B237" s="9" t="s">
        <v>14</v>
      </c>
    </row>
    <row r="238" spans="1:2" x14ac:dyDescent="0.25">
      <c r="A238" s="13" t="s">
        <v>25</v>
      </c>
      <c r="B238" s="11" t="s">
        <v>21</v>
      </c>
    </row>
    <row r="239" spans="1:2" x14ac:dyDescent="0.25">
      <c r="A239" s="13" t="s">
        <v>25</v>
      </c>
      <c r="B239" s="17" t="s">
        <v>38</v>
      </c>
    </row>
    <row r="240" spans="1:2" x14ac:dyDescent="0.25">
      <c r="A240" s="9" t="s">
        <v>14</v>
      </c>
      <c r="B240" s="6" t="s">
        <v>6</v>
      </c>
    </row>
    <row r="241" spans="1:2" x14ac:dyDescent="0.25">
      <c r="A241" s="13" t="s">
        <v>25</v>
      </c>
      <c r="B241" s="13" t="s">
        <v>27</v>
      </c>
    </row>
    <row r="242" spans="1:2" x14ac:dyDescent="0.25">
      <c r="A242" s="13" t="s">
        <v>24</v>
      </c>
      <c r="B242" s="6" t="s">
        <v>8</v>
      </c>
    </row>
    <row r="243" spans="1:2" x14ac:dyDescent="0.25">
      <c r="A243" s="13" t="s">
        <v>25</v>
      </c>
      <c r="B243" s="9" t="s">
        <v>17</v>
      </c>
    </row>
    <row r="244" spans="1:2" x14ac:dyDescent="0.25">
      <c r="A244" s="17" t="s">
        <v>35</v>
      </c>
      <c r="B244" s="11" t="s">
        <v>22</v>
      </c>
    </row>
    <row r="245" spans="1:2" x14ac:dyDescent="0.25">
      <c r="A245" s="13" t="s">
        <v>24</v>
      </c>
      <c r="B245" s="6" t="s">
        <v>10</v>
      </c>
    </row>
    <row r="246" spans="1:2" x14ac:dyDescent="0.25">
      <c r="A246" s="11" t="s">
        <v>19</v>
      </c>
      <c r="B246" s="11" t="s">
        <v>20</v>
      </c>
    </row>
    <row r="247" spans="1:2" x14ac:dyDescent="0.25">
      <c r="A247" s="9" t="s">
        <v>16</v>
      </c>
      <c r="B247" s="17" t="s">
        <v>38</v>
      </c>
    </row>
    <row r="248" spans="1:2" x14ac:dyDescent="0.25">
      <c r="A248" s="11" t="s">
        <v>19</v>
      </c>
      <c r="B248" s="6" t="s">
        <v>8</v>
      </c>
    </row>
    <row r="249" spans="1:2" x14ac:dyDescent="0.25">
      <c r="A249" s="13" t="s">
        <v>26</v>
      </c>
      <c r="B249" s="11" t="s">
        <v>20</v>
      </c>
    </row>
    <row r="250" spans="1:2" x14ac:dyDescent="0.25">
      <c r="A250" s="13" t="s">
        <v>27</v>
      </c>
      <c r="B250" s="13" t="s">
        <v>25</v>
      </c>
    </row>
    <row r="251" spans="1:2" x14ac:dyDescent="0.25">
      <c r="A251" s="15" t="s">
        <v>32</v>
      </c>
      <c r="B251" s="13" t="s">
        <v>25</v>
      </c>
    </row>
    <row r="252" spans="1:2" x14ac:dyDescent="0.25">
      <c r="A252" s="11" t="s">
        <v>19</v>
      </c>
      <c r="B252" s="6" t="s">
        <v>47</v>
      </c>
    </row>
    <row r="253" spans="1:2" x14ac:dyDescent="0.25">
      <c r="A253" s="13" t="s">
        <v>24</v>
      </c>
      <c r="B253" s="9" t="s">
        <v>18</v>
      </c>
    </row>
    <row r="254" spans="1:2" x14ac:dyDescent="0.25">
      <c r="A254" s="11" t="s">
        <v>19</v>
      </c>
      <c r="B254" s="13" t="s">
        <v>24</v>
      </c>
    </row>
    <row r="255" spans="1:2" x14ac:dyDescent="0.25">
      <c r="A255" s="17" t="s">
        <v>34</v>
      </c>
      <c r="B255" s="6" t="s">
        <v>8</v>
      </c>
    </row>
    <row r="256" spans="1:2" x14ac:dyDescent="0.25">
      <c r="A256" s="13" t="s">
        <v>24</v>
      </c>
      <c r="B256" s="11" t="s">
        <v>20</v>
      </c>
    </row>
    <row r="257" spans="1:2" x14ac:dyDescent="0.25">
      <c r="A257" s="17" t="s">
        <v>37</v>
      </c>
      <c r="B257" s="6" t="s">
        <v>6</v>
      </c>
    </row>
    <row r="258" spans="1:2" x14ac:dyDescent="0.25">
      <c r="A258" s="15" t="s">
        <v>32</v>
      </c>
      <c r="B258" s="6" t="s">
        <v>47</v>
      </c>
    </row>
    <row r="259" spans="1:2" x14ac:dyDescent="0.25">
      <c r="A259" s="13" t="s">
        <v>24</v>
      </c>
      <c r="B259" s="6" t="s">
        <v>47</v>
      </c>
    </row>
    <row r="260" spans="1:2" x14ac:dyDescent="0.25">
      <c r="A260" s="13" t="s">
        <v>24</v>
      </c>
      <c r="B260" s="17" t="s">
        <v>37</v>
      </c>
    </row>
    <row r="261" spans="1:2" x14ac:dyDescent="0.25">
      <c r="A261" s="6" t="s">
        <v>47</v>
      </c>
      <c r="B261" s="6" t="s">
        <v>6</v>
      </c>
    </row>
    <row r="262" spans="1:2" x14ac:dyDescent="0.25">
      <c r="A262" s="11" t="s">
        <v>22</v>
      </c>
      <c r="B262" s="9" t="s">
        <v>16</v>
      </c>
    </row>
    <row r="263" spans="1:2" x14ac:dyDescent="0.25">
      <c r="A263" s="13" t="s">
        <v>24</v>
      </c>
      <c r="B263" s="9" t="s">
        <v>14</v>
      </c>
    </row>
    <row r="264" spans="1:2" x14ac:dyDescent="0.25">
      <c r="A264" s="15" t="s">
        <v>32</v>
      </c>
      <c r="B264" s="9" t="s">
        <v>14</v>
      </c>
    </row>
    <row r="265" spans="1:2" x14ac:dyDescent="0.25">
      <c r="A265" s="9" t="s">
        <v>16</v>
      </c>
      <c r="B265" s="6" t="s">
        <v>8</v>
      </c>
    </row>
    <row r="266" spans="1:2" x14ac:dyDescent="0.25">
      <c r="A266" s="13" t="s">
        <v>25</v>
      </c>
      <c r="B266" s="17" t="s">
        <v>37</v>
      </c>
    </row>
    <row r="267" spans="1:2" x14ac:dyDescent="0.25">
      <c r="A267" s="6" t="s">
        <v>47</v>
      </c>
      <c r="B267" s="6" t="s">
        <v>6</v>
      </c>
    </row>
    <row r="268" spans="1:2" x14ac:dyDescent="0.25">
      <c r="A268" s="9" t="s">
        <v>16</v>
      </c>
      <c r="B268" s="9" t="s">
        <v>14</v>
      </c>
    </row>
    <row r="269" spans="1:2" x14ac:dyDescent="0.25">
      <c r="A269" s="13" t="s">
        <v>25</v>
      </c>
      <c r="B269" s="6" t="s">
        <v>6</v>
      </c>
    </row>
    <row r="270" spans="1:2" x14ac:dyDescent="0.25">
      <c r="A270" s="11" t="s">
        <v>21</v>
      </c>
      <c r="B270" s="17" t="s">
        <v>38</v>
      </c>
    </row>
    <row r="271" spans="1:2" x14ac:dyDescent="0.25">
      <c r="A271" s="11" t="s">
        <v>21</v>
      </c>
      <c r="B271" s="6" t="s">
        <v>6</v>
      </c>
    </row>
    <row r="272" spans="1:2" x14ac:dyDescent="0.25">
      <c r="A272" s="6" t="s">
        <v>8</v>
      </c>
      <c r="B272" s="11" t="s">
        <v>22</v>
      </c>
    </row>
    <row r="273" spans="1:2" x14ac:dyDescent="0.25">
      <c r="A273" s="15" t="s">
        <v>29</v>
      </c>
      <c r="B273" s="11" t="s">
        <v>22</v>
      </c>
    </row>
    <row r="274" spans="1:2" x14ac:dyDescent="0.25">
      <c r="A274" s="13" t="s">
        <v>24</v>
      </c>
      <c r="B274" s="6" t="s">
        <v>10</v>
      </c>
    </row>
    <row r="275" spans="1:2" x14ac:dyDescent="0.25">
      <c r="A275" s="17" t="s">
        <v>35</v>
      </c>
      <c r="B275" s="9" t="s">
        <v>14</v>
      </c>
    </row>
    <row r="276" spans="1:2" x14ac:dyDescent="0.25">
      <c r="A276" s="13" t="s">
        <v>24</v>
      </c>
      <c r="B276" s="6" t="s">
        <v>8</v>
      </c>
    </row>
    <row r="277" spans="1:2" x14ac:dyDescent="0.25">
      <c r="A277" s="6" t="s">
        <v>6</v>
      </c>
      <c r="B277" s="6" t="s">
        <v>6</v>
      </c>
    </row>
    <row r="278" spans="1:2" x14ac:dyDescent="0.25">
      <c r="A278" s="11" t="s">
        <v>22</v>
      </c>
      <c r="B278" s="17" t="s">
        <v>34</v>
      </c>
    </row>
    <row r="279" spans="1:2" x14ac:dyDescent="0.25">
      <c r="A279" s="9" t="s">
        <v>15</v>
      </c>
      <c r="B279" s="17" t="s">
        <v>37</v>
      </c>
    </row>
    <row r="280" spans="1:2" x14ac:dyDescent="0.25">
      <c r="A280" s="17" t="s">
        <v>37</v>
      </c>
      <c r="B280" s="6" t="s">
        <v>47</v>
      </c>
    </row>
    <row r="281" spans="1:2" x14ac:dyDescent="0.25">
      <c r="A281" s="13" t="s">
        <v>25</v>
      </c>
      <c r="B281" s="9" t="s">
        <v>14</v>
      </c>
    </row>
    <row r="282" spans="1:2" x14ac:dyDescent="0.25">
      <c r="A282" s="17" t="s">
        <v>37</v>
      </c>
      <c r="B282" s="6" t="s">
        <v>6</v>
      </c>
    </row>
    <row r="283" spans="1:2" x14ac:dyDescent="0.25">
      <c r="A283" s="9" t="s">
        <v>14</v>
      </c>
      <c r="B283" s="13" t="s">
        <v>28</v>
      </c>
    </row>
    <row r="284" spans="1:2" x14ac:dyDescent="0.25">
      <c r="A284" s="9" t="s">
        <v>16</v>
      </c>
      <c r="B284" s="9" t="s">
        <v>14</v>
      </c>
    </row>
    <row r="285" spans="1:2" x14ac:dyDescent="0.25">
      <c r="A285" s="11" t="s">
        <v>21</v>
      </c>
      <c r="B285" s="15" t="s">
        <v>33</v>
      </c>
    </row>
    <row r="286" spans="1:2" x14ac:dyDescent="0.25">
      <c r="A286" s="13" t="s">
        <v>24</v>
      </c>
      <c r="B286" s="6" t="s">
        <v>47</v>
      </c>
    </row>
    <row r="287" spans="1:2" x14ac:dyDescent="0.25">
      <c r="A287" s="17" t="s">
        <v>34</v>
      </c>
      <c r="B287" s="6" t="s">
        <v>47</v>
      </c>
    </row>
    <row r="288" spans="1:2" x14ac:dyDescent="0.25">
      <c r="A288" s="6" t="s">
        <v>6</v>
      </c>
      <c r="B288" s="13" t="s">
        <v>27</v>
      </c>
    </row>
    <row r="289" spans="1:2" x14ac:dyDescent="0.25">
      <c r="A289" s="6" t="s">
        <v>47</v>
      </c>
      <c r="B289" s="11" t="s">
        <v>21</v>
      </c>
    </row>
    <row r="290" spans="1:2" x14ac:dyDescent="0.25">
      <c r="A290" s="17" t="s">
        <v>37</v>
      </c>
      <c r="B290" s="6" t="s">
        <v>8</v>
      </c>
    </row>
    <row r="291" spans="1:2" x14ac:dyDescent="0.25">
      <c r="A291" s="9" t="s">
        <v>17</v>
      </c>
      <c r="B291" s="6" t="s">
        <v>8</v>
      </c>
    </row>
    <row r="292" spans="1:2" x14ac:dyDescent="0.25">
      <c r="A292" s="13" t="s">
        <v>26</v>
      </c>
      <c r="B292" s="6" t="s">
        <v>6</v>
      </c>
    </row>
    <row r="293" spans="1:2" x14ac:dyDescent="0.25">
      <c r="A293" s="11" t="s">
        <v>19</v>
      </c>
      <c r="B293" s="13" t="s">
        <v>25</v>
      </c>
    </row>
    <row r="294" spans="1:2" x14ac:dyDescent="0.25">
      <c r="A294" s="13" t="s">
        <v>25</v>
      </c>
      <c r="B294" s="17" t="s">
        <v>35</v>
      </c>
    </row>
    <row r="295" spans="1:2" x14ac:dyDescent="0.25">
      <c r="A295" s="11" t="s">
        <v>19</v>
      </c>
      <c r="B295" s="11" t="s">
        <v>22</v>
      </c>
    </row>
    <row r="296" spans="1:2" x14ac:dyDescent="0.25">
      <c r="A296" s="9" t="s">
        <v>16</v>
      </c>
      <c r="B296" s="6" t="s">
        <v>6</v>
      </c>
    </row>
    <row r="297" spans="1:2" x14ac:dyDescent="0.25">
      <c r="A297" s="9" t="s">
        <v>15</v>
      </c>
      <c r="B297" s="6" t="s">
        <v>6</v>
      </c>
    </row>
    <row r="298" spans="1:2" x14ac:dyDescent="0.25">
      <c r="A298" s="13" t="s">
        <v>25</v>
      </c>
      <c r="B298" s="13" t="s">
        <v>28</v>
      </c>
    </row>
    <row r="299" spans="1:2" x14ac:dyDescent="0.25">
      <c r="A299" s="9" t="s">
        <v>14</v>
      </c>
      <c r="B299" s="13" t="s">
        <v>25</v>
      </c>
    </row>
    <row r="300" spans="1:2" x14ac:dyDescent="0.25">
      <c r="A300" s="9" t="s">
        <v>16</v>
      </c>
      <c r="B300" s="9" t="s">
        <v>14</v>
      </c>
    </row>
    <row r="301" spans="1:2" x14ac:dyDescent="0.25">
      <c r="A301" s="9" t="s">
        <v>15</v>
      </c>
      <c r="B301" s="6" t="s">
        <v>10</v>
      </c>
    </row>
    <row r="302" spans="1:2" x14ac:dyDescent="0.25">
      <c r="A302" s="11" t="s">
        <v>21</v>
      </c>
      <c r="B302" s="6" t="s">
        <v>6</v>
      </c>
    </row>
    <row r="303" spans="1:2" x14ac:dyDescent="0.25">
      <c r="A303" s="9" t="s">
        <v>16</v>
      </c>
      <c r="B303" s="9" t="s">
        <v>14</v>
      </c>
    </row>
    <row r="304" spans="1:2" x14ac:dyDescent="0.25">
      <c r="A304" s="11" t="s">
        <v>20</v>
      </c>
      <c r="B304" s="9" t="s">
        <v>14</v>
      </c>
    </row>
    <row r="305" spans="1:2" x14ac:dyDescent="0.25">
      <c r="A305" s="6" t="s">
        <v>47</v>
      </c>
      <c r="B305" s="6" t="s">
        <v>47</v>
      </c>
    </row>
    <row r="306" spans="1:2" x14ac:dyDescent="0.25">
      <c r="A306" s="9" t="s">
        <v>16</v>
      </c>
      <c r="B306" s="6" t="s">
        <v>8</v>
      </c>
    </row>
    <row r="307" spans="1:2" x14ac:dyDescent="0.25">
      <c r="A307" s="15" t="s">
        <v>31</v>
      </c>
      <c r="B307" s="6" t="s">
        <v>47</v>
      </c>
    </row>
    <row r="308" spans="1:2" x14ac:dyDescent="0.25">
      <c r="A308" s="11" t="s">
        <v>20</v>
      </c>
      <c r="B308" s="6" t="s">
        <v>8</v>
      </c>
    </row>
    <row r="309" spans="1:2" x14ac:dyDescent="0.25">
      <c r="A309" s="11" t="s">
        <v>19</v>
      </c>
      <c r="B309" s="6" t="s">
        <v>8</v>
      </c>
    </row>
    <row r="310" spans="1:2" x14ac:dyDescent="0.25">
      <c r="A310" s="13" t="s">
        <v>24</v>
      </c>
      <c r="B310" s="6" t="s">
        <v>8</v>
      </c>
    </row>
    <row r="311" spans="1:2" x14ac:dyDescent="0.25">
      <c r="A311" s="9" t="s">
        <v>16</v>
      </c>
      <c r="B311" s="6" t="s">
        <v>47</v>
      </c>
    </row>
    <row r="312" spans="1:2" x14ac:dyDescent="0.25">
      <c r="A312" s="6" t="s">
        <v>8</v>
      </c>
      <c r="B312" s="6" t="s">
        <v>6</v>
      </c>
    </row>
    <row r="313" spans="1:2" x14ac:dyDescent="0.25">
      <c r="A313" s="13" t="s">
        <v>24</v>
      </c>
      <c r="B313" s="6" t="s">
        <v>47</v>
      </c>
    </row>
    <row r="314" spans="1:2" x14ac:dyDescent="0.25">
      <c r="A314" s="13" t="s">
        <v>24</v>
      </c>
      <c r="B314" s="17" t="s">
        <v>34</v>
      </c>
    </row>
    <row r="315" spans="1:2" x14ac:dyDescent="0.25">
      <c r="A315" s="13" t="s">
        <v>28</v>
      </c>
      <c r="B315" s="6" t="s">
        <v>6</v>
      </c>
    </row>
    <row r="316" spans="1:2" x14ac:dyDescent="0.25">
      <c r="A316" s="11" t="s">
        <v>20</v>
      </c>
      <c r="B316" s="9" t="s">
        <v>15</v>
      </c>
    </row>
    <row r="317" spans="1:2" x14ac:dyDescent="0.25">
      <c r="A317" s="13" t="s">
        <v>24</v>
      </c>
      <c r="B317" s="9" t="s">
        <v>14</v>
      </c>
    </row>
    <row r="318" spans="1:2" x14ac:dyDescent="0.25">
      <c r="A318" s="13" t="s">
        <v>27</v>
      </c>
      <c r="B318" s="13" t="s">
        <v>26</v>
      </c>
    </row>
    <row r="319" spans="1:2" x14ac:dyDescent="0.25">
      <c r="A319" s="11" t="s">
        <v>20</v>
      </c>
      <c r="B319" s="15" t="s">
        <v>29</v>
      </c>
    </row>
    <row r="320" spans="1:2" x14ac:dyDescent="0.25">
      <c r="A320" s="17" t="s">
        <v>39</v>
      </c>
      <c r="B320" s="6" t="s">
        <v>47</v>
      </c>
    </row>
    <row r="321" spans="1:2" x14ac:dyDescent="0.25">
      <c r="A321" s="6" t="s">
        <v>8</v>
      </c>
      <c r="B321" s="6" t="s">
        <v>6</v>
      </c>
    </row>
    <row r="322" spans="1:2" x14ac:dyDescent="0.25">
      <c r="A322" s="11" t="s">
        <v>22</v>
      </c>
      <c r="B322" s="6" t="s">
        <v>47</v>
      </c>
    </row>
    <row r="323" spans="1:2" x14ac:dyDescent="0.25">
      <c r="A323" s="9" t="s">
        <v>17</v>
      </c>
      <c r="B323" s="17" t="s">
        <v>37</v>
      </c>
    </row>
    <row r="324" spans="1:2" x14ac:dyDescent="0.25">
      <c r="A324" s="11" t="s">
        <v>19</v>
      </c>
      <c r="B324" s="13" t="s">
        <v>28</v>
      </c>
    </row>
    <row r="325" spans="1:2" x14ac:dyDescent="0.25">
      <c r="A325" s="13" t="s">
        <v>24</v>
      </c>
      <c r="B325" s="13" t="s">
        <v>26</v>
      </c>
    </row>
    <row r="326" spans="1:2" x14ac:dyDescent="0.25">
      <c r="A326" s="15" t="s">
        <v>31</v>
      </c>
      <c r="B326" s="6" t="s">
        <v>10</v>
      </c>
    </row>
    <row r="327" spans="1:2" x14ac:dyDescent="0.25">
      <c r="A327" s="6" t="s">
        <v>10</v>
      </c>
      <c r="B327" s="6" t="s">
        <v>6</v>
      </c>
    </row>
    <row r="328" spans="1:2" x14ac:dyDescent="0.25">
      <c r="A328" s="11" t="s">
        <v>19</v>
      </c>
      <c r="B328" s="15" t="s">
        <v>29</v>
      </c>
    </row>
    <row r="329" spans="1:2" x14ac:dyDescent="0.25">
      <c r="A329" s="13" t="s">
        <v>26</v>
      </c>
      <c r="B329" s="17" t="s">
        <v>39</v>
      </c>
    </row>
    <row r="330" spans="1:2" x14ac:dyDescent="0.25">
      <c r="A330" s="11" t="s">
        <v>20</v>
      </c>
      <c r="B330" s="11" t="s">
        <v>22</v>
      </c>
    </row>
    <row r="331" spans="1:2" x14ac:dyDescent="0.25">
      <c r="A331" s="11" t="s">
        <v>23</v>
      </c>
      <c r="B331" s="11" t="s">
        <v>23</v>
      </c>
    </row>
    <row r="332" spans="1:2" x14ac:dyDescent="0.25">
      <c r="A332" s="15" t="s">
        <v>32</v>
      </c>
      <c r="B332" s="15" t="s">
        <v>30</v>
      </c>
    </row>
    <row r="333" spans="1:2" x14ac:dyDescent="0.25">
      <c r="A333" s="15" t="s">
        <v>33</v>
      </c>
      <c r="B333" s="15" t="s">
        <v>29</v>
      </c>
    </row>
    <row r="334" spans="1:2" x14ac:dyDescent="0.25">
      <c r="A334" s="17" t="s">
        <v>39</v>
      </c>
      <c r="B334" s="9" t="s">
        <v>14</v>
      </c>
    </row>
    <row r="335" spans="1:2" x14ac:dyDescent="0.25">
      <c r="A335" s="9" t="s">
        <v>17</v>
      </c>
      <c r="B335" s="6" t="s">
        <v>6</v>
      </c>
    </row>
    <row r="336" spans="1:2" x14ac:dyDescent="0.25">
      <c r="A336" s="6" t="s">
        <v>6</v>
      </c>
      <c r="B336" s="9" t="s">
        <v>16</v>
      </c>
    </row>
    <row r="337" spans="1:2" x14ac:dyDescent="0.25">
      <c r="A337" s="13" t="s">
        <v>24</v>
      </c>
      <c r="B337" s="17" t="s">
        <v>38</v>
      </c>
    </row>
    <row r="338" spans="1:2" x14ac:dyDescent="0.25">
      <c r="A338" s="11" t="s">
        <v>19</v>
      </c>
      <c r="B338" s="15" t="s">
        <v>31</v>
      </c>
    </row>
    <row r="339" spans="1:2" x14ac:dyDescent="0.25">
      <c r="A339" s="13" t="s">
        <v>26</v>
      </c>
      <c r="B339" s="6" t="s">
        <v>6</v>
      </c>
    </row>
    <row r="340" spans="1:2" x14ac:dyDescent="0.25">
      <c r="A340" s="15" t="s">
        <v>31</v>
      </c>
      <c r="B340" s="15" t="s">
        <v>32</v>
      </c>
    </row>
    <row r="341" spans="1:2" x14ac:dyDescent="0.25">
      <c r="A341" s="15" t="s">
        <v>32</v>
      </c>
      <c r="B341" s="6" t="s">
        <v>12</v>
      </c>
    </row>
    <row r="342" spans="1:2" x14ac:dyDescent="0.25">
      <c r="A342" s="13" t="s">
        <v>24</v>
      </c>
      <c r="B342" s="6" t="s">
        <v>47</v>
      </c>
    </row>
    <row r="343" spans="1:2" x14ac:dyDescent="0.25">
      <c r="A343" s="6" t="s">
        <v>47</v>
      </c>
      <c r="B343" s="6" t="s">
        <v>6</v>
      </c>
    </row>
    <row r="344" spans="1:2" x14ac:dyDescent="0.25">
      <c r="A344" s="15" t="s">
        <v>30</v>
      </c>
      <c r="B344" s="15" t="s">
        <v>29</v>
      </c>
    </row>
    <row r="345" spans="1:2" x14ac:dyDescent="0.25">
      <c r="A345" s="11" t="s">
        <v>20</v>
      </c>
      <c r="B345" s="17" t="s">
        <v>37</v>
      </c>
    </row>
    <row r="346" spans="1:2" x14ac:dyDescent="0.25">
      <c r="A346" s="11" t="s">
        <v>19</v>
      </c>
      <c r="B346" s="9" t="s">
        <v>14</v>
      </c>
    </row>
    <row r="347" spans="1:2" x14ac:dyDescent="0.25">
      <c r="A347" s="11" t="s">
        <v>19</v>
      </c>
      <c r="B347" s="13" t="s">
        <v>25</v>
      </c>
    </row>
    <row r="348" spans="1:2" x14ac:dyDescent="0.25">
      <c r="A348" s="11" t="s">
        <v>20</v>
      </c>
      <c r="B348" s="9" t="s">
        <v>14</v>
      </c>
    </row>
    <row r="349" spans="1:2" x14ac:dyDescent="0.25">
      <c r="A349" s="9" t="s">
        <v>14</v>
      </c>
      <c r="B349" s="15" t="s">
        <v>31</v>
      </c>
    </row>
    <row r="350" spans="1:2" x14ac:dyDescent="0.25">
      <c r="A350" s="13" t="s">
        <v>28</v>
      </c>
      <c r="B350" s="13" t="s">
        <v>27</v>
      </c>
    </row>
    <row r="351" spans="1:2" x14ac:dyDescent="0.25">
      <c r="A351" s="13" t="s">
        <v>28</v>
      </c>
      <c r="B351" s="17" t="s">
        <v>39</v>
      </c>
    </row>
    <row r="352" spans="1:2" x14ac:dyDescent="0.25">
      <c r="A352" s="13" t="s">
        <v>27</v>
      </c>
      <c r="B352" s="17" t="s">
        <v>37</v>
      </c>
    </row>
    <row r="353" spans="1:2" x14ac:dyDescent="0.25">
      <c r="A353" s="13" t="s">
        <v>24</v>
      </c>
      <c r="B353" s="6" t="s">
        <v>10</v>
      </c>
    </row>
    <row r="354" spans="1:2" x14ac:dyDescent="0.25">
      <c r="A354" s="17" t="s">
        <v>37</v>
      </c>
      <c r="B354" s="17" t="s">
        <v>39</v>
      </c>
    </row>
    <row r="355" spans="1:2" x14ac:dyDescent="0.25">
      <c r="A355" s="15" t="s">
        <v>33</v>
      </c>
      <c r="B355" s="13" t="s">
        <v>26</v>
      </c>
    </row>
    <row r="356" spans="1:2" x14ac:dyDescent="0.25">
      <c r="A356" s="6" t="s">
        <v>47</v>
      </c>
      <c r="B356" s="6" t="s">
        <v>47</v>
      </c>
    </row>
    <row r="357" spans="1:2" x14ac:dyDescent="0.25">
      <c r="A357" s="11" t="s">
        <v>21</v>
      </c>
      <c r="B357" s="6" t="s">
        <v>47</v>
      </c>
    </row>
    <row r="358" spans="1:2" x14ac:dyDescent="0.25">
      <c r="A358" s="11" t="s">
        <v>19</v>
      </c>
      <c r="B358" s="6" t="s">
        <v>6</v>
      </c>
    </row>
    <row r="359" spans="1:2" x14ac:dyDescent="0.25">
      <c r="A359" s="15" t="s">
        <v>30</v>
      </c>
      <c r="B359" s="11" t="s">
        <v>22</v>
      </c>
    </row>
    <row r="360" spans="1:2" x14ac:dyDescent="0.25">
      <c r="A360" s="13" t="s">
        <v>28</v>
      </c>
      <c r="B360" s="6" t="s">
        <v>12</v>
      </c>
    </row>
    <row r="361" spans="1:2" x14ac:dyDescent="0.25">
      <c r="A361" s="9" t="s">
        <v>17</v>
      </c>
      <c r="B361" s="6" t="s">
        <v>12</v>
      </c>
    </row>
    <row r="362" spans="1:2" x14ac:dyDescent="0.25">
      <c r="A362" s="9" t="s">
        <v>15</v>
      </c>
      <c r="B362" s="15" t="s">
        <v>31</v>
      </c>
    </row>
    <row r="363" spans="1:2" x14ac:dyDescent="0.25">
      <c r="A363" s="9" t="s">
        <v>17</v>
      </c>
      <c r="B363" s="11" t="s">
        <v>22</v>
      </c>
    </row>
    <row r="364" spans="1:2" x14ac:dyDescent="0.25">
      <c r="A364" s="13" t="s">
        <v>27</v>
      </c>
      <c r="B364" s="15" t="s">
        <v>32</v>
      </c>
    </row>
    <row r="365" spans="1:2" x14ac:dyDescent="0.25">
      <c r="A365" s="13" t="s">
        <v>25</v>
      </c>
      <c r="B365" s="15" t="s">
        <v>31</v>
      </c>
    </row>
    <row r="366" spans="1:2" x14ac:dyDescent="0.25">
      <c r="A366" s="6" t="s">
        <v>47</v>
      </c>
      <c r="B366" s="6" t="s">
        <v>47</v>
      </c>
    </row>
    <row r="367" spans="1:2" x14ac:dyDescent="0.25">
      <c r="A367" s="11" t="s">
        <v>23</v>
      </c>
      <c r="B367" s="9" t="s">
        <v>16</v>
      </c>
    </row>
    <row r="368" spans="1:2" x14ac:dyDescent="0.25">
      <c r="A368" s="6" t="s">
        <v>47</v>
      </c>
      <c r="B368" s="13" t="s">
        <v>26</v>
      </c>
    </row>
    <row r="369" spans="1:2" x14ac:dyDescent="0.25">
      <c r="A369" s="6" t="s">
        <v>6</v>
      </c>
      <c r="B369" s="11" t="s">
        <v>21</v>
      </c>
    </row>
    <row r="370" spans="1:2" x14ac:dyDescent="0.25">
      <c r="A370" s="11" t="s">
        <v>20</v>
      </c>
      <c r="B370" s="13" t="s">
        <v>24</v>
      </c>
    </row>
    <row r="371" spans="1:2" x14ac:dyDescent="0.25">
      <c r="A371" s="9" t="s">
        <v>16</v>
      </c>
      <c r="B371" s="9" t="s">
        <v>16</v>
      </c>
    </row>
    <row r="372" spans="1:2" x14ac:dyDescent="0.25">
      <c r="A372" s="13" t="s">
        <v>25</v>
      </c>
      <c r="B372" s="17" t="s">
        <v>35</v>
      </c>
    </row>
    <row r="373" spans="1:2" x14ac:dyDescent="0.25">
      <c r="A373" s="11" t="s">
        <v>21</v>
      </c>
      <c r="B373" s="6" t="s">
        <v>6</v>
      </c>
    </row>
    <row r="374" spans="1:2" x14ac:dyDescent="0.25">
      <c r="A374" s="11" t="s">
        <v>21</v>
      </c>
      <c r="B374" s="9" t="s">
        <v>17</v>
      </c>
    </row>
    <row r="375" spans="1:2" x14ac:dyDescent="0.25">
      <c r="A375" s="6" t="s">
        <v>8</v>
      </c>
      <c r="B375" s="6" t="s">
        <v>47</v>
      </c>
    </row>
    <row r="376" spans="1:2" x14ac:dyDescent="0.25">
      <c r="A376" s="13" t="s">
        <v>26</v>
      </c>
      <c r="B376" s="6" t="s">
        <v>10</v>
      </c>
    </row>
    <row r="377" spans="1:2" x14ac:dyDescent="0.25">
      <c r="A377" s="9" t="s">
        <v>15</v>
      </c>
      <c r="B377" s="6" t="s">
        <v>8</v>
      </c>
    </row>
    <row r="378" spans="1:2" x14ac:dyDescent="0.25">
      <c r="A378" s="13" t="s">
        <v>26</v>
      </c>
      <c r="B378" s="13" t="s">
        <v>27</v>
      </c>
    </row>
    <row r="379" spans="1:2" x14ac:dyDescent="0.25">
      <c r="A379" s="11" t="s">
        <v>19</v>
      </c>
      <c r="B379" s="9" t="s">
        <v>16</v>
      </c>
    </row>
    <row r="380" spans="1:2" x14ac:dyDescent="0.25">
      <c r="A380" s="13" t="s">
        <v>27</v>
      </c>
      <c r="B380" s="6" t="s">
        <v>6</v>
      </c>
    </row>
    <row r="381" spans="1:2" x14ac:dyDescent="0.25">
      <c r="A381" s="9" t="s">
        <v>16</v>
      </c>
      <c r="B381" s="11" t="s">
        <v>23</v>
      </c>
    </row>
    <row r="382" spans="1:2" x14ac:dyDescent="0.25">
      <c r="A382" s="13" t="s">
        <v>25</v>
      </c>
      <c r="B382" s="15" t="s">
        <v>30</v>
      </c>
    </row>
    <row r="383" spans="1:2" x14ac:dyDescent="0.25">
      <c r="A383" s="13" t="s">
        <v>24</v>
      </c>
      <c r="B383" s="6" t="s">
        <v>8</v>
      </c>
    </row>
    <row r="384" spans="1:2" x14ac:dyDescent="0.25">
      <c r="A384" s="13" t="s">
        <v>26</v>
      </c>
      <c r="B384" s="6" t="s">
        <v>10</v>
      </c>
    </row>
    <row r="385" spans="1:2" x14ac:dyDescent="0.25">
      <c r="A385" s="11" t="s">
        <v>20</v>
      </c>
      <c r="B385" s="6" t="s">
        <v>6</v>
      </c>
    </row>
    <row r="386" spans="1:2" x14ac:dyDescent="0.25">
      <c r="A386" s="9" t="s">
        <v>15</v>
      </c>
      <c r="B386" s="6" t="s">
        <v>47</v>
      </c>
    </row>
    <row r="387" spans="1:2" x14ac:dyDescent="0.25">
      <c r="A387" s="13" t="s">
        <v>28</v>
      </c>
      <c r="B387" s="11" t="s">
        <v>21</v>
      </c>
    </row>
    <row r="388" spans="1:2" x14ac:dyDescent="0.25">
      <c r="A388" s="17" t="s">
        <v>34</v>
      </c>
      <c r="B388" s="6" t="s">
        <v>47</v>
      </c>
    </row>
    <row r="389" spans="1:2" x14ac:dyDescent="0.25">
      <c r="A389" s="13" t="s">
        <v>26</v>
      </c>
      <c r="B389" s="6" t="s">
        <v>8</v>
      </c>
    </row>
    <row r="390" spans="1:2" x14ac:dyDescent="0.25">
      <c r="A390" s="11" t="s">
        <v>19</v>
      </c>
      <c r="B390" s="13" t="s">
        <v>26</v>
      </c>
    </row>
    <row r="391" spans="1:2" x14ac:dyDescent="0.25">
      <c r="A391" s="9" t="s">
        <v>14</v>
      </c>
      <c r="B391" s="6" t="s">
        <v>47</v>
      </c>
    </row>
    <row r="392" spans="1:2" x14ac:dyDescent="0.25">
      <c r="A392" s="15" t="s">
        <v>31</v>
      </c>
      <c r="B392" s="9" t="s">
        <v>18</v>
      </c>
    </row>
    <row r="393" spans="1:2" x14ac:dyDescent="0.25">
      <c r="A393" s="9" t="s">
        <v>16</v>
      </c>
      <c r="B393" s="6" t="s">
        <v>47</v>
      </c>
    </row>
    <row r="394" spans="1:2" x14ac:dyDescent="0.25">
      <c r="A394" s="11" t="s">
        <v>22</v>
      </c>
      <c r="B394" s="13" t="s">
        <v>25</v>
      </c>
    </row>
    <row r="395" spans="1:2" x14ac:dyDescent="0.25">
      <c r="A395" s="13" t="s">
        <v>24</v>
      </c>
      <c r="B395" s="6" t="s">
        <v>47</v>
      </c>
    </row>
    <row r="396" spans="1:2" x14ac:dyDescent="0.25">
      <c r="A396" s="11" t="s">
        <v>20</v>
      </c>
      <c r="B396" s="6" t="s">
        <v>6</v>
      </c>
    </row>
    <row r="397" spans="1:2" x14ac:dyDescent="0.25">
      <c r="A397" s="13" t="s">
        <v>24</v>
      </c>
      <c r="B397" s="9" t="s">
        <v>16</v>
      </c>
    </row>
    <row r="398" spans="1:2" x14ac:dyDescent="0.25">
      <c r="A398" s="6" t="s">
        <v>47</v>
      </c>
      <c r="B398" s="6" t="s">
        <v>47</v>
      </c>
    </row>
    <row r="399" spans="1:2" x14ac:dyDescent="0.25">
      <c r="A399" s="13" t="s">
        <v>24</v>
      </c>
      <c r="B399" s="9" t="s">
        <v>16</v>
      </c>
    </row>
    <row r="400" spans="1:2" x14ac:dyDescent="0.25">
      <c r="A400" s="9" t="s">
        <v>16</v>
      </c>
      <c r="B400" s="6" t="s">
        <v>8</v>
      </c>
    </row>
    <row r="401" spans="1:2" x14ac:dyDescent="0.25">
      <c r="A401" s="13" t="s">
        <v>25</v>
      </c>
      <c r="B401" s="6" t="s">
        <v>47</v>
      </c>
    </row>
    <row r="402" spans="1:2" x14ac:dyDescent="0.25">
      <c r="A402" s="13" t="s">
        <v>27</v>
      </c>
      <c r="B402" s="6" t="s">
        <v>47</v>
      </c>
    </row>
    <row r="403" spans="1:2" x14ac:dyDescent="0.25">
      <c r="A403" s="17" t="s">
        <v>37</v>
      </c>
      <c r="B403" s="11" t="s">
        <v>23</v>
      </c>
    </row>
    <row r="404" spans="1:2" x14ac:dyDescent="0.25">
      <c r="A404" s="15" t="s">
        <v>31</v>
      </c>
      <c r="B404" s="11" t="s">
        <v>19</v>
      </c>
    </row>
    <row r="405" spans="1:2" x14ac:dyDescent="0.25">
      <c r="A405" s="11" t="s">
        <v>21</v>
      </c>
      <c r="B405" s="17" t="s">
        <v>37</v>
      </c>
    </row>
    <row r="406" spans="1:2" x14ac:dyDescent="0.25">
      <c r="A406" s="6" t="s">
        <v>8</v>
      </c>
      <c r="B406" s="6" t="s">
        <v>10</v>
      </c>
    </row>
    <row r="407" spans="1:2" x14ac:dyDescent="0.25">
      <c r="A407" s="13" t="s">
        <v>26</v>
      </c>
      <c r="B407" s="17" t="s">
        <v>39</v>
      </c>
    </row>
    <row r="408" spans="1:2" x14ac:dyDescent="0.25">
      <c r="A408" s="6" t="s">
        <v>6</v>
      </c>
      <c r="B408" s="13" t="s">
        <v>26</v>
      </c>
    </row>
    <row r="409" spans="1:2" x14ac:dyDescent="0.25">
      <c r="A409" s="11" t="s">
        <v>20</v>
      </c>
      <c r="B409" s="11" t="s">
        <v>20</v>
      </c>
    </row>
    <row r="410" spans="1:2" x14ac:dyDescent="0.25">
      <c r="A410" s="6" t="s">
        <v>6</v>
      </c>
      <c r="B410" s="6" t="s">
        <v>6</v>
      </c>
    </row>
    <row r="411" spans="1:2" x14ac:dyDescent="0.25">
      <c r="A411" s="9" t="s">
        <v>15</v>
      </c>
      <c r="B411" s="13" t="s">
        <v>26</v>
      </c>
    </row>
    <row r="412" spans="1:2" x14ac:dyDescent="0.25">
      <c r="A412" s="15" t="s">
        <v>29</v>
      </c>
      <c r="B412" s="17" t="s">
        <v>37</v>
      </c>
    </row>
    <row r="413" spans="1:2" x14ac:dyDescent="0.25">
      <c r="A413" s="13" t="s">
        <v>26</v>
      </c>
      <c r="B413" s="6" t="s">
        <v>47</v>
      </c>
    </row>
    <row r="414" spans="1:2" x14ac:dyDescent="0.25">
      <c r="A414" s="9" t="s">
        <v>16</v>
      </c>
      <c r="B414" s="6" t="s">
        <v>47</v>
      </c>
    </row>
    <row r="415" spans="1:2" x14ac:dyDescent="0.25">
      <c r="A415" s="13" t="s">
        <v>24</v>
      </c>
      <c r="B415" s="17" t="s">
        <v>38</v>
      </c>
    </row>
    <row r="416" spans="1:2" x14ac:dyDescent="0.25">
      <c r="A416" s="13" t="s">
        <v>25</v>
      </c>
      <c r="B416" s="11" t="s">
        <v>22</v>
      </c>
    </row>
    <row r="417" spans="1:2" x14ac:dyDescent="0.25">
      <c r="A417" s="13" t="s">
        <v>25</v>
      </c>
      <c r="B417" s="15" t="s">
        <v>29</v>
      </c>
    </row>
    <row r="418" spans="1:2" x14ac:dyDescent="0.25">
      <c r="A418" s="9" t="s">
        <v>16</v>
      </c>
      <c r="B418" s="11" t="s">
        <v>20</v>
      </c>
    </row>
    <row r="419" spans="1:2" x14ac:dyDescent="0.25">
      <c r="A419" s="6" t="s">
        <v>6</v>
      </c>
      <c r="B419" s="15" t="s">
        <v>29</v>
      </c>
    </row>
    <row r="420" spans="1:2" x14ac:dyDescent="0.25">
      <c r="A420" s="13" t="s">
        <v>24</v>
      </c>
      <c r="B420" s="6" t="s">
        <v>6</v>
      </c>
    </row>
    <row r="421" spans="1:2" x14ac:dyDescent="0.25">
      <c r="A421" s="6" t="s">
        <v>10</v>
      </c>
      <c r="B421" s="11" t="s">
        <v>20</v>
      </c>
    </row>
    <row r="422" spans="1:2" x14ac:dyDescent="0.25">
      <c r="A422" s="13" t="s">
        <v>25</v>
      </c>
      <c r="B422" s="6" t="s">
        <v>10</v>
      </c>
    </row>
    <row r="423" spans="1:2" x14ac:dyDescent="0.25">
      <c r="A423" s="13" t="s">
        <v>24</v>
      </c>
      <c r="B423" s="9" t="s">
        <v>14</v>
      </c>
    </row>
    <row r="424" spans="1:2" x14ac:dyDescent="0.25">
      <c r="A424" s="11" t="s">
        <v>20</v>
      </c>
      <c r="B424" s="6" t="s">
        <v>47</v>
      </c>
    </row>
    <row r="425" spans="1:2" x14ac:dyDescent="0.25">
      <c r="A425" s="15" t="s">
        <v>29</v>
      </c>
      <c r="B425" s="6" t="s">
        <v>47</v>
      </c>
    </row>
    <row r="426" spans="1:2" x14ac:dyDescent="0.25">
      <c r="A426" s="6" t="s">
        <v>6</v>
      </c>
      <c r="B426" s="9" t="s">
        <v>14</v>
      </c>
    </row>
    <row r="427" spans="1:2" x14ac:dyDescent="0.25">
      <c r="A427" s="15" t="s">
        <v>32</v>
      </c>
      <c r="B427" s="17" t="s">
        <v>39</v>
      </c>
    </row>
    <row r="428" spans="1:2" x14ac:dyDescent="0.25">
      <c r="A428" s="15" t="s">
        <v>30</v>
      </c>
      <c r="B428" s="11" t="s">
        <v>20</v>
      </c>
    </row>
    <row r="429" spans="1:2" x14ac:dyDescent="0.25">
      <c r="A429" s="15" t="s">
        <v>29</v>
      </c>
      <c r="B429" s="9" t="s">
        <v>15</v>
      </c>
    </row>
    <row r="430" spans="1:2" x14ac:dyDescent="0.25">
      <c r="A430" s="9" t="s">
        <v>16</v>
      </c>
      <c r="B430" s="15" t="s">
        <v>32</v>
      </c>
    </row>
    <row r="431" spans="1:2" x14ac:dyDescent="0.25">
      <c r="A431" s="9" t="s">
        <v>16</v>
      </c>
      <c r="B431" s="6" t="s">
        <v>47</v>
      </c>
    </row>
    <row r="432" spans="1:2" x14ac:dyDescent="0.25">
      <c r="A432" s="6" t="s">
        <v>47</v>
      </c>
      <c r="B432" s="13" t="s">
        <v>28</v>
      </c>
    </row>
    <row r="433" spans="1:2" x14ac:dyDescent="0.25">
      <c r="A433" s="15" t="s">
        <v>31</v>
      </c>
      <c r="B433" s="15" t="s">
        <v>32</v>
      </c>
    </row>
    <row r="434" spans="1:2" x14ac:dyDescent="0.25">
      <c r="A434" s="9" t="s">
        <v>14</v>
      </c>
      <c r="B434" s="6" t="s">
        <v>6</v>
      </c>
    </row>
    <row r="435" spans="1:2" x14ac:dyDescent="0.25">
      <c r="A435" s="11" t="s">
        <v>20</v>
      </c>
      <c r="B435" s="17" t="s">
        <v>38</v>
      </c>
    </row>
    <row r="436" spans="1:2" x14ac:dyDescent="0.25">
      <c r="A436" s="11" t="s">
        <v>21</v>
      </c>
      <c r="B436" s="6" t="s">
        <v>47</v>
      </c>
    </row>
    <row r="437" spans="1:2" x14ac:dyDescent="0.25">
      <c r="A437" s="15" t="s">
        <v>32</v>
      </c>
      <c r="B437" s="11" t="s">
        <v>23</v>
      </c>
    </row>
    <row r="438" spans="1:2" x14ac:dyDescent="0.25">
      <c r="A438" s="13" t="s">
        <v>25</v>
      </c>
      <c r="B438" s="6" t="s">
        <v>6</v>
      </c>
    </row>
    <row r="439" spans="1:2" x14ac:dyDescent="0.25">
      <c r="A439" s="13" t="s">
        <v>24</v>
      </c>
      <c r="B439" s="13" t="s">
        <v>25</v>
      </c>
    </row>
    <row r="440" spans="1:2" x14ac:dyDescent="0.25">
      <c r="A440" s="13" t="s">
        <v>24</v>
      </c>
      <c r="B440" s="17" t="s">
        <v>38</v>
      </c>
    </row>
    <row r="441" spans="1:2" x14ac:dyDescent="0.25">
      <c r="A441" s="13" t="s">
        <v>24</v>
      </c>
      <c r="B441" s="6" t="s">
        <v>6</v>
      </c>
    </row>
    <row r="442" spans="1:2" x14ac:dyDescent="0.25">
      <c r="A442" s="13" t="s">
        <v>27</v>
      </c>
      <c r="B442" s="17" t="s">
        <v>37</v>
      </c>
    </row>
    <row r="443" spans="1:2" x14ac:dyDescent="0.25">
      <c r="A443" s="11" t="s">
        <v>20</v>
      </c>
      <c r="B443" s="11" t="s">
        <v>20</v>
      </c>
    </row>
    <row r="444" spans="1:2" x14ac:dyDescent="0.25">
      <c r="A444" s="6" t="s">
        <v>47</v>
      </c>
      <c r="B444" s="11" t="s">
        <v>20</v>
      </c>
    </row>
    <row r="445" spans="1:2" x14ac:dyDescent="0.25">
      <c r="A445" s="9" t="s">
        <v>16</v>
      </c>
      <c r="B445" s="6" t="s">
        <v>47</v>
      </c>
    </row>
    <row r="446" spans="1:2" x14ac:dyDescent="0.25">
      <c r="A446" s="11" t="s">
        <v>19</v>
      </c>
      <c r="B446" s="13" t="s">
        <v>24</v>
      </c>
    </row>
    <row r="447" spans="1:2" x14ac:dyDescent="0.25">
      <c r="A447" s="13" t="s">
        <v>24</v>
      </c>
      <c r="B447" s="6" t="s">
        <v>6</v>
      </c>
    </row>
    <row r="448" spans="1:2" x14ac:dyDescent="0.25">
      <c r="A448" s="15" t="s">
        <v>29</v>
      </c>
      <c r="B448" s="6" t="s">
        <v>8</v>
      </c>
    </row>
    <row r="449" spans="1:2" x14ac:dyDescent="0.25">
      <c r="A449" s="9" t="s">
        <v>16</v>
      </c>
      <c r="B449" s="11" t="s">
        <v>23</v>
      </c>
    </row>
    <row r="450" spans="1:2" x14ac:dyDescent="0.25">
      <c r="A450" s="11" t="s">
        <v>22</v>
      </c>
      <c r="B450" s="13" t="s">
        <v>24</v>
      </c>
    </row>
    <row r="451" spans="1:2" x14ac:dyDescent="0.25">
      <c r="A451" s="11" t="s">
        <v>20</v>
      </c>
      <c r="B451" s="9" t="s">
        <v>14</v>
      </c>
    </row>
    <row r="452" spans="1:2" x14ac:dyDescent="0.25">
      <c r="A452" s="13" t="s">
        <v>25</v>
      </c>
      <c r="B452" s="9" t="s">
        <v>14</v>
      </c>
    </row>
    <row r="453" spans="1:2" x14ac:dyDescent="0.25">
      <c r="A453" s="13" t="s">
        <v>25</v>
      </c>
      <c r="B453" s="6" t="s">
        <v>10</v>
      </c>
    </row>
    <row r="454" spans="1:2" x14ac:dyDescent="0.25">
      <c r="A454" s="9" t="s">
        <v>15</v>
      </c>
      <c r="B454" s="15" t="s">
        <v>33</v>
      </c>
    </row>
    <row r="455" spans="1:2" x14ac:dyDescent="0.25">
      <c r="A455" s="13" t="s">
        <v>25</v>
      </c>
      <c r="B455" s="6" t="s">
        <v>6</v>
      </c>
    </row>
    <row r="456" spans="1:2" x14ac:dyDescent="0.25">
      <c r="A456" s="13" t="s">
        <v>26</v>
      </c>
      <c r="B456" s="6" t="s">
        <v>47</v>
      </c>
    </row>
    <row r="457" spans="1:2" x14ac:dyDescent="0.25">
      <c r="A457" s="9" t="s">
        <v>14</v>
      </c>
      <c r="B457" s="11" t="s">
        <v>20</v>
      </c>
    </row>
    <row r="458" spans="1:2" x14ac:dyDescent="0.25">
      <c r="A458" s="11" t="s">
        <v>20</v>
      </c>
      <c r="B458" s="6" t="s">
        <v>10</v>
      </c>
    </row>
    <row r="459" spans="1:2" x14ac:dyDescent="0.25">
      <c r="A459" s="9" t="s">
        <v>14</v>
      </c>
      <c r="B459" s="6" t="s">
        <v>12</v>
      </c>
    </row>
    <row r="460" spans="1:2" x14ac:dyDescent="0.25">
      <c r="A460" s="15" t="s">
        <v>32</v>
      </c>
      <c r="B460" s="9" t="s">
        <v>15</v>
      </c>
    </row>
    <row r="461" spans="1:2" x14ac:dyDescent="0.25">
      <c r="A461" s="13" t="s">
        <v>28</v>
      </c>
      <c r="B461" s="13" t="s">
        <v>28</v>
      </c>
    </row>
    <row r="462" spans="1:2" x14ac:dyDescent="0.25">
      <c r="A462" s="6" t="s">
        <v>12</v>
      </c>
      <c r="B462" s="6" t="s">
        <v>47</v>
      </c>
    </row>
    <row r="463" spans="1:2" x14ac:dyDescent="0.25">
      <c r="A463" s="6" t="s">
        <v>8</v>
      </c>
      <c r="B463" s="11" t="s">
        <v>23</v>
      </c>
    </row>
    <row r="464" spans="1:2" x14ac:dyDescent="0.25">
      <c r="A464" s="11" t="s">
        <v>23</v>
      </c>
      <c r="B464" s="11" t="s">
        <v>22</v>
      </c>
    </row>
    <row r="465" spans="1:2" x14ac:dyDescent="0.25">
      <c r="A465" s="9" t="s">
        <v>14</v>
      </c>
      <c r="B465" s="9" t="s">
        <v>14</v>
      </c>
    </row>
    <row r="466" spans="1:2" x14ac:dyDescent="0.25">
      <c r="A466" s="11" t="s">
        <v>19</v>
      </c>
      <c r="B466" s="6" t="s">
        <v>47</v>
      </c>
    </row>
    <row r="467" spans="1:2" x14ac:dyDescent="0.25">
      <c r="A467" s="15" t="s">
        <v>33</v>
      </c>
      <c r="B467" s="6" t="s">
        <v>47</v>
      </c>
    </row>
    <row r="468" spans="1:2" x14ac:dyDescent="0.25">
      <c r="A468" s="11" t="s">
        <v>19</v>
      </c>
      <c r="B468" s="9" t="s">
        <v>15</v>
      </c>
    </row>
    <row r="469" spans="1:2" x14ac:dyDescent="0.25">
      <c r="A469" s="6" t="s">
        <v>47</v>
      </c>
      <c r="B469" s="11" t="s">
        <v>21</v>
      </c>
    </row>
    <row r="470" spans="1:2" x14ac:dyDescent="0.25">
      <c r="A470" s="13" t="s">
        <v>24</v>
      </c>
      <c r="B470" s="6" t="s">
        <v>47</v>
      </c>
    </row>
    <row r="471" spans="1:2" x14ac:dyDescent="0.25">
      <c r="A471" s="13" t="s">
        <v>24</v>
      </c>
      <c r="B471" s="9" t="s">
        <v>16</v>
      </c>
    </row>
    <row r="472" spans="1:2" x14ac:dyDescent="0.25">
      <c r="A472" s="9" t="s">
        <v>16</v>
      </c>
      <c r="B472" s="6" t="s">
        <v>12</v>
      </c>
    </row>
    <row r="473" spans="1:2" x14ac:dyDescent="0.25">
      <c r="A473" s="9" t="s">
        <v>16</v>
      </c>
      <c r="B473" s="6" t="s">
        <v>6</v>
      </c>
    </row>
    <row r="474" spans="1:2" x14ac:dyDescent="0.25">
      <c r="A474" s="13" t="s">
        <v>24</v>
      </c>
      <c r="B474" s="6" t="s">
        <v>8</v>
      </c>
    </row>
    <row r="475" spans="1:2" x14ac:dyDescent="0.25">
      <c r="A475" s="13" t="s">
        <v>28</v>
      </c>
      <c r="B475" s="6" t="s">
        <v>6</v>
      </c>
    </row>
    <row r="476" spans="1:2" x14ac:dyDescent="0.25">
      <c r="A476" s="6" t="s">
        <v>47</v>
      </c>
      <c r="B476" s="6" t="s">
        <v>47</v>
      </c>
    </row>
    <row r="477" spans="1:2" x14ac:dyDescent="0.25">
      <c r="A477" s="9" t="s">
        <v>16</v>
      </c>
      <c r="B477" s="11" t="s">
        <v>21</v>
      </c>
    </row>
    <row r="478" spans="1:2" x14ac:dyDescent="0.25">
      <c r="A478" s="11" t="s">
        <v>20</v>
      </c>
      <c r="B478" s="6" t="s">
        <v>6</v>
      </c>
    </row>
    <row r="479" spans="1:2" x14ac:dyDescent="0.25">
      <c r="A479" s="9" t="s">
        <v>18</v>
      </c>
      <c r="B479" s="11" t="s">
        <v>22</v>
      </c>
    </row>
    <row r="480" spans="1:2" x14ac:dyDescent="0.25">
      <c r="A480" s="9" t="s">
        <v>16</v>
      </c>
      <c r="B480" s="17" t="s">
        <v>34</v>
      </c>
    </row>
    <row r="481" spans="1:2" x14ac:dyDescent="0.25">
      <c r="A481" s="11" t="s">
        <v>20</v>
      </c>
      <c r="B481" s="6" t="s">
        <v>47</v>
      </c>
    </row>
    <row r="482" spans="1:2" x14ac:dyDescent="0.25">
      <c r="A482" s="6" t="s">
        <v>8</v>
      </c>
      <c r="B482" s="6" t="s">
        <v>47</v>
      </c>
    </row>
    <row r="483" spans="1:2" x14ac:dyDescent="0.25">
      <c r="A483" s="15" t="s">
        <v>29</v>
      </c>
      <c r="B483" s="15" t="s">
        <v>30</v>
      </c>
    </row>
    <row r="484" spans="1:2" x14ac:dyDescent="0.25">
      <c r="A484" s="11" t="s">
        <v>21</v>
      </c>
      <c r="B484" s="9" t="s">
        <v>15</v>
      </c>
    </row>
    <row r="485" spans="1:2" x14ac:dyDescent="0.25">
      <c r="A485" s="13" t="s">
        <v>25</v>
      </c>
      <c r="B485" s="9" t="s">
        <v>16</v>
      </c>
    </row>
    <row r="486" spans="1:2" x14ac:dyDescent="0.25">
      <c r="A486" s="11" t="s">
        <v>21</v>
      </c>
      <c r="B486" s="9" t="s">
        <v>14</v>
      </c>
    </row>
    <row r="487" spans="1:2" x14ac:dyDescent="0.25">
      <c r="A487" s="13" t="s">
        <v>26</v>
      </c>
      <c r="B487" s="15" t="s">
        <v>29</v>
      </c>
    </row>
    <row r="488" spans="1:2" x14ac:dyDescent="0.25">
      <c r="A488" s="13" t="s">
        <v>28</v>
      </c>
      <c r="B488" s="6" t="s">
        <v>6</v>
      </c>
    </row>
    <row r="489" spans="1:2" x14ac:dyDescent="0.25">
      <c r="A489" s="6" t="s">
        <v>6</v>
      </c>
      <c r="B489" s="11" t="s">
        <v>22</v>
      </c>
    </row>
    <row r="490" spans="1:2" x14ac:dyDescent="0.25">
      <c r="A490" s="11" t="s">
        <v>19</v>
      </c>
      <c r="B490" s="17" t="s">
        <v>34</v>
      </c>
    </row>
    <row r="491" spans="1:2" x14ac:dyDescent="0.25">
      <c r="A491" s="13" t="s">
        <v>24</v>
      </c>
      <c r="B491" s="6" t="s">
        <v>6</v>
      </c>
    </row>
    <row r="492" spans="1:2" x14ac:dyDescent="0.25">
      <c r="A492" s="9" t="s">
        <v>18</v>
      </c>
      <c r="B492" s="6" t="s">
        <v>8</v>
      </c>
    </row>
    <row r="493" spans="1:2" x14ac:dyDescent="0.25">
      <c r="A493" s="9" t="s">
        <v>16</v>
      </c>
      <c r="B493" s="6" t="s">
        <v>8</v>
      </c>
    </row>
    <row r="494" spans="1:2" x14ac:dyDescent="0.25">
      <c r="A494" s="15" t="s">
        <v>31</v>
      </c>
      <c r="B494" s="9" t="s">
        <v>16</v>
      </c>
    </row>
    <row r="495" spans="1:2" x14ac:dyDescent="0.25">
      <c r="A495" s="15" t="s">
        <v>31</v>
      </c>
      <c r="B495" s="6" t="s">
        <v>47</v>
      </c>
    </row>
    <row r="496" spans="1:2" x14ac:dyDescent="0.25">
      <c r="A496" s="13" t="s">
        <v>25</v>
      </c>
      <c r="B496" s="9" t="s">
        <v>16</v>
      </c>
    </row>
    <row r="497" spans="1:2" x14ac:dyDescent="0.25">
      <c r="A497" s="13" t="s">
        <v>25</v>
      </c>
      <c r="B497" s="6" t="s">
        <v>6</v>
      </c>
    </row>
    <row r="498" spans="1:2" x14ac:dyDescent="0.25">
      <c r="A498" s="13" t="s">
        <v>26</v>
      </c>
      <c r="B498" s="13" t="s">
        <v>27</v>
      </c>
    </row>
    <row r="499" spans="1:2" x14ac:dyDescent="0.25">
      <c r="A499" s="15" t="s">
        <v>29</v>
      </c>
      <c r="B499" s="6" t="s">
        <v>6</v>
      </c>
    </row>
    <row r="500" spans="1:2" x14ac:dyDescent="0.25">
      <c r="A500" s="11" t="s">
        <v>21</v>
      </c>
      <c r="B500" s="9" t="s">
        <v>16</v>
      </c>
    </row>
    <row r="501" spans="1:2" x14ac:dyDescent="0.25">
      <c r="A501" s="11" t="s">
        <v>19</v>
      </c>
      <c r="B501" s="6" t="s">
        <v>8</v>
      </c>
    </row>
    <row r="502" spans="1:2" x14ac:dyDescent="0.25">
      <c r="A502" s="15" t="s">
        <v>31</v>
      </c>
      <c r="B502" s="6" t="s">
        <v>6</v>
      </c>
    </row>
    <row r="503" spans="1:2" x14ac:dyDescent="0.25">
      <c r="A503" s="13" t="s">
        <v>26</v>
      </c>
      <c r="B503" s="11" t="s">
        <v>23</v>
      </c>
    </row>
    <row r="504" spans="1:2" x14ac:dyDescent="0.25">
      <c r="A504" s="11" t="s">
        <v>20</v>
      </c>
      <c r="B504" s="6" t="s">
        <v>6</v>
      </c>
    </row>
    <row r="505" spans="1:2" x14ac:dyDescent="0.25">
      <c r="A505" s="11" t="s">
        <v>20</v>
      </c>
      <c r="B505" s="6" t="s">
        <v>47</v>
      </c>
    </row>
    <row r="506" spans="1:2" x14ac:dyDescent="0.25">
      <c r="A506" s="15" t="s">
        <v>32</v>
      </c>
      <c r="B506" s="6" t="s">
        <v>47</v>
      </c>
    </row>
    <row r="507" spans="1:2" x14ac:dyDescent="0.25">
      <c r="A507" s="9" t="s">
        <v>17</v>
      </c>
      <c r="B507" s="11" t="s">
        <v>19</v>
      </c>
    </row>
    <row r="508" spans="1:2" x14ac:dyDescent="0.25">
      <c r="A508" s="6" t="s">
        <v>47</v>
      </c>
      <c r="B508" s="13" t="s">
        <v>27</v>
      </c>
    </row>
    <row r="509" spans="1:2" x14ac:dyDescent="0.25">
      <c r="A509" s="11" t="s">
        <v>19</v>
      </c>
      <c r="B509" s="17" t="s">
        <v>35</v>
      </c>
    </row>
    <row r="510" spans="1:2" x14ac:dyDescent="0.25">
      <c r="A510" s="6" t="s">
        <v>47</v>
      </c>
      <c r="B510" s="6" t="s">
        <v>47</v>
      </c>
    </row>
    <row r="511" spans="1:2" x14ac:dyDescent="0.25">
      <c r="A511" s="13" t="s">
        <v>26</v>
      </c>
      <c r="B511" s="13" t="s">
        <v>27</v>
      </c>
    </row>
    <row r="512" spans="1:2" x14ac:dyDescent="0.25">
      <c r="A512" s="15" t="s">
        <v>30</v>
      </c>
      <c r="B512" s="13" t="s">
        <v>24</v>
      </c>
    </row>
    <row r="513" spans="1:2" x14ac:dyDescent="0.25">
      <c r="A513" s="17" t="s">
        <v>34</v>
      </c>
      <c r="B513" s="9" t="s">
        <v>14</v>
      </c>
    </row>
    <row r="514" spans="1:2" x14ac:dyDescent="0.25">
      <c r="A514" s="6" t="s">
        <v>6</v>
      </c>
      <c r="B514" s="9" t="s">
        <v>17</v>
      </c>
    </row>
    <row r="515" spans="1:2" x14ac:dyDescent="0.25">
      <c r="A515" s="11" t="s">
        <v>20</v>
      </c>
      <c r="B515" s="6" t="s">
        <v>10</v>
      </c>
    </row>
    <row r="516" spans="1:2" x14ac:dyDescent="0.25">
      <c r="A516" s="15" t="s">
        <v>29</v>
      </c>
      <c r="B516" s="6" t="s">
        <v>10</v>
      </c>
    </row>
    <row r="517" spans="1:2" x14ac:dyDescent="0.25">
      <c r="A517" s="6" t="s">
        <v>47</v>
      </c>
      <c r="B517" s="9" t="s">
        <v>14</v>
      </c>
    </row>
    <row r="518" spans="1:2" x14ac:dyDescent="0.25">
      <c r="A518" s="9" t="s">
        <v>14</v>
      </c>
      <c r="B518" s="9" t="s">
        <v>15</v>
      </c>
    </row>
    <row r="519" spans="1:2" x14ac:dyDescent="0.25">
      <c r="A519" s="15" t="s">
        <v>33</v>
      </c>
      <c r="B519" s="11" t="s">
        <v>20</v>
      </c>
    </row>
    <row r="520" spans="1:2" x14ac:dyDescent="0.25">
      <c r="A520" s="13" t="s">
        <v>26</v>
      </c>
      <c r="B520" s="15" t="s">
        <v>30</v>
      </c>
    </row>
    <row r="521" spans="1:2" x14ac:dyDescent="0.25">
      <c r="A521" s="13" t="s">
        <v>25</v>
      </c>
      <c r="B521" s="9" t="s">
        <v>17</v>
      </c>
    </row>
    <row r="522" spans="1:2" x14ac:dyDescent="0.25">
      <c r="A522" s="6" t="s">
        <v>6</v>
      </c>
      <c r="B522" s="15" t="s">
        <v>29</v>
      </c>
    </row>
    <row r="523" spans="1:2" x14ac:dyDescent="0.25">
      <c r="A523" s="6" t="s">
        <v>6</v>
      </c>
      <c r="B523" s="15" t="s">
        <v>31</v>
      </c>
    </row>
    <row r="524" spans="1:2" x14ac:dyDescent="0.25">
      <c r="A524" s="11" t="s">
        <v>19</v>
      </c>
      <c r="B524" s="17" t="s">
        <v>38</v>
      </c>
    </row>
    <row r="525" spans="1:2" x14ac:dyDescent="0.25">
      <c r="A525" s="13" t="s">
        <v>26</v>
      </c>
      <c r="B525" s="11" t="s">
        <v>20</v>
      </c>
    </row>
    <row r="526" spans="1:2" x14ac:dyDescent="0.25">
      <c r="A526" s="11" t="s">
        <v>22</v>
      </c>
      <c r="B526" s="6" t="s">
        <v>8</v>
      </c>
    </row>
    <row r="527" spans="1:2" x14ac:dyDescent="0.25">
      <c r="A527" s="11" t="s">
        <v>19</v>
      </c>
      <c r="B527" s="11" t="s">
        <v>22</v>
      </c>
    </row>
    <row r="528" spans="1:2" x14ac:dyDescent="0.25">
      <c r="A528" s="9" t="s">
        <v>17</v>
      </c>
      <c r="B528" s="6" t="s">
        <v>6</v>
      </c>
    </row>
    <row r="529" spans="1:2" x14ac:dyDescent="0.25">
      <c r="A529" s="17" t="s">
        <v>34</v>
      </c>
      <c r="B529" s="9" t="s">
        <v>14</v>
      </c>
    </row>
    <row r="530" spans="1:2" x14ac:dyDescent="0.25">
      <c r="A530" s="13" t="s">
        <v>25</v>
      </c>
      <c r="B530" s="6" t="s">
        <v>47</v>
      </c>
    </row>
    <row r="531" spans="1:2" x14ac:dyDescent="0.25">
      <c r="A531" s="15" t="s">
        <v>31</v>
      </c>
      <c r="B531" s="6" t="s">
        <v>47</v>
      </c>
    </row>
    <row r="532" spans="1:2" x14ac:dyDescent="0.25">
      <c r="A532" s="13" t="s">
        <v>26</v>
      </c>
      <c r="B532" s="11" t="s">
        <v>19</v>
      </c>
    </row>
    <row r="533" spans="1:2" x14ac:dyDescent="0.25">
      <c r="A533" s="9" t="s">
        <v>17</v>
      </c>
      <c r="B533" s="6" t="s">
        <v>6</v>
      </c>
    </row>
    <row r="534" spans="1:2" x14ac:dyDescent="0.25">
      <c r="A534" s="6" t="s">
        <v>47</v>
      </c>
      <c r="B534" s="11" t="s">
        <v>22</v>
      </c>
    </row>
    <row r="535" spans="1:2" x14ac:dyDescent="0.25">
      <c r="A535" s="9" t="s">
        <v>14</v>
      </c>
      <c r="B535" s="6" t="s">
        <v>47</v>
      </c>
    </row>
    <row r="536" spans="1:2" x14ac:dyDescent="0.25">
      <c r="A536" s="17" t="s">
        <v>35</v>
      </c>
      <c r="B536" s="6" t="s">
        <v>8</v>
      </c>
    </row>
    <row r="537" spans="1:2" x14ac:dyDescent="0.25">
      <c r="A537" s="17" t="s">
        <v>35</v>
      </c>
      <c r="B537" s="13" t="s">
        <v>26</v>
      </c>
    </row>
    <row r="538" spans="1:2" x14ac:dyDescent="0.25">
      <c r="A538" s="6" t="s">
        <v>47</v>
      </c>
      <c r="B538" s="6" t="s">
        <v>47</v>
      </c>
    </row>
    <row r="539" spans="1:2" x14ac:dyDescent="0.25">
      <c r="A539" s="13" t="s">
        <v>25</v>
      </c>
      <c r="B539" s="6" t="s">
        <v>47</v>
      </c>
    </row>
    <row r="540" spans="1:2" x14ac:dyDescent="0.25">
      <c r="A540" s="9" t="s">
        <v>15</v>
      </c>
      <c r="B540" s="6" t="s">
        <v>8</v>
      </c>
    </row>
    <row r="541" spans="1:2" x14ac:dyDescent="0.25">
      <c r="A541" s="11" t="s">
        <v>19</v>
      </c>
      <c r="B541" s="6" t="s">
        <v>12</v>
      </c>
    </row>
    <row r="542" spans="1:2" x14ac:dyDescent="0.25">
      <c r="A542" s="15" t="s">
        <v>30</v>
      </c>
      <c r="B542" s="11" t="s">
        <v>22</v>
      </c>
    </row>
    <row r="543" spans="1:2" x14ac:dyDescent="0.25">
      <c r="A543" s="9" t="s">
        <v>14</v>
      </c>
      <c r="B543" s="6" t="s">
        <v>47</v>
      </c>
    </row>
    <row r="544" spans="1:2" x14ac:dyDescent="0.25">
      <c r="A544" s="13" t="s">
        <v>24</v>
      </c>
      <c r="B544" s="6" t="s">
        <v>8</v>
      </c>
    </row>
    <row r="545" spans="1:2" x14ac:dyDescent="0.25">
      <c r="A545" s="9" t="s">
        <v>17</v>
      </c>
      <c r="B545" s="6" t="s">
        <v>10</v>
      </c>
    </row>
    <row r="546" spans="1:2" x14ac:dyDescent="0.25">
      <c r="A546" s="13" t="s">
        <v>26</v>
      </c>
      <c r="B546" s="6" t="s">
        <v>47</v>
      </c>
    </row>
    <row r="547" spans="1:2" x14ac:dyDescent="0.25">
      <c r="A547" s="13" t="s">
        <v>25</v>
      </c>
      <c r="B547" s="6" t="s">
        <v>6</v>
      </c>
    </row>
    <row r="548" spans="1:2" x14ac:dyDescent="0.25">
      <c r="A548" s="11" t="s">
        <v>23</v>
      </c>
      <c r="B548" s="6" t="s">
        <v>6</v>
      </c>
    </row>
    <row r="549" spans="1:2" x14ac:dyDescent="0.25">
      <c r="A549" s="11" t="s">
        <v>19</v>
      </c>
      <c r="B549" s="6" t="s">
        <v>47</v>
      </c>
    </row>
    <row r="550" spans="1:2" x14ac:dyDescent="0.25">
      <c r="A550" s="9" t="s">
        <v>16</v>
      </c>
      <c r="B550" s="6" t="s">
        <v>47</v>
      </c>
    </row>
    <row r="551" spans="1:2" x14ac:dyDescent="0.25">
      <c r="A551" s="6" t="s">
        <v>8</v>
      </c>
      <c r="B551" s="6" t="s">
        <v>12</v>
      </c>
    </row>
    <row r="552" spans="1:2" x14ac:dyDescent="0.25">
      <c r="A552" s="6" t="s">
        <v>6</v>
      </c>
      <c r="B552" s="15" t="s">
        <v>29</v>
      </c>
    </row>
    <row r="553" spans="1:2" x14ac:dyDescent="0.25">
      <c r="A553" s="13" t="s">
        <v>25</v>
      </c>
      <c r="B553" s="6" t="s">
        <v>10</v>
      </c>
    </row>
    <row r="554" spans="1:2" x14ac:dyDescent="0.25">
      <c r="A554" s="9" t="s">
        <v>14</v>
      </c>
      <c r="B554" s="17" t="s">
        <v>39</v>
      </c>
    </row>
    <row r="555" spans="1:2" x14ac:dyDescent="0.25">
      <c r="A555" s="9" t="s">
        <v>16</v>
      </c>
      <c r="B555" s="17" t="s">
        <v>34</v>
      </c>
    </row>
    <row r="556" spans="1:2" x14ac:dyDescent="0.25">
      <c r="A556" s="13" t="s">
        <v>25</v>
      </c>
      <c r="B556" s="6" t="s">
        <v>8</v>
      </c>
    </row>
    <row r="557" spans="1:2" x14ac:dyDescent="0.25">
      <c r="A557" s="13" t="s">
        <v>24</v>
      </c>
      <c r="B557" s="11" t="s">
        <v>22</v>
      </c>
    </row>
    <row r="558" spans="1:2" x14ac:dyDescent="0.25">
      <c r="A558" s="15" t="s">
        <v>32</v>
      </c>
      <c r="B558" s="11" t="s">
        <v>21</v>
      </c>
    </row>
    <row r="559" spans="1:2" x14ac:dyDescent="0.25">
      <c r="A559" s="17" t="s">
        <v>34</v>
      </c>
      <c r="B559" s="6" t="s">
        <v>6</v>
      </c>
    </row>
    <row r="560" spans="1:2" x14ac:dyDescent="0.25">
      <c r="A560" s="11" t="s">
        <v>19</v>
      </c>
      <c r="B560" s="6" t="s">
        <v>8</v>
      </c>
    </row>
    <row r="561" spans="1:2" x14ac:dyDescent="0.25">
      <c r="A561" s="17" t="s">
        <v>34</v>
      </c>
      <c r="B561" s="13" t="s">
        <v>27</v>
      </c>
    </row>
    <row r="562" spans="1:2" x14ac:dyDescent="0.25">
      <c r="A562" s="6" t="s">
        <v>12</v>
      </c>
      <c r="B562" s="9" t="s">
        <v>14</v>
      </c>
    </row>
    <row r="563" spans="1:2" x14ac:dyDescent="0.25">
      <c r="A563" s="13" t="s">
        <v>26</v>
      </c>
      <c r="B563" s="6" t="s">
        <v>47</v>
      </c>
    </row>
    <row r="564" spans="1:2" x14ac:dyDescent="0.25">
      <c r="A564" s="9" t="s">
        <v>16</v>
      </c>
      <c r="B564" s="11" t="s">
        <v>19</v>
      </c>
    </row>
    <row r="565" spans="1:2" x14ac:dyDescent="0.25">
      <c r="A565" s="11" t="s">
        <v>20</v>
      </c>
      <c r="B565" s="13" t="s">
        <v>25</v>
      </c>
    </row>
    <row r="566" spans="1:2" x14ac:dyDescent="0.25">
      <c r="A566" s="6" t="s">
        <v>6</v>
      </c>
      <c r="B566" s="6" t="s">
        <v>12</v>
      </c>
    </row>
    <row r="567" spans="1:2" x14ac:dyDescent="0.25">
      <c r="A567" s="13" t="s">
        <v>26</v>
      </c>
      <c r="B567" s="6" t="s">
        <v>47</v>
      </c>
    </row>
    <row r="568" spans="1:2" x14ac:dyDescent="0.25">
      <c r="A568" s="11" t="s">
        <v>21</v>
      </c>
      <c r="B568" s="6" t="s">
        <v>47</v>
      </c>
    </row>
    <row r="569" spans="1:2" x14ac:dyDescent="0.25">
      <c r="A569" s="11" t="s">
        <v>19</v>
      </c>
      <c r="B569" s="13" t="s">
        <v>27</v>
      </c>
    </row>
    <row r="570" spans="1:2" x14ac:dyDescent="0.25">
      <c r="A570" s="15" t="s">
        <v>33</v>
      </c>
      <c r="B570" s="6" t="s">
        <v>8</v>
      </c>
    </row>
    <row r="571" spans="1:2" x14ac:dyDescent="0.25">
      <c r="A571" s="13" t="s">
        <v>25</v>
      </c>
      <c r="B571" s="17" t="s">
        <v>39</v>
      </c>
    </row>
    <row r="572" spans="1:2" x14ac:dyDescent="0.25">
      <c r="A572" s="9" t="s">
        <v>16</v>
      </c>
      <c r="B572" s="13" t="s">
        <v>27</v>
      </c>
    </row>
    <row r="573" spans="1:2" x14ac:dyDescent="0.25">
      <c r="A573" s="13" t="s">
        <v>24</v>
      </c>
      <c r="B573" s="6" t="s">
        <v>47</v>
      </c>
    </row>
    <row r="574" spans="1:2" x14ac:dyDescent="0.25">
      <c r="A574" s="6" t="s">
        <v>8</v>
      </c>
      <c r="B574" s="6" t="s">
        <v>47</v>
      </c>
    </row>
    <row r="575" spans="1:2" x14ac:dyDescent="0.25">
      <c r="A575" s="6" t="s">
        <v>6</v>
      </c>
      <c r="B575" s="9" t="s">
        <v>17</v>
      </c>
    </row>
    <row r="576" spans="1:2" x14ac:dyDescent="0.25">
      <c r="A576" s="9" t="s">
        <v>16</v>
      </c>
      <c r="B576" s="13" t="s">
        <v>25</v>
      </c>
    </row>
    <row r="577" spans="1:2" x14ac:dyDescent="0.25">
      <c r="A577" s="15" t="s">
        <v>32</v>
      </c>
      <c r="B577" s="6" t="s">
        <v>47</v>
      </c>
    </row>
    <row r="578" spans="1:2" x14ac:dyDescent="0.25">
      <c r="A578" s="15" t="s">
        <v>30</v>
      </c>
      <c r="B578" s="6" t="s">
        <v>6</v>
      </c>
    </row>
    <row r="579" spans="1:2" x14ac:dyDescent="0.25">
      <c r="A579" s="11" t="s">
        <v>19</v>
      </c>
      <c r="B579" s="6" t="s">
        <v>8</v>
      </c>
    </row>
    <row r="580" spans="1:2" x14ac:dyDescent="0.25">
      <c r="A580" s="15" t="s">
        <v>32</v>
      </c>
      <c r="B580" s="9" t="s">
        <v>17</v>
      </c>
    </row>
    <row r="581" spans="1:2" x14ac:dyDescent="0.25">
      <c r="A581" s="9" t="s">
        <v>14</v>
      </c>
      <c r="B581" s="6" t="s">
        <v>12</v>
      </c>
    </row>
    <row r="582" spans="1:2" x14ac:dyDescent="0.25">
      <c r="A582" s="13" t="s">
        <v>24</v>
      </c>
      <c r="B582" s="17" t="s">
        <v>39</v>
      </c>
    </row>
    <row r="583" spans="1:2" x14ac:dyDescent="0.25">
      <c r="A583" s="6" t="s">
        <v>47</v>
      </c>
      <c r="B583" s="6" t="s">
        <v>6</v>
      </c>
    </row>
    <row r="584" spans="1:2" x14ac:dyDescent="0.25">
      <c r="A584" s="11" t="s">
        <v>19</v>
      </c>
      <c r="B584" s="6" t="s">
        <v>6</v>
      </c>
    </row>
    <row r="585" spans="1:2" x14ac:dyDescent="0.25">
      <c r="A585" s="13" t="s">
        <v>25</v>
      </c>
      <c r="B585" s="6" t="s">
        <v>47</v>
      </c>
    </row>
    <row r="586" spans="1:2" x14ac:dyDescent="0.25">
      <c r="A586" s="6" t="s">
        <v>8</v>
      </c>
      <c r="B586" s="6" t="s">
        <v>10</v>
      </c>
    </row>
    <row r="587" spans="1:2" x14ac:dyDescent="0.25">
      <c r="A587" s="11" t="s">
        <v>21</v>
      </c>
      <c r="B587" s="6" t="s">
        <v>8</v>
      </c>
    </row>
    <row r="588" spans="1:2" x14ac:dyDescent="0.25">
      <c r="A588" s="9" t="s">
        <v>15</v>
      </c>
      <c r="B588" s="15" t="s">
        <v>31</v>
      </c>
    </row>
    <row r="589" spans="1:2" x14ac:dyDescent="0.25">
      <c r="A589" s="15" t="s">
        <v>31</v>
      </c>
      <c r="B589" s="15" t="s">
        <v>29</v>
      </c>
    </row>
    <row r="590" spans="1:2" x14ac:dyDescent="0.25">
      <c r="A590" s="9" t="s">
        <v>14</v>
      </c>
      <c r="B590" s="6" t="s">
        <v>10</v>
      </c>
    </row>
    <row r="591" spans="1:2" x14ac:dyDescent="0.25">
      <c r="A591" s="15" t="s">
        <v>32</v>
      </c>
      <c r="B591" s="17" t="s">
        <v>37</v>
      </c>
    </row>
    <row r="592" spans="1:2" x14ac:dyDescent="0.25">
      <c r="A592" s="17" t="s">
        <v>35</v>
      </c>
      <c r="B592" s="15" t="s">
        <v>29</v>
      </c>
    </row>
    <row r="593" spans="1:2" x14ac:dyDescent="0.25">
      <c r="A593" s="9" t="s">
        <v>17</v>
      </c>
      <c r="B593" s="6" t="s">
        <v>47</v>
      </c>
    </row>
    <row r="594" spans="1:2" x14ac:dyDescent="0.25">
      <c r="A594" s="11" t="s">
        <v>21</v>
      </c>
      <c r="B594" s="6" t="s">
        <v>6</v>
      </c>
    </row>
    <row r="595" spans="1:2" x14ac:dyDescent="0.25">
      <c r="A595" s="15" t="s">
        <v>33</v>
      </c>
      <c r="B595" s="13" t="s">
        <v>27</v>
      </c>
    </row>
    <row r="596" spans="1:2" x14ac:dyDescent="0.25">
      <c r="A596" s="9" t="s">
        <v>14</v>
      </c>
      <c r="B596" s="6" t="s">
        <v>47</v>
      </c>
    </row>
    <row r="597" spans="1:2" x14ac:dyDescent="0.25">
      <c r="A597" s="13" t="s">
        <v>27</v>
      </c>
      <c r="B597" s="6" t="s">
        <v>8</v>
      </c>
    </row>
    <row r="598" spans="1:2" x14ac:dyDescent="0.25">
      <c r="A598" s="17" t="s">
        <v>35</v>
      </c>
      <c r="B598" s="9" t="s">
        <v>16</v>
      </c>
    </row>
    <row r="599" spans="1:2" x14ac:dyDescent="0.25">
      <c r="A599" s="11" t="s">
        <v>21</v>
      </c>
      <c r="B599" s="6" t="s">
        <v>8</v>
      </c>
    </row>
    <row r="600" spans="1:2" x14ac:dyDescent="0.25">
      <c r="A600" s="9" t="s">
        <v>14</v>
      </c>
      <c r="B600" s="9" t="s">
        <v>17</v>
      </c>
    </row>
    <row r="601" spans="1:2" x14ac:dyDescent="0.25">
      <c r="A601" s="11" t="s">
        <v>22</v>
      </c>
      <c r="B601" s="6" t="s">
        <v>47</v>
      </c>
    </row>
    <row r="602" spans="1:2" x14ac:dyDescent="0.25">
      <c r="A602" s="13" t="s">
        <v>25</v>
      </c>
      <c r="B602" s="6" t="s">
        <v>12</v>
      </c>
    </row>
    <row r="603" spans="1:2" x14ac:dyDescent="0.25">
      <c r="A603" s="11" t="s">
        <v>20</v>
      </c>
      <c r="B603" s="6" t="s">
        <v>47</v>
      </c>
    </row>
    <row r="604" spans="1:2" x14ac:dyDescent="0.25">
      <c r="A604" s="11" t="s">
        <v>19</v>
      </c>
      <c r="B604" s="15" t="s">
        <v>29</v>
      </c>
    </row>
    <row r="605" spans="1:2" x14ac:dyDescent="0.25">
      <c r="A605" s="11" t="s">
        <v>20</v>
      </c>
      <c r="B605" s="6" t="s">
        <v>47</v>
      </c>
    </row>
    <row r="606" spans="1:2" x14ac:dyDescent="0.25">
      <c r="A606" s="6" t="s">
        <v>8</v>
      </c>
      <c r="B606" s="6" t="s">
        <v>6</v>
      </c>
    </row>
    <row r="607" spans="1:2" x14ac:dyDescent="0.25">
      <c r="A607" s="11" t="s">
        <v>22</v>
      </c>
      <c r="B607" s="6" t="s">
        <v>47</v>
      </c>
    </row>
    <row r="608" spans="1:2" x14ac:dyDescent="0.25">
      <c r="A608" s="13" t="s">
        <v>24</v>
      </c>
      <c r="B608" s="6" t="s">
        <v>8</v>
      </c>
    </row>
    <row r="609" spans="1:2" x14ac:dyDescent="0.25">
      <c r="A609" s="11" t="s">
        <v>19</v>
      </c>
      <c r="B609" s="6" t="s">
        <v>47</v>
      </c>
    </row>
    <row r="610" spans="1:2" x14ac:dyDescent="0.25">
      <c r="A610" s="11" t="s">
        <v>22</v>
      </c>
      <c r="B610" s="9" t="s">
        <v>18</v>
      </c>
    </row>
    <row r="611" spans="1:2" x14ac:dyDescent="0.25">
      <c r="A611" s="13" t="s">
        <v>25</v>
      </c>
      <c r="B611" s="6" t="s">
        <v>47</v>
      </c>
    </row>
    <row r="612" spans="1:2" x14ac:dyDescent="0.25">
      <c r="A612" s="13" t="s">
        <v>24</v>
      </c>
      <c r="B612" s="6" t="s">
        <v>6</v>
      </c>
    </row>
    <row r="613" spans="1:2" x14ac:dyDescent="0.25">
      <c r="A613" s="6" t="s">
        <v>6</v>
      </c>
      <c r="B613" s="6" t="s">
        <v>6</v>
      </c>
    </row>
    <row r="614" spans="1:2" x14ac:dyDescent="0.25">
      <c r="A614" s="17" t="s">
        <v>38</v>
      </c>
      <c r="B614" s="6" t="s">
        <v>10</v>
      </c>
    </row>
    <row r="615" spans="1:2" x14ac:dyDescent="0.25">
      <c r="A615" s="11" t="s">
        <v>19</v>
      </c>
      <c r="B615" s="11" t="s">
        <v>20</v>
      </c>
    </row>
    <row r="616" spans="1:2" x14ac:dyDescent="0.25">
      <c r="A616" s="15" t="s">
        <v>29</v>
      </c>
      <c r="B616" s="6" t="s">
        <v>8</v>
      </c>
    </row>
    <row r="617" spans="1:2" x14ac:dyDescent="0.25">
      <c r="A617" s="6" t="s">
        <v>47</v>
      </c>
      <c r="B617" s="15" t="s">
        <v>29</v>
      </c>
    </row>
    <row r="618" spans="1:2" x14ac:dyDescent="0.25">
      <c r="A618" s="6" t="s">
        <v>10</v>
      </c>
      <c r="B618" s="11" t="s">
        <v>20</v>
      </c>
    </row>
    <row r="619" spans="1:2" x14ac:dyDescent="0.25">
      <c r="A619" s="6" t="s">
        <v>12</v>
      </c>
      <c r="B619" s="15" t="s">
        <v>29</v>
      </c>
    </row>
    <row r="620" spans="1:2" x14ac:dyDescent="0.25">
      <c r="A620" s="11" t="s">
        <v>19</v>
      </c>
      <c r="B620" s="17" t="s">
        <v>38</v>
      </c>
    </row>
    <row r="621" spans="1:2" x14ac:dyDescent="0.25">
      <c r="A621" s="11" t="s">
        <v>20</v>
      </c>
      <c r="B621" s="6" t="s">
        <v>6</v>
      </c>
    </row>
    <row r="622" spans="1:2" x14ac:dyDescent="0.25">
      <c r="A622" s="17" t="s">
        <v>34</v>
      </c>
      <c r="B622" s="6" t="s">
        <v>6</v>
      </c>
    </row>
    <row r="623" spans="1:2" x14ac:dyDescent="0.25">
      <c r="A623" s="13" t="s">
        <v>24</v>
      </c>
      <c r="B623" s="6" t="s">
        <v>47</v>
      </c>
    </row>
    <row r="624" spans="1:2" x14ac:dyDescent="0.25">
      <c r="A624" s="15" t="s">
        <v>30</v>
      </c>
      <c r="B624" s="17" t="s">
        <v>37</v>
      </c>
    </row>
    <row r="625" spans="1:2" x14ac:dyDescent="0.25">
      <c r="A625" s="9" t="s">
        <v>16</v>
      </c>
      <c r="B625" s="6" t="s">
        <v>6</v>
      </c>
    </row>
    <row r="626" spans="1:2" x14ac:dyDescent="0.25">
      <c r="A626" s="11" t="s">
        <v>21</v>
      </c>
      <c r="B626" s="6" t="s">
        <v>47</v>
      </c>
    </row>
    <row r="627" spans="1:2" x14ac:dyDescent="0.25">
      <c r="A627" s="9" t="s">
        <v>14</v>
      </c>
      <c r="B627" s="15" t="s">
        <v>32</v>
      </c>
    </row>
    <row r="628" spans="1:2" x14ac:dyDescent="0.25">
      <c r="A628" s="13" t="s">
        <v>24</v>
      </c>
      <c r="B628" s="9" t="s">
        <v>17</v>
      </c>
    </row>
    <row r="629" spans="1:2" x14ac:dyDescent="0.25">
      <c r="A629" s="13" t="s">
        <v>27</v>
      </c>
      <c r="B629" s="6" t="s">
        <v>6</v>
      </c>
    </row>
    <row r="630" spans="1:2" x14ac:dyDescent="0.25">
      <c r="A630" s="11" t="s">
        <v>19</v>
      </c>
      <c r="B630" s="11" t="s">
        <v>22</v>
      </c>
    </row>
    <row r="631" spans="1:2" x14ac:dyDescent="0.25">
      <c r="A631" s="15" t="s">
        <v>31</v>
      </c>
      <c r="B631" s="6" t="s">
        <v>8</v>
      </c>
    </row>
    <row r="632" spans="1:2" x14ac:dyDescent="0.25">
      <c r="A632" s="17" t="s">
        <v>39</v>
      </c>
      <c r="B632" s="9" t="s">
        <v>14</v>
      </c>
    </row>
    <row r="633" spans="1:2" x14ac:dyDescent="0.25">
      <c r="A633" s="17" t="s">
        <v>37</v>
      </c>
      <c r="B633" s="11" t="s">
        <v>21</v>
      </c>
    </row>
    <row r="634" spans="1:2" x14ac:dyDescent="0.25">
      <c r="A634" s="15" t="s">
        <v>29</v>
      </c>
      <c r="B634" s="6" t="s">
        <v>6</v>
      </c>
    </row>
    <row r="635" spans="1:2" x14ac:dyDescent="0.25">
      <c r="A635" s="6" t="s">
        <v>6</v>
      </c>
      <c r="B635" s="6" t="s">
        <v>47</v>
      </c>
    </row>
    <row r="636" spans="1:2" x14ac:dyDescent="0.25">
      <c r="A636" s="11" t="s">
        <v>21</v>
      </c>
      <c r="B636" s="6" t="s">
        <v>10</v>
      </c>
    </row>
    <row r="637" spans="1:2" x14ac:dyDescent="0.25">
      <c r="A637" s="6" t="s">
        <v>47</v>
      </c>
      <c r="B637" s="6" t="s">
        <v>47</v>
      </c>
    </row>
    <row r="638" spans="1:2" x14ac:dyDescent="0.25">
      <c r="A638" s="6" t="s">
        <v>6</v>
      </c>
      <c r="B638" s="9" t="s">
        <v>17</v>
      </c>
    </row>
    <row r="639" spans="1:2" x14ac:dyDescent="0.25">
      <c r="A639" s="17" t="s">
        <v>34</v>
      </c>
      <c r="B639" s="6" t="s">
        <v>47</v>
      </c>
    </row>
    <row r="640" spans="1:2" x14ac:dyDescent="0.25">
      <c r="A640" s="13" t="s">
        <v>25</v>
      </c>
      <c r="B640" s="6" t="s">
        <v>6</v>
      </c>
    </row>
    <row r="641" spans="1:2" x14ac:dyDescent="0.25">
      <c r="A641" s="6" t="s">
        <v>47</v>
      </c>
      <c r="B641" s="9" t="s">
        <v>18</v>
      </c>
    </row>
    <row r="642" spans="1:2" x14ac:dyDescent="0.25">
      <c r="A642" s="9" t="s">
        <v>16</v>
      </c>
      <c r="B642" s="17" t="s">
        <v>35</v>
      </c>
    </row>
    <row r="643" spans="1:2" x14ac:dyDescent="0.25">
      <c r="A643" s="6" t="s">
        <v>47</v>
      </c>
      <c r="B643" s="6" t="s">
        <v>8</v>
      </c>
    </row>
    <row r="644" spans="1:2" x14ac:dyDescent="0.25">
      <c r="A644" s="11" t="s">
        <v>19</v>
      </c>
      <c r="B644" s="17" t="s">
        <v>37</v>
      </c>
    </row>
    <row r="645" spans="1:2" x14ac:dyDescent="0.25">
      <c r="A645" s="6" t="s">
        <v>8</v>
      </c>
      <c r="B645" s="11" t="s">
        <v>22</v>
      </c>
    </row>
    <row r="646" spans="1:2" x14ac:dyDescent="0.25">
      <c r="A646" s="11" t="s">
        <v>20</v>
      </c>
      <c r="B646" s="6" t="s">
        <v>47</v>
      </c>
    </row>
    <row r="647" spans="1:2" x14ac:dyDescent="0.25">
      <c r="A647" s="11" t="s">
        <v>21</v>
      </c>
      <c r="B647" s="6" t="s">
        <v>47</v>
      </c>
    </row>
    <row r="648" spans="1:2" x14ac:dyDescent="0.25">
      <c r="A648" s="17" t="s">
        <v>39</v>
      </c>
      <c r="B648" s="11" t="s">
        <v>23</v>
      </c>
    </row>
    <row r="649" spans="1:2" x14ac:dyDescent="0.25">
      <c r="A649" s="13" t="s">
        <v>25</v>
      </c>
      <c r="B649" s="17" t="s">
        <v>34</v>
      </c>
    </row>
    <row r="650" spans="1:2" x14ac:dyDescent="0.25">
      <c r="A650" s="11" t="s">
        <v>19</v>
      </c>
      <c r="B650" s="11" t="s">
        <v>22</v>
      </c>
    </row>
    <row r="651" spans="1:2" x14ac:dyDescent="0.25">
      <c r="A651" s="9" t="s">
        <v>16</v>
      </c>
      <c r="B651" s="6" t="s">
        <v>10</v>
      </c>
    </row>
    <row r="652" spans="1:2" x14ac:dyDescent="0.25">
      <c r="A652" s="17" t="s">
        <v>34</v>
      </c>
      <c r="B652" s="6" t="s">
        <v>8</v>
      </c>
    </row>
    <row r="653" spans="1:2" x14ac:dyDescent="0.25">
      <c r="A653" s="11" t="s">
        <v>21</v>
      </c>
      <c r="B653" s="6" t="s">
        <v>6</v>
      </c>
    </row>
    <row r="654" spans="1:2" x14ac:dyDescent="0.25">
      <c r="A654" s="15" t="s">
        <v>29</v>
      </c>
      <c r="B654" s="9" t="s">
        <v>14</v>
      </c>
    </row>
    <row r="655" spans="1:2" x14ac:dyDescent="0.25">
      <c r="A655" s="15" t="s">
        <v>29</v>
      </c>
      <c r="B655" s="17" t="s">
        <v>37</v>
      </c>
    </row>
    <row r="656" spans="1:2" x14ac:dyDescent="0.25">
      <c r="A656" s="9" t="s">
        <v>16</v>
      </c>
      <c r="B656" s="6" t="s">
        <v>6</v>
      </c>
    </row>
    <row r="657" spans="1:2" x14ac:dyDescent="0.25">
      <c r="A657" s="6" t="s">
        <v>47</v>
      </c>
      <c r="B657" s="9" t="s">
        <v>17</v>
      </c>
    </row>
    <row r="658" spans="1:2" x14ac:dyDescent="0.25">
      <c r="A658" s="6" t="s">
        <v>47</v>
      </c>
      <c r="B658" s="6" t="s">
        <v>6</v>
      </c>
    </row>
    <row r="659" spans="1:2" x14ac:dyDescent="0.25">
      <c r="A659" s="11" t="s">
        <v>23</v>
      </c>
      <c r="B659" s="6" t="s">
        <v>47</v>
      </c>
    </row>
    <row r="660" spans="1:2" x14ac:dyDescent="0.25">
      <c r="A660" s="9" t="s">
        <v>16</v>
      </c>
      <c r="B660" s="9" t="s">
        <v>16</v>
      </c>
    </row>
    <row r="661" spans="1:2" x14ac:dyDescent="0.25">
      <c r="A661" s="13" t="s">
        <v>25</v>
      </c>
      <c r="B661" s="9" t="s">
        <v>18</v>
      </c>
    </row>
    <row r="662" spans="1:2" x14ac:dyDescent="0.25">
      <c r="A662" s="17" t="s">
        <v>39</v>
      </c>
      <c r="B662" s="6" t="s">
        <v>8</v>
      </c>
    </row>
    <row r="663" spans="1:2" x14ac:dyDescent="0.25">
      <c r="A663" s="11" t="s">
        <v>22</v>
      </c>
      <c r="B663" s="17" t="s">
        <v>37</v>
      </c>
    </row>
    <row r="664" spans="1:2" x14ac:dyDescent="0.25">
      <c r="A664" s="6" t="s">
        <v>6</v>
      </c>
      <c r="B664" s="6" t="s">
        <v>6</v>
      </c>
    </row>
    <row r="665" spans="1:2" x14ac:dyDescent="0.25">
      <c r="A665" s="11" t="s">
        <v>21</v>
      </c>
      <c r="B665" s="15" t="s">
        <v>31</v>
      </c>
    </row>
    <row r="666" spans="1:2" x14ac:dyDescent="0.25">
      <c r="A666" s="13" t="s">
        <v>27</v>
      </c>
      <c r="B666" s="6" t="s">
        <v>8</v>
      </c>
    </row>
    <row r="667" spans="1:2" x14ac:dyDescent="0.25">
      <c r="A667" s="11" t="s">
        <v>19</v>
      </c>
      <c r="B667" s="15" t="s">
        <v>29</v>
      </c>
    </row>
    <row r="668" spans="1:2" x14ac:dyDescent="0.25">
      <c r="A668" s="6" t="s">
        <v>6</v>
      </c>
      <c r="B668" s="15" t="s">
        <v>31</v>
      </c>
    </row>
    <row r="669" spans="1:2" x14ac:dyDescent="0.25">
      <c r="A669" s="9" t="s">
        <v>15</v>
      </c>
      <c r="B669" s="13" t="s">
        <v>27</v>
      </c>
    </row>
    <row r="670" spans="1:2" x14ac:dyDescent="0.25">
      <c r="A670" s="9" t="s">
        <v>17</v>
      </c>
      <c r="B670" s="17" t="s">
        <v>35</v>
      </c>
    </row>
    <row r="671" spans="1:2" x14ac:dyDescent="0.25">
      <c r="A671" s="9" t="s">
        <v>14</v>
      </c>
      <c r="B671" s="9" t="s">
        <v>17</v>
      </c>
    </row>
    <row r="672" spans="1:2" x14ac:dyDescent="0.25">
      <c r="A672" s="6" t="s">
        <v>6</v>
      </c>
      <c r="B672" s="6" t="s">
        <v>10</v>
      </c>
    </row>
    <row r="673" spans="1:2" x14ac:dyDescent="0.25">
      <c r="A673" s="17" t="s">
        <v>35</v>
      </c>
      <c r="B673" s="17" t="s">
        <v>37</v>
      </c>
    </row>
    <row r="674" spans="1:2" x14ac:dyDescent="0.25">
      <c r="A674" s="11" t="s">
        <v>20</v>
      </c>
      <c r="B674" s="6" t="s">
        <v>8</v>
      </c>
    </row>
    <row r="675" spans="1:2" x14ac:dyDescent="0.25">
      <c r="A675" s="6" t="s">
        <v>10</v>
      </c>
      <c r="B675" s="6" t="s">
        <v>10</v>
      </c>
    </row>
    <row r="676" spans="1:2" x14ac:dyDescent="0.25">
      <c r="A676" s="17" t="s">
        <v>37</v>
      </c>
      <c r="B676" s="6" t="s">
        <v>6</v>
      </c>
    </row>
    <row r="677" spans="1:2" x14ac:dyDescent="0.25">
      <c r="A677" s="15" t="s">
        <v>30</v>
      </c>
      <c r="B677" s="6" t="s">
        <v>47</v>
      </c>
    </row>
    <row r="678" spans="1:2" x14ac:dyDescent="0.25">
      <c r="A678" s="13" t="s">
        <v>27</v>
      </c>
      <c r="B678" s="6" t="s">
        <v>47</v>
      </c>
    </row>
    <row r="679" spans="1:2" x14ac:dyDescent="0.25">
      <c r="A679" s="17" t="s">
        <v>38</v>
      </c>
      <c r="B679" s="11" t="s">
        <v>23</v>
      </c>
    </row>
    <row r="680" spans="1:2" x14ac:dyDescent="0.25">
      <c r="A680" s="6" t="s">
        <v>12</v>
      </c>
      <c r="B680" s="6" t="s">
        <v>8</v>
      </c>
    </row>
    <row r="681" spans="1:2" x14ac:dyDescent="0.25">
      <c r="A681" s="13" t="s">
        <v>25</v>
      </c>
      <c r="B681" s="6" t="s">
        <v>8</v>
      </c>
    </row>
    <row r="682" spans="1:2" x14ac:dyDescent="0.25">
      <c r="A682" s="13" t="s">
        <v>24</v>
      </c>
      <c r="B682" s="6" t="s">
        <v>6</v>
      </c>
    </row>
    <row r="683" spans="1:2" x14ac:dyDescent="0.25">
      <c r="A683" s="11" t="s">
        <v>22</v>
      </c>
      <c r="B683" s="15" t="s">
        <v>29</v>
      </c>
    </row>
    <row r="684" spans="1:2" x14ac:dyDescent="0.25">
      <c r="A684" s="9" t="s">
        <v>18</v>
      </c>
      <c r="B684" s="6" t="s">
        <v>10</v>
      </c>
    </row>
    <row r="685" spans="1:2" x14ac:dyDescent="0.25">
      <c r="A685" s="11" t="s">
        <v>19</v>
      </c>
      <c r="B685" s="9" t="s">
        <v>14</v>
      </c>
    </row>
    <row r="686" spans="1:2" x14ac:dyDescent="0.25">
      <c r="A686" s="11" t="s">
        <v>19</v>
      </c>
      <c r="B686" s="9" t="s">
        <v>18</v>
      </c>
    </row>
    <row r="687" spans="1:2" x14ac:dyDescent="0.25">
      <c r="A687" s="11" t="s">
        <v>19</v>
      </c>
      <c r="B687" s="6" t="s">
        <v>6</v>
      </c>
    </row>
    <row r="688" spans="1:2" x14ac:dyDescent="0.25">
      <c r="A688" s="17" t="s">
        <v>34</v>
      </c>
      <c r="B688" s="17" t="s">
        <v>38</v>
      </c>
    </row>
    <row r="689" spans="1:2" x14ac:dyDescent="0.25">
      <c r="A689" s="13" t="s">
        <v>24</v>
      </c>
      <c r="B689" s="6" t="s">
        <v>8</v>
      </c>
    </row>
    <row r="690" spans="1:2" x14ac:dyDescent="0.25">
      <c r="A690" s="6" t="s">
        <v>47</v>
      </c>
      <c r="B690" s="17" t="s">
        <v>34</v>
      </c>
    </row>
    <row r="691" spans="1:2" x14ac:dyDescent="0.25">
      <c r="A691" s="13" t="s">
        <v>24</v>
      </c>
      <c r="B691" s="6" t="s">
        <v>47</v>
      </c>
    </row>
    <row r="692" spans="1:2" x14ac:dyDescent="0.25">
      <c r="A692" s="13" t="s">
        <v>24</v>
      </c>
      <c r="B692" s="6" t="s">
        <v>47</v>
      </c>
    </row>
    <row r="693" spans="1:2" x14ac:dyDescent="0.25">
      <c r="A693" s="9" t="s">
        <v>16</v>
      </c>
      <c r="B693" s="6" t="s">
        <v>47</v>
      </c>
    </row>
    <row r="694" spans="1:2" x14ac:dyDescent="0.25">
      <c r="A694" s="13" t="s">
        <v>25</v>
      </c>
      <c r="B694" s="9" t="s">
        <v>14</v>
      </c>
    </row>
    <row r="695" spans="1:2" x14ac:dyDescent="0.25">
      <c r="A695" s="11" t="s">
        <v>20</v>
      </c>
      <c r="B695" s="9" t="s">
        <v>14</v>
      </c>
    </row>
    <row r="696" spans="1:2" x14ac:dyDescent="0.25">
      <c r="A696" s="6" t="s">
        <v>8</v>
      </c>
      <c r="B696" s="9" t="s">
        <v>14</v>
      </c>
    </row>
    <row r="697" spans="1:2" x14ac:dyDescent="0.25">
      <c r="A697" s="6" t="s">
        <v>6</v>
      </c>
      <c r="B697" s="6" t="s">
        <v>47</v>
      </c>
    </row>
    <row r="698" spans="1:2" x14ac:dyDescent="0.25">
      <c r="A698" s="17" t="s">
        <v>37</v>
      </c>
      <c r="B698" s="6" t="s">
        <v>47</v>
      </c>
    </row>
    <row r="699" spans="1:2" x14ac:dyDescent="0.25">
      <c r="A699" s="11" t="s">
        <v>19</v>
      </c>
      <c r="B699" s="11" t="s">
        <v>22</v>
      </c>
    </row>
    <row r="700" spans="1:2" x14ac:dyDescent="0.25">
      <c r="A700" s="13" t="s">
        <v>25</v>
      </c>
      <c r="B700" s="13" t="s">
        <v>27</v>
      </c>
    </row>
    <row r="701" spans="1:2" x14ac:dyDescent="0.25">
      <c r="A701" s="11" t="s">
        <v>20</v>
      </c>
      <c r="B701" s="17" t="s">
        <v>39</v>
      </c>
    </row>
    <row r="702" spans="1:2" x14ac:dyDescent="0.25">
      <c r="A702" s="13" t="s">
        <v>28</v>
      </c>
      <c r="B702" s="9" t="s">
        <v>15</v>
      </c>
    </row>
    <row r="703" spans="1:2" x14ac:dyDescent="0.25">
      <c r="A703" s="15" t="s">
        <v>29</v>
      </c>
      <c r="B703" s="17" t="s">
        <v>37</v>
      </c>
    </row>
    <row r="704" spans="1:2" x14ac:dyDescent="0.25">
      <c r="A704" s="9" t="s">
        <v>16</v>
      </c>
      <c r="B704" s="11" t="s">
        <v>22</v>
      </c>
    </row>
    <row r="705" spans="1:2" x14ac:dyDescent="0.25">
      <c r="A705" s="13" t="s">
        <v>24</v>
      </c>
      <c r="B705" s="6" t="s">
        <v>47</v>
      </c>
    </row>
    <row r="706" spans="1:2" x14ac:dyDescent="0.25">
      <c r="A706" s="17" t="s">
        <v>37</v>
      </c>
      <c r="B706" s="6" t="s">
        <v>47</v>
      </c>
    </row>
    <row r="707" spans="1:2" x14ac:dyDescent="0.25">
      <c r="A707" s="15" t="s">
        <v>33</v>
      </c>
      <c r="B707" s="6" t="s">
        <v>47</v>
      </c>
    </row>
    <row r="708" spans="1:2" x14ac:dyDescent="0.25">
      <c r="A708" s="9" t="s">
        <v>16</v>
      </c>
      <c r="B708" s="17" t="s">
        <v>34</v>
      </c>
    </row>
    <row r="709" spans="1:2" x14ac:dyDescent="0.25">
      <c r="A709" s="6" t="s">
        <v>8</v>
      </c>
      <c r="B709" s="11" t="s">
        <v>20</v>
      </c>
    </row>
    <row r="710" spans="1:2" x14ac:dyDescent="0.25">
      <c r="A710" s="11" t="s">
        <v>19</v>
      </c>
      <c r="B710" s="6" t="s">
        <v>6</v>
      </c>
    </row>
    <row r="711" spans="1:2" x14ac:dyDescent="0.25">
      <c r="A711" s="11" t="s">
        <v>19</v>
      </c>
      <c r="B711" s="6" t="s">
        <v>6</v>
      </c>
    </row>
    <row r="712" spans="1:2" x14ac:dyDescent="0.25">
      <c r="A712" s="13" t="s">
        <v>25</v>
      </c>
      <c r="B712" s="9" t="s">
        <v>15</v>
      </c>
    </row>
    <row r="713" spans="1:2" x14ac:dyDescent="0.25">
      <c r="A713" s="6" t="s">
        <v>6</v>
      </c>
      <c r="B713" s="17" t="s">
        <v>38</v>
      </c>
    </row>
    <row r="714" spans="1:2" x14ac:dyDescent="0.25">
      <c r="A714" s="13" t="s">
        <v>24</v>
      </c>
      <c r="B714" s="17" t="s">
        <v>37</v>
      </c>
    </row>
    <row r="715" spans="1:2" x14ac:dyDescent="0.25">
      <c r="A715" s="15" t="s">
        <v>29</v>
      </c>
      <c r="B715" s="15" t="s">
        <v>33</v>
      </c>
    </row>
    <row r="716" spans="1:2" x14ac:dyDescent="0.25">
      <c r="A716" s="15" t="s">
        <v>32</v>
      </c>
      <c r="B716" s="9" t="s">
        <v>14</v>
      </c>
    </row>
    <row r="717" spans="1:2" x14ac:dyDescent="0.25">
      <c r="A717" s="13" t="s">
        <v>25</v>
      </c>
      <c r="B717" s="6" t="s">
        <v>8</v>
      </c>
    </row>
    <row r="718" spans="1:2" x14ac:dyDescent="0.25">
      <c r="A718" s="11" t="s">
        <v>19</v>
      </c>
      <c r="B718" s="6" t="s">
        <v>47</v>
      </c>
    </row>
    <row r="719" spans="1:2" x14ac:dyDescent="0.25">
      <c r="A719" s="17" t="s">
        <v>37</v>
      </c>
      <c r="B719" s="6" t="s">
        <v>6</v>
      </c>
    </row>
    <row r="720" spans="1:2" x14ac:dyDescent="0.25">
      <c r="A720" s="13" t="s">
        <v>25</v>
      </c>
      <c r="B720" s="15" t="s">
        <v>31</v>
      </c>
    </row>
    <row r="721" spans="1:2" x14ac:dyDescent="0.25">
      <c r="A721" s="13" t="s">
        <v>26</v>
      </c>
      <c r="B721" s="15" t="s">
        <v>29</v>
      </c>
    </row>
    <row r="722" spans="1:2" x14ac:dyDescent="0.25">
      <c r="A722" s="13" t="s">
        <v>24</v>
      </c>
      <c r="B722" s="15" t="s">
        <v>30</v>
      </c>
    </row>
    <row r="723" spans="1:2" x14ac:dyDescent="0.25">
      <c r="A723" s="13" t="s">
        <v>27</v>
      </c>
      <c r="B723" s="11" t="s">
        <v>20</v>
      </c>
    </row>
    <row r="724" spans="1:2" x14ac:dyDescent="0.25">
      <c r="A724" s="6" t="s">
        <v>47</v>
      </c>
      <c r="B724" s="6" t="s">
        <v>47</v>
      </c>
    </row>
    <row r="725" spans="1:2" x14ac:dyDescent="0.25">
      <c r="A725" s="15" t="s">
        <v>29</v>
      </c>
      <c r="B725" s="11" t="s">
        <v>22</v>
      </c>
    </row>
    <row r="726" spans="1:2" x14ac:dyDescent="0.25">
      <c r="A726" s="13" t="s">
        <v>25</v>
      </c>
      <c r="B726" s="9" t="s">
        <v>17</v>
      </c>
    </row>
    <row r="727" spans="1:2" x14ac:dyDescent="0.25">
      <c r="A727" s="6" t="s">
        <v>6</v>
      </c>
      <c r="B727" s="9" t="s">
        <v>18</v>
      </c>
    </row>
    <row r="728" spans="1:2" x14ac:dyDescent="0.25">
      <c r="A728" s="13" t="s">
        <v>27</v>
      </c>
      <c r="B728" s="6" t="s">
        <v>10</v>
      </c>
    </row>
    <row r="729" spans="1:2" x14ac:dyDescent="0.25">
      <c r="A729" s="11" t="s">
        <v>20</v>
      </c>
      <c r="B729" s="9" t="s">
        <v>14</v>
      </c>
    </row>
    <row r="730" spans="1:2" x14ac:dyDescent="0.25">
      <c r="A730" s="11" t="s">
        <v>19</v>
      </c>
      <c r="B730" s="11" t="s">
        <v>21</v>
      </c>
    </row>
    <row r="731" spans="1:2" x14ac:dyDescent="0.25">
      <c r="A731" s="11" t="s">
        <v>23</v>
      </c>
      <c r="B731" s="6" t="s">
        <v>12</v>
      </c>
    </row>
    <row r="732" spans="1:2" x14ac:dyDescent="0.25">
      <c r="A732" s="6" t="s">
        <v>12</v>
      </c>
      <c r="B732" s="17" t="s">
        <v>39</v>
      </c>
    </row>
    <row r="733" spans="1:2" x14ac:dyDescent="0.25">
      <c r="A733" s="13" t="s">
        <v>24</v>
      </c>
      <c r="B733" s="11" t="s">
        <v>22</v>
      </c>
    </row>
    <row r="734" spans="1:2" x14ac:dyDescent="0.25">
      <c r="A734" s="6" t="s">
        <v>47</v>
      </c>
      <c r="B734" s="6" t="s">
        <v>8</v>
      </c>
    </row>
    <row r="735" spans="1:2" x14ac:dyDescent="0.25">
      <c r="A735" s="6" t="s">
        <v>12</v>
      </c>
      <c r="B735" s="9" t="s">
        <v>17</v>
      </c>
    </row>
    <row r="736" spans="1:2" x14ac:dyDescent="0.25">
      <c r="A736" s="17" t="s">
        <v>37</v>
      </c>
      <c r="B736" s="6" t="s">
        <v>6</v>
      </c>
    </row>
    <row r="737" spans="1:2" x14ac:dyDescent="0.25">
      <c r="A737" s="13" t="s">
        <v>24</v>
      </c>
      <c r="B737" s="9" t="s">
        <v>17</v>
      </c>
    </row>
    <row r="738" spans="1:2" x14ac:dyDescent="0.25">
      <c r="A738" s="13" t="s">
        <v>27</v>
      </c>
      <c r="B738" s="11" t="s">
        <v>23</v>
      </c>
    </row>
    <row r="739" spans="1:2" x14ac:dyDescent="0.25">
      <c r="A739" s="17" t="s">
        <v>34</v>
      </c>
      <c r="B739" s="17" t="s">
        <v>34</v>
      </c>
    </row>
    <row r="740" spans="1:2" x14ac:dyDescent="0.25">
      <c r="A740" s="11" t="s">
        <v>19</v>
      </c>
      <c r="B740" s="17" t="s">
        <v>38</v>
      </c>
    </row>
    <row r="741" spans="1:2" x14ac:dyDescent="0.25">
      <c r="A741" s="13" t="s">
        <v>24</v>
      </c>
      <c r="B741" s="9" t="s">
        <v>15</v>
      </c>
    </row>
    <row r="742" spans="1:2" x14ac:dyDescent="0.25">
      <c r="A742" s="9" t="s">
        <v>16</v>
      </c>
      <c r="B742" s="6" t="s">
        <v>10</v>
      </c>
    </row>
    <row r="743" spans="1:2" x14ac:dyDescent="0.25">
      <c r="A743" s="13" t="s">
        <v>24</v>
      </c>
      <c r="B743" s="17" t="s">
        <v>37</v>
      </c>
    </row>
    <row r="744" spans="1:2" x14ac:dyDescent="0.25">
      <c r="A744" s="15" t="s">
        <v>30</v>
      </c>
      <c r="B744" s="6" t="s">
        <v>47</v>
      </c>
    </row>
    <row r="745" spans="1:2" x14ac:dyDescent="0.25">
      <c r="A745" s="11" t="s">
        <v>20</v>
      </c>
      <c r="B745" s="9" t="s">
        <v>15</v>
      </c>
    </row>
    <row r="746" spans="1:2" x14ac:dyDescent="0.25">
      <c r="A746" s="17" t="s">
        <v>37</v>
      </c>
      <c r="B746" s="15" t="s">
        <v>31</v>
      </c>
    </row>
    <row r="747" spans="1:2" x14ac:dyDescent="0.25">
      <c r="A747" s="11" t="s">
        <v>20</v>
      </c>
      <c r="B747" s="6" t="s">
        <v>10</v>
      </c>
    </row>
    <row r="748" spans="1:2" x14ac:dyDescent="0.25">
      <c r="A748" s="17" t="s">
        <v>38</v>
      </c>
      <c r="B748" s="15" t="s">
        <v>29</v>
      </c>
    </row>
    <row r="749" spans="1:2" x14ac:dyDescent="0.25">
      <c r="A749" s="13" t="s">
        <v>24</v>
      </c>
      <c r="B749" s="6" t="s">
        <v>47</v>
      </c>
    </row>
    <row r="750" spans="1:2" x14ac:dyDescent="0.25">
      <c r="A750" s="11" t="s">
        <v>20</v>
      </c>
      <c r="B750" s="17" t="s">
        <v>37</v>
      </c>
    </row>
    <row r="751" spans="1:2" x14ac:dyDescent="0.25">
      <c r="A751" s="17" t="s">
        <v>37</v>
      </c>
      <c r="B751" s="11" t="s">
        <v>20</v>
      </c>
    </row>
    <row r="752" spans="1:2" x14ac:dyDescent="0.25">
      <c r="A752" s="6" t="s">
        <v>10</v>
      </c>
      <c r="B752" s="6" t="s">
        <v>10</v>
      </c>
    </row>
    <row r="753" spans="1:2" x14ac:dyDescent="0.25">
      <c r="A753" s="6" t="s">
        <v>6</v>
      </c>
      <c r="B753" s="17" t="s">
        <v>34</v>
      </c>
    </row>
    <row r="754" spans="1:2" x14ac:dyDescent="0.25">
      <c r="A754" s="13" t="s">
        <v>25</v>
      </c>
      <c r="B754" s="9" t="s">
        <v>18</v>
      </c>
    </row>
    <row r="755" spans="1:2" x14ac:dyDescent="0.25">
      <c r="A755" s="9" t="s">
        <v>14</v>
      </c>
      <c r="B755" s="6" t="s">
        <v>47</v>
      </c>
    </row>
    <row r="756" spans="1:2" x14ac:dyDescent="0.25">
      <c r="A756" s="6" t="s">
        <v>12</v>
      </c>
      <c r="B756" s="11" t="s">
        <v>21</v>
      </c>
    </row>
    <row r="757" spans="1:2" x14ac:dyDescent="0.25">
      <c r="A757" s="13" t="s">
        <v>27</v>
      </c>
      <c r="B757" s="17" t="s">
        <v>37</v>
      </c>
    </row>
    <row r="758" spans="1:2" x14ac:dyDescent="0.25">
      <c r="A758" s="13" t="s">
        <v>25</v>
      </c>
      <c r="B758" s="6" t="s">
        <v>6</v>
      </c>
    </row>
    <row r="759" spans="1:2" x14ac:dyDescent="0.25">
      <c r="A759" s="6" t="s">
        <v>8</v>
      </c>
      <c r="B759" s="6" t="s">
        <v>6</v>
      </c>
    </row>
    <row r="760" spans="1:2" x14ac:dyDescent="0.25">
      <c r="A760" s="11" t="s">
        <v>19</v>
      </c>
      <c r="B760" s="6" t="s">
        <v>47</v>
      </c>
    </row>
    <row r="761" spans="1:2" x14ac:dyDescent="0.25">
      <c r="A761" s="9" t="s">
        <v>14</v>
      </c>
      <c r="B761" s="6" t="s">
        <v>6</v>
      </c>
    </row>
    <row r="762" spans="1:2" x14ac:dyDescent="0.25">
      <c r="A762" s="13" t="s">
        <v>24</v>
      </c>
      <c r="B762" s="11" t="s">
        <v>23</v>
      </c>
    </row>
    <row r="763" spans="1:2" x14ac:dyDescent="0.25">
      <c r="A763" s="15" t="s">
        <v>32</v>
      </c>
      <c r="B763" s="9" t="s">
        <v>16</v>
      </c>
    </row>
    <row r="764" spans="1:2" x14ac:dyDescent="0.25">
      <c r="A764" s="9" t="s">
        <v>14</v>
      </c>
      <c r="B764" s="6" t="s">
        <v>47</v>
      </c>
    </row>
    <row r="765" spans="1:2" x14ac:dyDescent="0.25">
      <c r="A765" s="9" t="s">
        <v>16</v>
      </c>
      <c r="B765" s="6" t="s">
        <v>10</v>
      </c>
    </row>
    <row r="766" spans="1:2" x14ac:dyDescent="0.25">
      <c r="A766" s="9" t="s">
        <v>15</v>
      </c>
      <c r="B766" s="9" t="s">
        <v>16</v>
      </c>
    </row>
    <row r="767" spans="1:2" x14ac:dyDescent="0.25">
      <c r="A767" s="13" t="s">
        <v>28</v>
      </c>
      <c r="B767" s="15" t="s">
        <v>29</v>
      </c>
    </row>
    <row r="768" spans="1:2" x14ac:dyDescent="0.25">
      <c r="A768" s="13" t="s">
        <v>27</v>
      </c>
      <c r="B768" s="13" t="s">
        <v>24</v>
      </c>
    </row>
    <row r="769" spans="1:2" x14ac:dyDescent="0.25">
      <c r="A769" s="13" t="s">
        <v>26</v>
      </c>
      <c r="B769" s="6" t="s">
        <v>47</v>
      </c>
    </row>
    <row r="770" spans="1:2" x14ac:dyDescent="0.25">
      <c r="A770" s="13" t="s">
        <v>24</v>
      </c>
      <c r="B770" s="13" t="s">
        <v>25</v>
      </c>
    </row>
    <row r="771" spans="1:2" x14ac:dyDescent="0.25">
      <c r="A771" s="13" t="s">
        <v>25</v>
      </c>
      <c r="B771" s="17" t="s">
        <v>35</v>
      </c>
    </row>
    <row r="772" spans="1:2" x14ac:dyDescent="0.25">
      <c r="A772" s="6" t="s">
        <v>6</v>
      </c>
      <c r="B772" s="17" t="s">
        <v>38</v>
      </c>
    </row>
    <row r="773" spans="1:2" x14ac:dyDescent="0.25">
      <c r="A773" s="13" t="s">
        <v>25</v>
      </c>
      <c r="B773" s="6" t="s">
        <v>6</v>
      </c>
    </row>
    <row r="774" spans="1:2" x14ac:dyDescent="0.25">
      <c r="A774" s="6" t="s">
        <v>10</v>
      </c>
      <c r="B774" s="6" t="s">
        <v>47</v>
      </c>
    </row>
    <row r="775" spans="1:2" x14ac:dyDescent="0.25">
      <c r="A775" s="15" t="s">
        <v>30</v>
      </c>
      <c r="B775" s="17" t="s">
        <v>37</v>
      </c>
    </row>
    <row r="776" spans="1:2" x14ac:dyDescent="0.25">
      <c r="A776" s="11" t="s">
        <v>20</v>
      </c>
      <c r="B776" s="9" t="s">
        <v>14</v>
      </c>
    </row>
    <row r="777" spans="1:2" x14ac:dyDescent="0.25">
      <c r="A777" s="9" t="s">
        <v>14</v>
      </c>
      <c r="B777" s="13" t="s">
        <v>28</v>
      </c>
    </row>
    <row r="778" spans="1:2" x14ac:dyDescent="0.25">
      <c r="A778" s="13" t="s">
        <v>24</v>
      </c>
      <c r="B778" s="9" t="s">
        <v>16</v>
      </c>
    </row>
    <row r="779" spans="1:2" x14ac:dyDescent="0.25">
      <c r="A779" s="15" t="s">
        <v>29</v>
      </c>
      <c r="B779" s="6" t="s">
        <v>8</v>
      </c>
    </row>
    <row r="780" spans="1:2" x14ac:dyDescent="0.25">
      <c r="A780" s="6" t="s">
        <v>47</v>
      </c>
      <c r="B780" s="11" t="s">
        <v>21</v>
      </c>
    </row>
    <row r="781" spans="1:2" x14ac:dyDescent="0.25">
      <c r="A781" s="13" t="s">
        <v>24</v>
      </c>
      <c r="B781" s="11" t="s">
        <v>20</v>
      </c>
    </row>
    <row r="782" spans="1:2" x14ac:dyDescent="0.25">
      <c r="A782" s="13" t="s">
        <v>25</v>
      </c>
      <c r="B782" s="9" t="s">
        <v>14</v>
      </c>
    </row>
    <row r="783" spans="1:2" x14ac:dyDescent="0.25">
      <c r="A783" s="6" t="s">
        <v>6</v>
      </c>
      <c r="B783" s="11" t="s">
        <v>23</v>
      </c>
    </row>
    <row r="784" spans="1:2" x14ac:dyDescent="0.25">
      <c r="A784" s="6" t="s">
        <v>47</v>
      </c>
      <c r="B784" s="11" t="s">
        <v>19</v>
      </c>
    </row>
    <row r="785" spans="1:2" x14ac:dyDescent="0.25">
      <c r="A785" s="11" t="s">
        <v>19</v>
      </c>
      <c r="B785" s="6" t="s">
        <v>8</v>
      </c>
    </row>
    <row r="786" spans="1:2" x14ac:dyDescent="0.25">
      <c r="A786" s="11" t="s">
        <v>20</v>
      </c>
      <c r="B786" s="6" t="s">
        <v>47</v>
      </c>
    </row>
    <row r="787" spans="1:2" x14ac:dyDescent="0.25">
      <c r="A787" s="6" t="s">
        <v>6</v>
      </c>
      <c r="B787" s="6" t="s">
        <v>47</v>
      </c>
    </row>
    <row r="788" spans="1:2" x14ac:dyDescent="0.25">
      <c r="A788" s="6" t="s">
        <v>47</v>
      </c>
      <c r="B788" s="6" t="s">
        <v>10</v>
      </c>
    </row>
    <row r="789" spans="1:2" x14ac:dyDescent="0.25">
      <c r="A789" s="13" t="s">
        <v>28</v>
      </c>
      <c r="B789" s="15" t="s">
        <v>31</v>
      </c>
    </row>
    <row r="790" spans="1:2" x14ac:dyDescent="0.25">
      <c r="A790" s="13" t="s">
        <v>27</v>
      </c>
      <c r="B790" s="9" t="s">
        <v>14</v>
      </c>
    </row>
    <row r="791" spans="1:2" x14ac:dyDescent="0.25">
      <c r="A791" s="15" t="s">
        <v>29</v>
      </c>
      <c r="B791" s="6" t="s">
        <v>6</v>
      </c>
    </row>
    <row r="792" spans="1:2" x14ac:dyDescent="0.25">
      <c r="A792" s="13" t="s">
        <v>24</v>
      </c>
      <c r="B792" s="6" t="s">
        <v>47</v>
      </c>
    </row>
    <row r="793" spans="1:2" x14ac:dyDescent="0.25">
      <c r="A793" s="15" t="s">
        <v>31</v>
      </c>
      <c r="B793" s="17" t="s">
        <v>34</v>
      </c>
    </row>
    <row r="794" spans="1:2" x14ac:dyDescent="0.25">
      <c r="A794" s="6" t="s">
        <v>47</v>
      </c>
      <c r="B794" s="9" t="s">
        <v>17</v>
      </c>
    </row>
    <row r="795" spans="1:2" x14ac:dyDescent="0.25">
      <c r="A795" s="9" t="s">
        <v>17</v>
      </c>
      <c r="B795" s="6" t="s">
        <v>8</v>
      </c>
    </row>
    <row r="796" spans="1:2" x14ac:dyDescent="0.25">
      <c r="A796" s="9" t="s">
        <v>18</v>
      </c>
      <c r="B796" s="11" t="s">
        <v>19</v>
      </c>
    </row>
    <row r="797" spans="1:2" x14ac:dyDescent="0.25">
      <c r="A797" s="9" t="s">
        <v>16</v>
      </c>
      <c r="B797" s="6" t="s">
        <v>47</v>
      </c>
    </row>
    <row r="798" spans="1:2" x14ac:dyDescent="0.25">
      <c r="A798" s="11" t="s">
        <v>20</v>
      </c>
      <c r="B798" s="6" t="s">
        <v>6</v>
      </c>
    </row>
    <row r="799" spans="1:2" x14ac:dyDescent="0.25">
      <c r="A799" s="9" t="s">
        <v>15</v>
      </c>
      <c r="B799" s="6" t="s">
        <v>10</v>
      </c>
    </row>
    <row r="800" spans="1:2" x14ac:dyDescent="0.25">
      <c r="A800" s="11" t="s">
        <v>21</v>
      </c>
      <c r="B800" s="13" t="s">
        <v>25</v>
      </c>
    </row>
    <row r="801" spans="1:2" x14ac:dyDescent="0.25">
      <c r="A801" s="11" t="s">
        <v>22</v>
      </c>
      <c r="B801" s="9" t="s">
        <v>16</v>
      </c>
    </row>
    <row r="802" spans="1:2" x14ac:dyDescent="0.25">
      <c r="A802" s="11" t="s">
        <v>19</v>
      </c>
      <c r="B802" s="9" t="s">
        <v>15</v>
      </c>
    </row>
    <row r="803" spans="1:2" x14ac:dyDescent="0.25">
      <c r="A803" s="17" t="s">
        <v>34</v>
      </c>
      <c r="B803" s="9" t="s">
        <v>17</v>
      </c>
    </row>
    <row r="804" spans="1:2" x14ac:dyDescent="0.25">
      <c r="A804" s="9" t="s">
        <v>16</v>
      </c>
      <c r="B804" s="15" t="s">
        <v>32</v>
      </c>
    </row>
    <row r="805" spans="1:2" x14ac:dyDescent="0.25">
      <c r="A805" s="13" t="s">
        <v>27</v>
      </c>
      <c r="B805" s="9" t="s">
        <v>16</v>
      </c>
    </row>
    <row r="806" spans="1:2" x14ac:dyDescent="0.25">
      <c r="A806" s="11" t="s">
        <v>22</v>
      </c>
      <c r="B806" s="17" t="s">
        <v>37</v>
      </c>
    </row>
    <row r="807" spans="1:2" x14ac:dyDescent="0.25">
      <c r="A807" s="15" t="s">
        <v>30</v>
      </c>
      <c r="B807" s="9" t="s">
        <v>17</v>
      </c>
    </row>
    <row r="808" spans="1:2" x14ac:dyDescent="0.25">
      <c r="A808" s="6" t="s">
        <v>47</v>
      </c>
      <c r="B808" s="9" t="s">
        <v>17</v>
      </c>
    </row>
    <row r="809" spans="1:2" x14ac:dyDescent="0.25">
      <c r="A809" s="13" t="s">
        <v>24</v>
      </c>
      <c r="B809" s="15" t="s">
        <v>30</v>
      </c>
    </row>
    <row r="810" spans="1:2" x14ac:dyDescent="0.25">
      <c r="A810" s="15" t="s">
        <v>29</v>
      </c>
      <c r="B810" s="11" t="s">
        <v>22</v>
      </c>
    </row>
    <row r="811" spans="1:2" x14ac:dyDescent="0.25">
      <c r="A811" s="9" t="s">
        <v>16</v>
      </c>
      <c r="B811" s="6" t="s">
        <v>47</v>
      </c>
    </row>
    <row r="812" spans="1:2" x14ac:dyDescent="0.25">
      <c r="A812" s="15" t="s">
        <v>31</v>
      </c>
      <c r="B812" s="6" t="s">
        <v>8</v>
      </c>
    </row>
    <row r="813" spans="1:2" x14ac:dyDescent="0.25">
      <c r="A813" s="6" t="s">
        <v>6</v>
      </c>
      <c r="B813" s="11" t="s">
        <v>22</v>
      </c>
    </row>
    <row r="814" spans="1:2" x14ac:dyDescent="0.25">
      <c r="A814" s="6" t="s">
        <v>8</v>
      </c>
      <c r="B814" s="6" t="s">
        <v>47</v>
      </c>
    </row>
    <row r="815" spans="1:2" x14ac:dyDescent="0.25">
      <c r="A815" s="13" t="s">
        <v>24</v>
      </c>
      <c r="B815" s="17" t="s">
        <v>34</v>
      </c>
    </row>
    <row r="816" spans="1:2" x14ac:dyDescent="0.25">
      <c r="A816" s="6" t="s">
        <v>8</v>
      </c>
      <c r="B816" s="9" t="s">
        <v>14</v>
      </c>
    </row>
    <row r="817" spans="1:2" x14ac:dyDescent="0.25">
      <c r="A817" s="9" t="s">
        <v>17</v>
      </c>
      <c r="B817" s="6" t="s">
        <v>6</v>
      </c>
    </row>
    <row r="818" spans="1:2" x14ac:dyDescent="0.25">
      <c r="A818" s="6" t="s">
        <v>6</v>
      </c>
      <c r="B818" s="15" t="s">
        <v>32</v>
      </c>
    </row>
    <row r="819" spans="1:2" x14ac:dyDescent="0.25">
      <c r="A819" s="15" t="s">
        <v>29</v>
      </c>
      <c r="B819" s="11" t="s">
        <v>21</v>
      </c>
    </row>
    <row r="820" spans="1:2" x14ac:dyDescent="0.25">
      <c r="A820" s="13" t="s">
        <v>25</v>
      </c>
      <c r="B820" s="6" t="s">
        <v>47</v>
      </c>
    </row>
    <row r="821" spans="1:2" x14ac:dyDescent="0.25">
      <c r="A821" s="6" t="s">
        <v>47</v>
      </c>
      <c r="B821" s="11" t="s">
        <v>21</v>
      </c>
    </row>
    <row r="822" spans="1:2" x14ac:dyDescent="0.25">
      <c r="A822" s="6" t="s">
        <v>10</v>
      </c>
      <c r="B822" s="6" t="s">
        <v>6</v>
      </c>
    </row>
    <row r="823" spans="1:2" x14ac:dyDescent="0.25">
      <c r="A823" s="6" t="s">
        <v>8</v>
      </c>
      <c r="B823" s="11" t="s">
        <v>20</v>
      </c>
    </row>
    <row r="824" spans="1:2" x14ac:dyDescent="0.25">
      <c r="A824" s="11" t="s">
        <v>21</v>
      </c>
      <c r="B824" s="6" t="s">
        <v>47</v>
      </c>
    </row>
    <row r="825" spans="1:2" x14ac:dyDescent="0.25">
      <c r="A825" s="13" t="s">
        <v>24</v>
      </c>
      <c r="B825" s="6" t="s">
        <v>6</v>
      </c>
    </row>
    <row r="826" spans="1:2" x14ac:dyDescent="0.25">
      <c r="A826" s="13" t="s">
        <v>24</v>
      </c>
      <c r="B826" s="6" t="s">
        <v>47</v>
      </c>
    </row>
    <row r="827" spans="1:2" x14ac:dyDescent="0.25">
      <c r="A827" s="17" t="s">
        <v>35</v>
      </c>
      <c r="B827" s="11" t="s">
        <v>20</v>
      </c>
    </row>
    <row r="828" spans="1:2" x14ac:dyDescent="0.25">
      <c r="A828" s="13" t="s">
        <v>28</v>
      </c>
      <c r="B828" s="6" t="s">
        <v>6</v>
      </c>
    </row>
    <row r="829" spans="1:2" x14ac:dyDescent="0.25">
      <c r="A829" s="9" t="s">
        <v>16</v>
      </c>
      <c r="B829" s="6" t="s">
        <v>6</v>
      </c>
    </row>
    <row r="830" spans="1:2" x14ac:dyDescent="0.25">
      <c r="A830" s="9" t="s">
        <v>14</v>
      </c>
      <c r="B830" s="15" t="s">
        <v>32</v>
      </c>
    </row>
    <row r="831" spans="1:2" x14ac:dyDescent="0.25">
      <c r="A831" s="11" t="s">
        <v>20</v>
      </c>
      <c r="B831" s="6" t="s">
        <v>6</v>
      </c>
    </row>
    <row r="832" spans="1:2" x14ac:dyDescent="0.25">
      <c r="A832" s="6" t="s">
        <v>6</v>
      </c>
      <c r="B832" s="13" t="s">
        <v>25</v>
      </c>
    </row>
    <row r="833" spans="1:2" x14ac:dyDescent="0.25">
      <c r="A833" s="13" t="s">
        <v>27</v>
      </c>
      <c r="B833" s="11" t="s">
        <v>23</v>
      </c>
    </row>
    <row r="834" spans="1:2" x14ac:dyDescent="0.25">
      <c r="A834" s="13" t="s">
        <v>24</v>
      </c>
      <c r="B834" s="13" t="s">
        <v>27</v>
      </c>
    </row>
    <row r="835" spans="1:2" x14ac:dyDescent="0.25">
      <c r="A835" s="11" t="s">
        <v>22</v>
      </c>
      <c r="B835" s="6" t="s">
        <v>47</v>
      </c>
    </row>
    <row r="836" spans="1:2" x14ac:dyDescent="0.25">
      <c r="A836" s="9" t="s">
        <v>16</v>
      </c>
      <c r="B836" s="9" t="s">
        <v>16</v>
      </c>
    </row>
    <row r="837" spans="1:2" x14ac:dyDescent="0.25">
      <c r="A837" s="11" t="s">
        <v>20</v>
      </c>
      <c r="B837" s="13" t="s">
        <v>28</v>
      </c>
    </row>
    <row r="838" spans="1:2" x14ac:dyDescent="0.25">
      <c r="A838" s="9" t="s">
        <v>16</v>
      </c>
      <c r="B838" s="9" t="s">
        <v>17</v>
      </c>
    </row>
    <row r="839" spans="1:2" x14ac:dyDescent="0.25">
      <c r="A839" s="9" t="s">
        <v>17</v>
      </c>
      <c r="B839" s="9" t="s">
        <v>14</v>
      </c>
    </row>
    <row r="840" spans="1:2" x14ac:dyDescent="0.25">
      <c r="A840" s="9" t="s">
        <v>14</v>
      </c>
      <c r="B840" s="6" t="s">
        <v>8</v>
      </c>
    </row>
    <row r="841" spans="1:2" x14ac:dyDescent="0.25">
      <c r="A841" s="13" t="s">
        <v>24</v>
      </c>
      <c r="B841" s="6" t="s">
        <v>12</v>
      </c>
    </row>
    <row r="842" spans="1:2" x14ac:dyDescent="0.25">
      <c r="A842" s="6" t="s">
        <v>6</v>
      </c>
      <c r="B842" s="6" t="s">
        <v>8</v>
      </c>
    </row>
    <row r="843" spans="1:2" x14ac:dyDescent="0.25">
      <c r="A843" s="15" t="s">
        <v>32</v>
      </c>
      <c r="B843" s="6" t="s">
        <v>47</v>
      </c>
    </row>
    <row r="844" spans="1:2" x14ac:dyDescent="0.25">
      <c r="A844" s="9" t="s">
        <v>16</v>
      </c>
      <c r="B844" s="13" t="s">
        <v>27</v>
      </c>
    </row>
    <row r="845" spans="1:2" x14ac:dyDescent="0.25">
      <c r="A845" s="15" t="s">
        <v>31</v>
      </c>
      <c r="B845" s="6" t="s">
        <v>6</v>
      </c>
    </row>
    <row r="846" spans="1:2" x14ac:dyDescent="0.25">
      <c r="A846" s="9" t="s">
        <v>14</v>
      </c>
      <c r="B846" s="11" t="s">
        <v>22</v>
      </c>
    </row>
    <row r="847" spans="1:2" x14ac:dyDescent="0.25">
      <c r="A847" s="11" t="s">
        <v>22</v>
      </c>
      <c r="B847" s="6" t="s">
        <v>8</v>
      </c>
    </row>
    <row r="848" spans="1:2" x14ac:dyDescent="0.25">
      <c r="A848" s="9" t="s">
        <v>18</v>
      </c>
      <c r="B848" s="6" t="s">
        <v>47</v>
      </c>
    </row>
    <row r="849" spans="1:2" x14ac:dyDescent="0.25">
      <c r="A849" s="13" t="s">
        <v>24</v>
      </c>
      <c r="B849" s="11" t="s">
        <v>22</v>
      </c>
    </row>
    <row r="850" spans="1:2" x14ac:dyDescent="0.25">
      <c r="A850" s="6" t="s">
        <v>12</v>
      </c>
      <c r="B850" s="13" t="s">
        <v>25</v>
      </c>
    </row>
    <row r="851" spans="1:2" x14ac:dyDescent="0.25">
      <c r="A851" s="13" t="s">
        <v>26</v>
      </c>
      <c r="B851" s="15" t="s">
        <v>31</v>
      </c>
    </row>
    <row r="852" spans="1:2" x14ac:dyDescent="0.25">
      <c r="A852" s="6" t="s">
        <v>47</v>
      </c>
      <c r="B852" s="15" t="s">
        <v>29</v>
      </c>
    </row>
    <row r="853" spans="1:2" x14ac:dyDescent="0.25">
      <c r="A853" s="11" t="s">
        <v>20</v>
      </c>
      <c r="B853" s="6" t="s">
        <v>47</v>
      </c>
    </row>
    <row r="854" spans="1:2" x14ac:dyDescent="0.25">
      <c r="A854" s="11" t="s">
        <v>21</v>
      </c>
      <c r="B854" s="6" t="s">
        <v>12</v>
      </c>
    </row>
    <row r="855" spans="1:2" x14ac:dyDescent="0.25">
      <c r="A855" s="11" t="s">
        <v>20</v>
      </c>
      <c r="B855" s="11" t="s">
        <v>21</v>
      </c>
    </row>
    <row r="856" spans="1:2" x14ac:dyDescent="0.25">
      <c r="A856" s="13" t="s">
        <v>25</v>
      </c>
      <c r="B856" s="6" t="s">
        <v>6</v>
      </c>
    </row>
    <row r="857" spans="1:2" x14ac:dyDescent="0.25">
      <c r="A857" s="9" t="s">
        <v>16</v>
      </c>
      <c r="B857" s="6" t="s">
        <v>8</v>
      </c>
    </row>
    <row r="858" spans="1:2" x14ac:dyDescent="0.25">
      <c r="A858" s="13" t="s">
        <v>26</v>
      </c>
      <c r="B858" s="6" t="s">
        <v>47</v>
      </c>
    </row>
    <row r="859" spans="1:2" x14ac:dyDescent="0.25">
      <c r="A859" s="15" t="s">
        <v>31</v>
      </c>
      <c r="B859" s="6" t="s">
        <v>47</v>
      </c>
    </row>
    <row r="860" spans="1:2" x14ac:dyDescent="0.25">
      <c r="A860" s="13" t="s">
        <v>24</v>
      </c>
      <c r="B860" s="6" t="s">
        <v>47</v>
      </c>
    </row>
    <row r="861" spans="1:2" x14ac:dyDescent="0.25">
      <c r="A861" s="17" t="s">
        <v>39</v>
      </c>
      <c r="B861" s="6" t="s">
        <v>8</v>
      </c>
    </row>
    <row r="862" spans="1:2" x14ac:dyDescent="0.25">
      <c r="A862" s="11" t="s">
        <v>19</v>
      </c>
      <c r="B862" s="11" t="s">
        <v>23</v>
      </c>
    </row>
    <row r="863" spans="1:2" x14ac:dyDescent="0.25">
      <c r="A863" s="6" t="s">
        <v>47</v>
      </c>
      <c r="B863" s="11" t="s">
        <v>19</v>
      </c>
    </row>
    <row r="864" spans="1:2" x14ac:dyDescent="0.25">
      <c r="A864" s="11" t="s">
        <v>19</v>
      </c>
      <c r="B864" s="17" t="s">
        <v>35</v>
      </c>
    </row>
    <row r="865" spans="1:2" x14ac:dyDescent="0.25">
      <c r="A865" s="6" t="s">
        <v>8</v>
      </c>
      <c r="B865" s="11" t="s">
        <v>22</v>
      </c>
    </row>
    <row r="866" spans="1:2" x14ac:dyDescent="0.25">
      <c r="A866" s="6" t="s">
        <v>47</v>
      </c>
      <c r="B866" s="6" t="s">
        <v>6</v>
      </c>
    </row>
    <row r="867" spans="1:2" x14ac:dyDescent="0.25">
      <c r="A867" s="17" t="s">
        <v>38</v>
      </c>
      <c r="B867" s="6" t="s">
        <v>10</v>
      </c>
    </row>
    <row r="868" spans="1:2" x14ac:dyDescent="0.25">
      <c r="A868" s="6" t="s">
        <v>47</v>
      </c>
      <c r="B868" s="13" t="s">
        <v>25</v>
      </c>
    </row>
    <row r="869" spans="1:2" x14ac:dyDescent="0.25">
      <c r="A869" s="6" t="s">
        <v>6</v>
      </c>
      <c r="B869" s="6" t="s">
        <v>6</v>
      </c>
    </row>
    <row r="870" spans="1:2" x14ac:dyDescent="0.25">
      <c r="A870" s="13" t="s">
        <v>25</v>
      </c>
      <c r="B870" s="6" t="s">
        <v>10</v>
      </c>
    </row>
    <row r="871" spans="1:2" x14ac:dyDescent="0.25">
      <c r="A871" s="13" t="s">
        <v>26</v>
      </c>
      <c r="B871" s="6" t="s">
        <v>6</v>
      </c>
    </row>
    <row r="872" spans="1:2" x14ac:dyDescent="0.25">
      <c r="A872" s="13" t="s">
        <v>25</v>
      </c>
      <c r="B872" s="9" t="s">
        <v>14</v>
      </c>
    </row>
    <row r="873" spans="1:2" x14ac:dyDescent="0.25">
      <c r="A873" s="9" t="s">
        <v>15</v>
      </c>
      <c r="B873" s="15" t="s">
        <v>33</v>
      </c>
    </row>
    <row r="874" spans="1:2" x14ac:dyDescent="0.25">
      <c r="A874" s="13" t="s">
        <v>24</v>
      </c>
      <c r="B874" s="11" t="s">
        <v>21</v>
      </c>
    </row>
    <row r="875" spans="1:2" x14ac:dyDescent="0.25">
      <c r="A875" s="11" t="s">
        <v>20</v>
      </c>
      <c r="B875" s="6" t="s">
        <v>8</v>
      </c>
    </row>
    <row r="876" spans="1:2" x14ac:dyDescent="0.25">
      <c r="A876" s="9" t="s">
        <v>16</v>
      </c>
      <c r="B876" s="9" t="s">
        <v>15</v>
      </c>
    </row>
    <row r="877" spans="1:2" x14ac:dyDescent="0.25">
      <c r="A877" s="6" t="s">
        <v>8</v>
      </c>
      <c r="B877" s="9" t="s">
        <v>16</v>
      </c>
    </row>
    <row r="878" spans="1:2" x14ac:dyDescent="0.25">
      <c r="A878" s="13" t="s">
        <v>25</v>
      </c>
      <c r="B878" s="17" t="s">
        <v>39</v>
      </c>
    </row>
    <row r="879" spans="1:2" x14ac:dyDescent="0.25">
      <c r="A879" s="13" t="s">
        <v>25</v>
      </c>
      <c r="B879" s="11" t="s">
        <v>23</v>
      </c>
    </row>
    <row r="880" spans="1:2" x14ac:dyDescent="0.25">
      <c r="A880" s="11" t="s">
        <v>20</v>
      </c>
      <c r="B880" s="9" t="s">
        <v>14</v>
      </c>
    </row>
    <row r="881" spans="1:2" x14ac:dyDescent="0.25">
      <c r="A881" s="17" t="s">
        <v>34</v>
      </c>
      <c r="B881" s="6" t="s">
        <v>6</v>
      </c>
    </row>
    <row r="882" spans="1:2" x14ac:dyDescent="0.25">
      <c r="A882" s="9" t="s">
        <v>14</v>
      </c>
      <c r="B882" s="6" t="s">
        <v>47</v>
      </c>
    </row>
    <row r="883" spans="1:2" x14ac:dyDescent="0.25">
      <c r="A883" s="11" t="s">
        <v>20</v>
      </c>
      <c r="B883" s="6" t="s">
        <v>47</v>
      </c>
    </row>
    <row r="884" spans="1:2" x14ac:dyDescent="0.25">
      <c r="A884" s="13" t="s">
        <v>24</v>
      </c>
      <c r="B884" s="6" t="s">
        <v>47</v>
      </c>
    </row>
    <row r="885" spans="1:2" x14ac:dyDescent="0.25">
      <c r="A885" s="17" t="s">
        <v>37</v>
      </c>
      <c r="B885" s="6" t="s">
        <v>8</v>
      </c>
    </row>
    <row r="886" spans="1:2" x14ac:dyDescent="0.25">
      <c r="A886" s="15" t="s">
        <v>29</v>
      </c>
      <c r="B886" s="9" t="s">
        <v>16</v>
      </c>
    </row>
    <row r="887" spans="1:2" x14ac:dyDescent="0.25">
      <c r="A887" s="9" t="s">
        <v>16</v>
      </c>
      <c r="B887" s="15" t="s">
        <v>32</v>
      </c>
    </row>
    <row r="888" spans="1:2" x14ac:dyDescent="0.25">
      <c r="A888" s="17" t="s">
        <v>34</v>
      </c>
      <c r="B888" s="9" t="s">
        <v>14</v>
      </c>
    </row>
    <row r="889" spans="1:2" x14ac:dyDescent="0.25">
      <c r="A889" s="11" t="s">
        <v>19</v>
      </c>
      <c r="B889" s="9" t="s">
        <v>16</v>
      </c>
    </row>
    <row r="890" spans="1:2" x14ac:dyDescent="0.25">
      <c r="A890" s="9" t="s">
        <v>16</v>
      </c>
      <c r="B890" s="11" t="s">
        <v>22</v>
      </c>
    </row>
    <row r="891" spans="1:2" x14ac:dyDescent="0.25">
      <c r="A891" s="11" t="s">
        <v>20</v>
      </c>
      <c r="B891" s="9" t="s">
        <v>14</v>
      </c>
    </row>
    <row r="892" spans="1:2" x14ac:dyDescent="0.25">
      <c r="A892" s="13" t="s">
        <v>24</v>
      </c>
      <c r="B892" s="6" t="s">
        <v>6</v>
      </c>
    </row>
    <row r="893" spans="1:2" x14ac:dyDescent="0.25">
      <c r="A893" s="11" t="s">
        <v>22</v>
      </c>
      <c r="B893" s="9" t="s">
        <v>14</v>
      </c>
    </row>
    <row r="894" spans="1:2" x14ac:dyDescent="0.25">
      <c r="A894" s="13" t="s">
        <v>28</v>
      </c>
      <c r="B894" s="11" t="s">
        <v>21</v>
      </c>
    </row>
    <row r="895" spans="1:2" x14ac:dyDescent="0.25">
      <c r="A895" s="11" t="s">
        <v>19</v>
      </c>
      <c r="B895" s="13" t="s">
        <v>24</v>
      </c>
    </row>
    <row r="896" spans="1:2" x14ac:dyDescent="0.25">
      <c r="A896" s="13" t="s">
        <v>24</v>
      </c>
      <c r="B896" s="6" t="s">
        <v>6</v>
      </c>
    </row>
    <row r="897" spans="1:2" x14ac:dyDescent="0.25">
      <c r="A897" s="13" t="s">
        <v>25</v>
      </c>
      <c r="B897" s="6" t="s">
        <v>8</v>
      </c>
    </row>
    <row r="898" spans="1:2" x14ac:dyDescent="0.25">
      <c r="A898" s="11" t="s">
        <v>23</v>
      </c>
      <c r="B898" s="6" t="s">
        <v>10</v>
      </c>
    </row>
    <row r="899" spans="1:2" x14ac:dyDescent="0.25">
      <c r="A899" s="9" t="s">
        <v>16</v>
      </c>
      <c r="B899" s="17" t="s">
        <v>34</v>
      </c>
    </row>
    <row r="900" spans="1:2" x14ac:dyDescent="0.25">
      <c r="A900" s="11" t="s">
        <v>20</v>
      </c>
      <c r="B900" s="6" t="s">
        <v>10</v>
      </c>
    </row>
    <row r="901" spans="1:2" x14ac:dyDescent="0.25">
      <c r="A901" s="13" t="s">
        <v>24</v>
      </c>
      <c r="B901" s="15" t="s">
        <v>32</v>
      </c>
    </row>
    <row r="902" spans="1:2" x14ac:dyDescent="0.25">
      <c r="A902" s="13" t="s">
        <v>28</v>
      </c>
      <c r="B902" s="15" t="s">
        <v>31</v>
      </c>
    </row>
    <row r="903" spans="1:2" x14ac:dyDescent="0.25">
      <c r="A903" s="11" t="s">
        <v>20</v>
      </c>
      <c r="B903" s="9" t="s">
        <v>14</v>
      </c>
    </row>
    <row r="904" spans="1:2" x14ac:dyDescent="0.25">
      <c r="A904" s="9" t="s">
        <v>16</v>
      </c>
      <c r="B904" s="11" t="s">
        <v>22</v>
      </c>
    </row>
    <row r="905" spans="1:2" x14ac:dyDescent="0.25">
      <c r="A905" s="13" t="s">
        <v>27</v>
      </c>
      <c r="B905" s="6" t="s">
        <v>47</v>
      </c>
    </row>
    <row r="906" spans="1:2" x14ac:dyDescent="0.25">
      <c r="A906" s="6" t="s">
        <v>6</v>
      </c>
      <c r="B906" s="6" t="s">
        <v>6</v>
      </c>
    </row>
    <row r="907" spans="1:2" x14ac:dyDescent="0.25">
      <c r="A907" s="17" t="s">
        <v>38</v>
      </c>
      <c r="B907" s="6" t="s">
        <v>6</v>
      </c>
    </row>
    <row r="908" spans="1:2" x14ac:dyDescent="0.25">
      <c r="A908" s="9" t="s">
        <v>16</v>
      </c>
      <c r="B908" s="9" t="s">
        <v>16</v>
      </c>
    </row>
    <row r="909" spans="1:2" x14ac:dyDescent="0.25">
      <c r="A909" s="11" t="s">
        <v>19</v>
      </c>
      <c r="B909" s="9" t="s">
        <v>14</v>
      </c>
    </row>
    <row r="910" spans="1:2" x14ac:dyDescent="0.25">
      <c r="A910" s="11" t="s">
        <v>20</v>
      </c>
      <c r="B910" s="11" t="s">
        <v>22</v>
      </c>
    </row>
    <row r="911" spans="1:2" x14ac:dyDescent="0.25">
      <c r="A911" s="9" t="s">
        <v>16</v>
      </c>
      <c r="B911" s="6" t="s">
        <v>6</v>
      </c>
    </row>
    <row r="912" spans="1:2" x14ac:dyDescent="0.25">
      <c r="A912" s="9" t="s">
        <v>15</v>
      </c>
      <c r="B912" s="17" t="s">
        <v>37</v>
      </c>
    </row>
    <row r="913" spans="1:2" x14ac:dyDescent="0.25">
      <c r="A913" s="13" t="s">
        <v>24</v>
      </c>
      <c r="B913" s="11" t="s">
        <v>22</v>
      </c>
    </row>
    <row r="914" spans="1:2" x14ac:dyDescent="0.25">
      <c r="A914" s="6" t="s">
        <v>6</v>
      </c>
      <c r="B914" s="9" t="s">
        <v>16</v>
      </c>
    </row>
    <row r="915" spans="1:2" x14ac:dyDescent="0.25">
      <c r="A915" s="6" t="s">
        <v>6</v>
      </c>
      <c r="B915" s="9" t="s">
        <v>16</v>
      </c>
    </row>
    <row r="916" spans="1:2" x14ac:dyDescent="0.25">
      <c r="A916" s="13" t="s">
        <v>24</v>
      </c>
      <c r="B916" s="9" t="s">
        <v>16</v>
      </c>
    </row>
    <row r="917" spans="1:2" x14ac:dyDescent="0.25">
      <c r="A917" s="11" t="s">
        <v>19</v>
      </c>
      <c r="B917" s="6" t="s">
        <v>12</v>
      </c>
    </row>
    <row r="918" spans="1:2" x14ac:dyDescent="0.25">
      <c r="A918" s="6" t="s">
        <v>6</v>
      </c>
      <c r="B918" s="9" t="s">
        <v>17</v>
      </c>
    </row>
    <row r="919" spans="1:2" x14ac:dyDescent="0.25">
      <c r="A919" s="11" t="s">
        <v>19</v>
      </c>
      <c r="B919" s="11" t="s">
        <v>20</v>
      </c>
    </row>
    <row r="920" spans="1:2" x14ac:dyDescent="0.25">
      <c r="A920" s="13" t="s">
        <v>25</v>
      </c>
      <c r="B920" s="11" t="s">
        <v>23</v>
      </c>
    </row>
    <row r="921" spans="1:2" x14ac:dyDescent="0.25">
      <c r="A921" s="13" t="s">
        <v>26</v>
      </c>
      <c r="B921" s="6" t="s">
        <v>12</v>
      </c>
    </row>
    <row r="922" spans="1:2" x14ac:dyDescent="0.25">
      <c r="A922" s="9" t="s">
        <v>14</v>
      </c>
      <c r="B922" s="6" t="s">
        <v>47</v>
      </c>
    </row>
    <row r="923" spans="1:2" x14ac:dyDescent="0.25">
      <c r="A923" s="9" t="s">
        <v>18</v>
      </c>
      <c r="B923" s="6" t="s">
        <v>47</v>
      </c>
    </row>
    <row r="924" spans="1:2" x14ac:dyDescent="0.25">
      <c r="A924" s="13" t="s">
        <v>25</v>
      </c>
      <c r="B924" s="6" t="s">
        <v>8</v>
      </c>
    </row>
    <row r="925" spans="1:2" x14ac:dyDescent="0.25">
      <c r="A925" s="9" t="s">
        <v>14</v>
      </c>
      <c r="B925" s="6" t="s">
        <v>8</v>
      </c>
    </row>
    <row r="926" spans="1:2" x14ac:dyDescent="0.25">
      <c r="A926" s="13" t="s">
        <v>27</v>
      </c>
      <c r="B926" s="9" t="s">
        <v>14</v>
      </c>
    </row>
    <row r="927" spans="1:2" x14ac:dyDescent="0.25">
      <c r="A927" s="11" t="s">
        <v>19</v>
      </c>
      <c r="B927" s="6" t="s">
        <v>47</v>
      </c>
    </row>
    <row r="928" spans="1:2" x14ac:dyDescent="0.25">
      <c r="A928" s="9" t="s">
        <v>16</v>
      </c>
      <c r="B928" s="9" t="s">
        <v>15</v>
      </c>
    </row>
    <row r="929" spans="1:2" x14ac:dyDescent="0.25">
      <c r="A929" s="17" t="s">
        <v>37</v>
      </c>
      <c r="B929" s="6" t="s">
        <v>47</v>
      </c>
    </row>
    <row r="930" spans="1:2" x14ac:dyDescent="0.25">
      <c r="A930" s="13" t="s">
        <v>25</v>
      </c>
      <c r="B930" s="6" t="s">
        <v>12</v>
      </c>
    </row>
    <row r="931" spans="1:2" x14ac:dyDescent="0.25">
      <c r="A931" s="17" t="s">
        <v>39</v>
      </c>
      <c r="B931" s="11" t="s">
        <v>23</v>
      </c>
    </row>
    <row r="932" spans="1:2" x14ac:dyDescent="0.25">
      <c r="A932" s="13" t="s">
        <v>24</v>
      </c>
      <c r="B932" s="6" t="s">
        <v>6</v>
      </c>
    </row>
    <row r="933" spans="1:2" x14ac:dyDescent="0.25">
      <c r="A933" s="6" t="s">
        <v>6</v>
      </c>
      <c r="B933" s="6" t="s">
        <v>47</v>
      </c>
    </row>
    <row r="934" spans="1:2" x14ac:dyDescent="0.25">
      <c r="A934" s="13" t="s">
        <v>24</v>
      </c>
      <c r="B934" s="17" t="s">
        <v>39</v>
      </c>
    </row>
    <row r="935" spans="1:2" x14ac:dyDescent="0.25">
      <c r="A935" s="15" t="s">
        <v>31</v>
      </c>
      <c r="B935" s="6" t="s">
        <v>8</v>
      </c>
    </row>
    <row r="936" spans="1:2" x14ac:dyDescent="0.25">
      <c r="A936" s="13" t="s">
        <v>24</v>
      </c>
      <c r="B936" s="6" t="s">
        <v>6</v>
      </c>
    </row>
    <row r="937" spans="1:2" x14ac:dyDescent="0.25">
      <c r="A937" s="13" t="s">
        <v>24</v>
      </c>
      <c r="B937" s="15" t="s">
        <v>31</v>
      </c>
    </row>
    <row r="938" spans="1:2" x14ac:dyDescent="0.25">
      <c r="A938" s="6" t="s">
        <v>6</v>
      </c>
      <c r="B938" s="11" t="s">
        <v>23</v>
      </c>
    </row>
    <row r="939" spans="1:2" x14ac:dyDescent="0.25">
      <c r="A939" s="17" t="s">
        <v>38</v>
      </c>
      <c r="B939" s="9" t="s">
        <v>15</v>
      </c>
    </row>
    <row r="940" spans="1:2" x14ac:dyDescent="0.25">
      <c r="A940" s="15" t="s">
        <v>30</v>
      </c>
      <c r="B940" s="9" t="s">
        <v>16</v>
      </c>
    </row>
    <row r="941" spans="1:2" x14ac:dyDescent="0.25">
      <c r="A941" s="11" t="s">
        <v>20</v>
      </c>
      <c r="B941" s="17" t="s">
        <v>39</v>
      </c>
    </row>
    <row r="942" spans="1:2" x14ac:dyDescent="0.25">
      <c r="A942" s="9" t="s">
        <v>16</v>
      </c>
      <c r="B942" s="15" t="s">
        <v>30</v>
      </c>
    </row>
    <row r="943" spans="1:2" x14ac:dyDescent="0.25">
      <c r="A943" s="13" t="s">
        <v>28</v>
      </c>
      <c r="B943" s="6" t="s">
        <v>6</v>
      </c>
    </row>
    <row r="944" spans="1:2" x14ac:dyDescent="0.25">
      <c r="A944" s="11" t="s">
        <v>20</v>
      </c>
      <c r="B944" s="11" t="s">
        <v>20</v>
      </c>
    </row>
    <row r="945" spans="1:2" x14ac:dyDescent="0.25">
      <c r="A945" s="9" t="s">
        <v>14</v>
      </c>
      <c r="B945" s="13" t="s">
        <v>26</v>
      </c>
    </row>
    <row r="946" spans="1:2" x14ac:dyDescent="0.25">
      <c r="A946" s="13" t="s">
        <v>25</v>
      </c>
      <c r="B946" s="6" t="s">
        <v>6</v>
      </c>
    </row>
    <row r="947" spans="1:2" x14ac:dyDescent="0.25">
      <c r="A947" s="11" t="s">
        <v>21</v>
      </c>
      <c r="B947" s="9" t="s">
        <v>17</v>
      </c>
    </row>
    <row r="948" spans="1:2" x14ac:dyDescent="0.25">
      <c r="A948" s="17" t="s">
        <v>37</v>
      </c>
      <c r="B948" s="6" t="s">
        <v>6</v>
      </c>
    </row>
    <row r="949" spans="1:2" x14ac:dyDescent="0.25">
      <c r="A949" s="11" t="s">
        <v>23</v>
      </c>
      <c r="B949" s="6" t="s">
        <v>47</v>
      </c>
    </row>
    <row r="950" spans="1:2" x14ac:dyDescent="0.25">
      <c r="A950" s="17" t="s">
        <v>38</v>
      </c>
      <c r="B950" s="6" t="s">
        <v>6</v>
      </c>
    </row>
    <row r="951" spans="1:2" x14ac:dyDescent="0.25">
      <c r="A951" s="9" t="s">
        <v>15</v>
      </c>
      <c r="B951" s="6" t="s">
        <v>6</v>
      </c>
    </row>
    <row r="952" spans="1:2" x14ac:dyDescent="0.25">
      <c r="A952" s="9" t="s">
        <v>14</v>
      </c>
      <c r="B952" s="6" t="s">
        <v>47</v>
      </c>
    </row>
    <row r="953" spans="1:2" x14ac:dyDescent="0.25">
      <c r="A953" s="13" t="s">
        <v>25</v>
      </c>
      <c r="B953" s="6" t="s">
        <v>10</v>
      </c>
    </row>
    <row r="954" spans="1:2" x14ac:dyDescent="0.25">
      <c r="A954" s="17" t="s">
        <v>34</v>
      </c>
      <c r="B954" s="17" t="s">
        <v>37</v>
      </c>
    </row>
    <row r="955" spans="1:2" x14ac:dyDescent="0.25">
      <c r="A955" s="13" t="s">
        <v>28</v>
      </c>
      <c r="B955" s="6" t="s">
        <v>47</v>
      </c>
    </row>
    <row r="956" spans="1:2" x14ac:dyDescent="0.25">
      <c r="A956" s="11" t="s">
        <v>19</v>
      </c>
      <c r="B956" s="17" t="s">
        <v>35</v>
      </c>
    </row>
    <row r="957" spans="1:2" x14ac:dyDescent="0.25">
      <c r="A957" s="6" t="s">
        <v>47</v>
      </c>
      <c r="B957" s="11" t="s">
        <v>23</v>
      </c>
    </row>
    <row r="958" spans="1:2" x14ac:dyDescent="0.25">
      <c r="A958" s="6" t="s">
        <v>47</v>
      </c>
      <c r="B958" s="11" t="s">
        <v>20</v>
      </c>
    </row>
    <row r="959" spans="1:2" x14ac:dyDescent="0.25">
      <c r="A959" s="13" t="s">
        <v>25</v>
      </c>
      <c r="B959" s="17" t="s">
        <v>35</v>
      </c>
    </row>
    <row r="960" spans="1:2" x14ac:dyDescent="0.25">
      <c r="A960" s="13" t="s">
        <v>25</v>
      </c>
      <c r="B960" s="11" t="s">
        <v>22</v>
      </c>
    </row>
    <row r="961" spans="1:2" x14ac:dyDescent="0.25">
      <c r="A961" s="15" t="s">
        <v>30</v>
      </c>
      <c r="B961" s="6" t="s">
        <v>8</v>
      </c>
    </row>
    <row r="962" spans="1:2" x14ac:dyDescent="0.25">
      <c r="A962" s="11" t="s">
        <v>19</v>
      </c>
      <c r="B962" s="9" t="s">
        <v>14</v>
      </c>
    </row>
    <row r="963" spans="1:2" x14ac:dyDescent="0.25">
      <c r="A963" s="9" t="s">
        <v>15</v>
      </c>
      <c r="B963" s="11" t="s">
        <v>20</v>
      </c>
    </row>
    <row r="964" spans="1:2" x14ac:dyDescent="0.25">
      <c r="A964" s="17" t="s">
        <v>37</v>
      </c>
      <c r="B964" s="11" t="s">
        <v>23</v>
      </c>
    </row>
    <row r="965" spans="1:2" x14ac:dyDescent="0.25">
      <c r="A965" s="15" t="s">
        <v>30</v>
      </c>
      <c r="B965" s="17" t="s">
        <v>35</v>
      </c>
    </row>
    <row r="966" spans="1:2" x14ac:dyDescent="0.25">
      <c r="A966" s="6" t="s">
        <v>6</v>
      </c>
      <c r="B966" s="13" t="s">
        <v>24</v>
      </c>
    </row>
    <row r="967" spans="1:2" x14ac:dyDescent="0.25">
      <c r="A967" s="13" t="s">
        <v>25</v>
      </c>
      <c r="B967" s="6" t="s">
        <v>8</v>
      </c>
    </row>
    <row r="968" spans="1:2" x14ac:dyDescent="0.25">
      <c r="A968" s="11" t="s">
        <v>21</v>
      </c>
      <c r="B968" s="6" t="s">
        <v>8</v>
      </c>
    </row>
    <row r="969" spans="1:2" x14ac:dyDescent="0.25">
      <c r="A969" s="6" t="s">
        <v>6</v>
      </c>
      <c r="B969" s="17" t="s">
        <v>34</v>
      </c>
    </row>
    <row r="970" spans="1:2" x14ac:dyDescent="0.25">
      <c r="A970" s="9" t="s">
        <v>14</v>
      </c>
      <c r="B970" s="11" t="s">
        <v>23</v>
      </c>
    </row>
    <row r="971" spans="1:2" x14ac:dyDescent="0.25">
      <c r="A971" s="13" t="s">
        <v>24</v>
      </c>
      <c r="B971" s="6" t="s">
        <v>47</v>
      </c>
    </row>
    <row r="972" spans="1:2" x14ac:dyDescent="0.25">
      <c r="A972" s="13" t="s">
        <v>25</v>
      </c>
      <c r="B972" s="6" t="s">
        <v>6</v>
      </c>
    </row>
    <row r="973" spans="1:2" x14ac:dyDescent="0.25">
      <c r="A973" s="6" t="s">
        <v>6</v>
      </c>
      <c r="B973" s="13" t="s">
        <v>25</v>
      </c>
    </row>
    <row r="974" spans="1:2" x14ac:dyDescent="0.25">
      <c r="A974" s="13" t="s">
        <v>25</v>
      </c>
      <c r="B974" s="9" t="s">
        <v>15</v>
      </c>
    </row>
    <row r="975" spans="1:2" x14ac:dyDescent="0.25">
      <c r="A975" s="13" t="s">
        <v>24</v>
      </c>
      <c r="B975" s="11" t="s">
        <v>22</v>
      </c>
    </row>
    <row r="976" spans="1:2" x14ac:dyDescent="0.25">
      <c r="A976" s="11" t="s">
        <v>23</v>
      </c>
      <c r="B976" s="6" t="s">
        <v>12</v>
      </c>
    </row>
    <row r="977" spans="1:2" x14ac:dyDescent="0.25">
      <c r="A977" s="9" t="s">
        <v>16</v>
      </c>
      <c r="B977" s="6" t="s">
        <v>6</v>
      </c>
    </row>
    <row r="978" spans="1:2" x14ac:dyDescent="0.25">
      <c r="A978" s="9" t="s">
        <v>18</v>
      </c>
      <c r="B978" s="6" t="s">
        <v>47</v>
      </c>
    </row>
    <row r="979" spans="1:2" x14ac:dyDescent="0.25">
      <c r="A979" s="11" t="s">
        <v>20</v>
      </c>
      <c r="B979" s="6" t="s">
        <v>47</v>
      </c>
    </row>
    <row r="980" spans="1:2" x14ac:dyDescent="0.25">
      <c r="A980" s="17" t="s">
        <v>39</v>
      </c>
      <c r="B980" s="6" t="s">
        <v>8</v>
      </c>
    </row>
    <row r="981" spans="1:2" x14ac:dyDescent="0.25">
      <c r="A981" s="6" t="s">
        <v>47</v>
      </c>
      <c r="B981" s="9" t="s">
        <v>14</v>
      </c>
    </row>
    <row r="982" spans="1:2" x14ac:dyDescent="0.25">
      <c r="A982" s="15" t="s">
        <v>29</v>
      </c>
      <c r="B982" s="6" t="s">
        <v>12</v>
      </c>
    </row>
    <row r="983" spans="1:2" x14ac:dyDescent="0.25">
      <c r="A983" s="17" t="s">
        <v>37</v>
      </c>
      <c r="B983" s="6" t="s">
        <v>47</v>
      </c>
    </row>
    <row r="984" spans="1:2" x14ac:dyDescent="0.25">
      <c r="A984" s="9" t="s">
        <v>17</v>
      </c>
      <c r="B984" s="6" t="s">
        <v>10</v>
      </c>
    </row>
    <row r="985" spans="1:2" x14ac:dyDescent="0.25">
      <c r="A985" s="9" t="s">
        <v>16</v>
      </c>
      <c r="B985" s="6" t="s">
        <v>8</v>
      </c>
    </row>
    <row r="986" spans="1:2" x14ac:dyDescent="0.25">
      <c r="A986" s="13" t="s">
        <v>24</v>
      </c>
      <c r="B986" s="17" t="s">
        <v>38</v>
      </c>
    </row>
    <row r="987" spans="1:2" x14ac:dyDescent="0.25">
      <c r="A987" s="11" t="s">
        <v>20</v>
      </c>
      <c r="B987" s="11" t="s">
        <v>19</v>
      </c>
    </row>
    <row r="988" spans="1:2" x14ac:dyDescent="0.25">
      <c r="A988" s="15" t="s">
        <v>33</v>
      </c>
      <c r="B988" s="17" t="s">
        <v>34</v>
      </c>
    </row>
    <row r="989" spans="1:2" x14ac:dyDescent="0.25">
      <c r="A989" s="13" t="s">
        <v>25</v>
      </c>
      <c r="B989" s="17" t="s">
        <v>38</v>
      </c>
    </row>
    <row r="990" spans="1:2" x14ac:dyDescent="0.25">
      <c r="A990" s="13" t="s">
        <v>24</v>
      </c>
      <c r="B990" s="6" t="s">
        <v>47</v>
      </c>
    </row>
    <row r="991" spans="1:2" x14ac:dyDescent="0.25">
      <c r="A991" s="11" t="s">
        <v>23</v>
      </c>
      <c r="B991" s="6" t="s">
        <v>10</v>
      </c>
    </row>
    <row r="992" spans="1:2" x14ac:dyDescent="0.25">
      <c r="A992" s="6" t="s">
        <v>6</v>
      </c>
      <c r="B992" s="6" t="s">
        <v>6</v>
      </c>
    </row>
    <row r="993" spans="1:2" x14ac:dyDescent="0.25">
      <c r="A993" s="9" t="s">
        <v>14</v>
      </c>
      <c r="B993" s="6" t="s">
        <v>6</v>
      </c>
    </row>
    <row r="994" spans="1:2" x14ac:dyDescent="0.25">
      <c r="A994" s="15" t="s">
        <v>33</v>
      </c>
      <c r="B994" s="6" t="s">
        <v>8</v>
      </c>
    </row>
    <row r="995" spans="1:2" x14ac:dyDescent="0.25">
      <c r="A995" s="6" t="s">
        <v>8</v>
      </c>
      <c r="B995" s="6" t="s">
        <v>47</v>
      </c>
    </row>
    <row r="996" spans="1:2" x14ac:dyDescent="0.25">
      <c r="A996" s="6" t="s">
        <v>8</v>
      </c>
      <c r="B996" s="11" t="s">
        <v>23</v>
      </c>
    </row>
    <row r="997" spans="1:2" x14ac:dyDescent="0.25">
      <c r="A997" s="11" t="s">
        <v>19</v>
      </c>
      <c r="B997" s="6" t="s">
        <v>10</v>
      </c>
    </row>
    <row r="998" spans="1:2" x14ac:dyDescent="0.25">
      <c r="A998" s="17" t="s">
        <v>37</v>
      </c>
      <c r="B998" s="6" t="s">
        <v>47</v>
      </c>
    </row>
    <row r="999" spans="1:2" x14ac:dyDescent="0.25">
      <c r="A999" s="9" t="s">
        <v>16</v>
      </c>
      <c r="B999" s="6" t="s">
        <v>47</v>
      </c>
    </row>
    <row r="1000" spans="1:2" x14ac:dyDescent="0.25">
      <c r="A1000" s="13" t="s">
        <v>27</v>
      </c>
      <c r="B1000" s="13" t="s">
        <v>27</v>
      </c>
    </row>
    <row r="1001" spans="1:2" x14ac:dyDescent="0.25">
      <c r="A1001" s="13" t="s">
        <v>25</v>
      </c>
      <c r="B1001" s="6" t="s">
        <v>6</v>
      </c>
    </row>
  </sheetData>
  <pageMargins left="0.7" right="0.7" top="0.75" bottom="0.75" header="0.3" footer="0.3"/>
  <pageSetup paperSize="9" orientation="portrait" horizontalDpi="1200" verticalDpi="1200" r:id="rId1"/>
  <headerFooter>
    <oddFooter>&amp;L&amp;1#&amp;"Calibri"&amp;10&amp;K0078D7[Business/Internal Use]</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1"/>
  <sheetViews>
    <sheetView workbookViewId="0">
      <selection activeCell="G2" sqref="G2"/>
    </sheetView>
  </sheetViews>
  <sheetFormatPr defaultRowHeight="15" x14ac:dyDescent="0.25"/>
  <cols>
    <col min="1" max="1" width="19.5703125" style="1" customWidth="1"/>
    <col min="2" max="2" width="21" style="1" customWidth="1"/>
    <col min="3" max="3" width="22.28515625" style="1" customWidth="1"/>
    <col min="4" max="4" width="20.28515625" style="1" customWidth="1"/>
    <col min="5" max="5" width="22" style="1" customWidth="1"/>
    <col min="6" max="6" width="22.42578125" style="1" customWidth="1"/>
    <col min="7" max="7" width="23.28515625" style="1" customWidth="1"/>
    <col min="8" max="8" width="24.140625" style="1" customWidth="1"/>
    <col min="9" max="9" width="22.5703125" style="1" customWidth="1"/>
    <col min="10" max="16384" width="9.140625" style="1"/>
  </cols>
  <sheetData>
    <row r="1" spans="1:9" x14ac:dyDescent="0.25">
      <c r="A1" s="30" t="s">
        <v>3</v>
      </c>
      <c r="B1" s="20" t="s">
        <v>56</v>
      </c>
      <c r="C1" s="20" t="s">
        <v>58</v>
      </c>
      <c r="D1" s="20" t="s">
        <v>62</v>
      </c>
      <c r="F1" s="30" t="s">
        <v>55</v>
      </c>
      <c r="G1" s="2" t="s">
        <v>57</v>
      </c>
      <c r="H1" s="20" t="s">
        <v>58</v>
      </c>
      <c r="I1" s="20" t="s">
        <v>62</v>
      </c>
    </row>
    <row r="2" spans="1:9" x14ac:dyDescent="0.25">
      <c r="A2" s="6" t="s">
        <v>47</v>
      </c>
      <c r="B2" s="1">
        <v>1239</v>
      </c>
      <c r="C2" s="28">
        <v>878</v>
      </c>
      <c r="D2" s="1">
        <f xml:space="preserve"> B2-C2</f>
        <v>361</v>
      </c>
      <c r="F2" s="31" t="s">
        <v>4</v>
      </c>
      <c r="G2" s="3">
        <f>SUM(B2:B6)</f>
        <v>3456</v>
      </c>
      <c r="H2" s="3">
        <f>SUM(C2:C6)</f>
        <v>2354</v>
      </c>
      <c r="I2" s="1">
        <f>G2-H2</f>
        <v>1102</v>
      </c>
    </row>
    <row r="3" spans="1:9" x14ac:dyDescent="0.25">
      <c r="A3" s="6" t="s">
        <v>6</v>
      </c>
      <c r="B3" s="1">
        <v>1451</v>
      </c>
      <c r="C3" s="1">
        <v>1011</v>
      </c>
      <c r="D3" s="1">
        <f t="shared" ref="D3:D31" si="0" xml:space="preserve"> B3-C3</f>
        <v>440</v>
      </c>
      <c r="F3" s="32" t="s">
        <v>5</v>
      </c>
      <c r="G3" s="3">
        <f>SUM(B7:B11)</f>
        <v>2404</v>
      </c>
      <c r="H3" s="3">
        <f>SUM(C7:C11)</f>
        <v>1407</v>
      </c>
      <c r="I3" s="1">
        <f t="shared" ref="I3:I7" si="1">G3-H3</f>
        <v>997</v>
      </c>
    </row>
    <row r="4" spans="1:9" x14ac:dyDescent="0.25">
      <c r="A4" s="6" t="s">
        <v>8</v>
      </c>
      <c r="B4" s="1">
        <v>485</v>
      </c>
      <c r="C4" s="1">
        <v>302</v>
      </c>
      <c r="D4" s="1">
        <f t="shared" si="0"/>
        <v>183</v>
      </c>
      <c r="F4" s="31" t="s">
        <v>7</v>
      </c>
      <c r="G4" s="3">
        <f>SUM(B12:B16)</f>
        <v>5291</v>
      </c>
      <c r="H4" s="3">
        <f>SUM(C12:C16)</f>
        <v>2014</v>
      </c>
      <c r="I4" s="1">
        <f t="shared" si="1"/>
        <v>3277</v>
      </c>
    </row>
    <row r="5" spans="1:9" x14ac:dyDescent="0.25">
      <c r="A5" s="6" t="s">
        <v>10</v>
      </c>
      <c r="B5" s="1">
        <v>211</v>
      </c>
      <c r="C5" s="1">
        <v>123</v>
      </c>
      <c r="D5" s="1">
        <f t="shared" si="0"/>
        <v>88</v>
      </c>
      <c r="F5" s="31" t="s">
        <v>9</v>
      </c>
      <c r="G5" s="3">
        <f>SUM(B17:B21)</f>
        <v>5953</v>
      </c>
      <c r="H5" s="3">
        <f>SUM(C17:C21)</f>
        <v>3925</v>
      </c>
      <c r="I5" s="1">
        <f t="shared" si="1"/>
        <v>2028</v>
      </c>
    </row>
    <row r="6" spans="1:9" x14ac:dyDescent="0.25">
      <c r="A6" s="6" t="s">
        <v>12</v>
      </c>
      <c r="B6" s="1">
        <v>70</v>
      </c>
      <c r="C6" s="1">
        <v>40</v>
      </c>
      <c r="D6" s="1">
        <f t="shared" si="0"/>
        <v>30</v>
      </c>
      <c r="F6" s="31" t="s">
        <v>11</v>
      </c>
      <c r="G6" s="3">
        <f>SUM(B22:B26)</f>
        <v>2919</v>
      </c>
      <c r="H6" s="3">
        <f>SUM(C22:C26)</f>
        <v>628</v>
      </c>
      <c r="I6" s="1">
        <f t="shared" si="1"/>
        <v>2291</v>
      </c>
    </row>
    <row r="7" spans="1:9" x14ac:dyDescent="0.25">
      <c r="A7" s="9" t="s">
        <v>14</v>
      </c>
      <c r="B7" s="1">
        <v>851</v>
      </c>
      <c r="C7" s="1">
        <v>453</v>
      </c>
      <c r="D7" s="1">
        <f t="shared" si="0"/>
        <v>398</v>
      </c>
      <c r="F7" s="31" t="s">
        <v>13</v>
      </c>
      <c r="G7" s="3">
        <f>SUM(B27:B31)</f>
        <v>2011</v>
      </c>
      <c r="H7" s="3">
        <f>SUM(C27:C31)</f>
        <v>866</v>
      </c>
      <c r="I7" s="1">
        <f t="shared" si="1"/>
        <v>1145</v>
      </c>
    </row>
    <row r="8" spans="1:9" x14ac:dyDescent="0.25">
      <c r="A8" s="9" t="s">
        <v>15</v>
      </c>
      <c r="B8" s="1">
        <v>400</v>
      </c>
      <c r="C8" s="1">
        <v>211</v>
      </c>
      <c r="D8" s="1">
        <f t="shared" si="0"/>
        <v>189</v>
      </c>
      <c r="F8" s="33"/>
      <c r="G8" s="3"/>
      <c r="H8" s="3"/>
    </row>
    <row r="9" spans="1:9" x14ac:dyDescent="0.25">
      <c r="A9" s="9" t="s">
        <v>16</v>
      </c>
      <c r="B9" s="1">
        <v>782</v>
      </c>
      <c r="C9" s="1">
        <v>501</v>
      </c>
      <c r="D9" s="1">
        <f t="shared" si="0"/>
        <v>281</v>
      </c>
      <c r="G9" s="3">
        <f>SUM(G2:G7)</f>
        <v>22034</v>
      </c>
      <c r="H9" s="3">
        <f>SUM(H2:H7)</f>
        <v>11194</v>
      </c>
      <c r="I9" s="3">
        <f>SUM(I2:I7)</f>
        <v>10840</v>
      </c>
    </row>
    <row r="10" spans="1:9" x14ac:dyDescent="0.25">
      <c r="A10" s="9" t="s">
        <v>17</v>
      </c>
      <c r="B10" s="1">
        <v>289</v>
      </c>
      <c r="C10" s="1">
        <v>202</v>
      </c>
      <c r="D10" s="1">
        <f t="shared" si="0"/>
        <v>87</v>
      </c>
    </row>
    <row r="11" spans="1:9" x14ac:dyDescent="0.25">
      <c r="A11" s="9" t="s">
        <v>18</v>
      </c>
      <c r="B11" s="1">
        <v>82</v>
      </c>
      <c r="C11" s="1">
        <v>40</v>
      </c>
      <c r="D11" s="1">
        <f t="shared" si="0"/>
        <v>42</v>
      </c>
    </row>
    <row r="12" spans="1:9" x14ac:dyDescent="0.25">
      <c r="A12" s="11" t="s">
        <v>19</v>
      </c>
      <c r="B12" s="1">
        <v>2130</v>
      </c>
      <c r="C12" s="1">
        <v>723</v>
      </c>
      <c r="D12" s="1">
        <f t="shared" si="0"/>
        <v>1407</v>
      </c>
    </row>
    <row r="13" spans="1:9" x14ac:dyDescent="0.25">
      <c r="A13" s="11" t="s">
        <v>20</v>
      </c>
      <c r="B13" s="1">
        <v>1492</v>
      </c>
      <c r="C13" s="1">
        <v>541</v>
      </c>
      <c r="D13" s="1">
        <f t="shared" si="0"/>
        <v>951</v>
      </c>
    </row>
    <row r="14" spans="1:9" x14ac:dyDescent="0.25">
      <c r="A14" s="11" t="s">
        <v>21</v>
      </c>
      <c r="B14" s="1">
        <v>841</v>
      </c>
      <c r="C14" s="1">
        <v>375</v>
      </c>
      <c r="D14" s="1">
        <f t="shared" si="0"/>
        <v>466</v>
      </c>
      <c r="E14" s="3"/>
    </row>
    <row r="15" spans="1:9" x14ac:dyDescent="0.25">
      <c r="A15" s="11" t="s">
        <v>22</v>
      </c>
      <c r="B15" s="1">
        <v>446</v>
      </c>
      <c r="C15" s="1">
        <v>174</v>
      </c>
      <c r="D15" s="1">
        <f t="shared" si="0"/>
        <v>272</v>
      </c>
      <c r="E15" s="3"/>
    </row>
    <row r="16" spans="1:9" x14ac:dyDescent="0.25">
      <c r="A16" s="11" t="s">
        <v>23</v>
      </c>
      <c r="B16" s="1">
        <v>382</v>
      </c>
      <c r="C16" s="1">
        <v>201</v>
      </c>
      <c r="D16" s="1">
        <f t="shared" si="0"/>
        <v>181</v>
      </c>
      <c r="E16" s="3"/>
    </row>
    <row r="17" spans="1:5" x14ac:dyDescent="0.25">
      <c r="A17" s="13" t="s">
        <v>24</v>
      </c>
      <c r="B17" s="1">
        <v>2143</v>
      </c>
      <c r="C17" s="1">
        <v>1733</v>
      </c>
      <c r="D17" s="1">
        <f t="shared" si="0"/>
        <v>410</v>
      </c>
      <c r="E17" s="3"/>
    </row>
    <row r="18" spans="1:5" x14ac:dyDescent="0.25">
      <c r="A18" s="13" t="s">
        <v>25</v>
      </c>
      <c r="B18" s="1">
        <v>1856</v>
      </c>
      <c r="C18" s="1">
        <v>1426</v>
      </c>
      <c r="D18" s="1">
        <f t="shared" si="0"/>
        <v>430</v>
      </c>
      <c r="E18" s="3"/>
    </row>
    <row r="19" spans="1:5" x14ac:dyDescent="0.25">
      <c r="A19" s="13" t="s">
        <v>26</v>
      </c>
      <c r="B19" s="1">
        <v>652</v>
      </c>
      <c r="C19" s="1">
        <v>187</v>
      </c>
      <c r="D19" s="1">
        <f t="shared" si="0"/>
        <v>465</v>
      </c>
    </row>
    <row r="20" spans="1:5" x14ac:dyDescent="0.25">
      <c r="A20" s="13" t="s">
        <v>27</v>
      </c>
      <c r="B20" s="1">
        <v>591</v>
      </c>
      <c r="C20" s="1">
        <v>323</v>
      </c>
      <c r="D20" s="1">
        <f t="shared" si="0"/>
        <v>268</v>
      </c>
      <c r="E20" s="5"/>
    </row>
    <row r="21" spans="1:5" x14ac:dyDescent="0.25">
      <c r="A21" s="13" t="s">
        <v>28</v>
      </c>
      <c r="B21" s="1">
        <v>711</v>
      </c>
      <c r="C21" s="1">
        <v>256</v>
      </c>
      <c r="D21" s="1">
        <f t="shared" si="0"/>
        <v>455</v>
      </c>
      <c r="E21" s="5"/>
    </row>
    <row r="22" spans="1:5" x14ac:dyDescent="0.25">
      <c r="A22" s="15" t="s">
        <v>29</v>
      </c>
      <c r="B22" s="1">
        <v>1239</v>
      </c>
      <c r="C22" s="1">
        <v>292</v>
      </c>
      <c r="D22" s="1">
        <f t="shared" si="0"/>
        <v>947</v>
      </c>
      <c r="E22" s="5"/>
    </row>
    <row r="23" spans="1:5" x14ac:dyDescent="0.25">
      <c r="A23" s="15" t="s">
        <v>30</v>
      </c>
      <c r="B23" s="1">
        <v>623</v>
      </c>
      <c r="C23" s="1">
        <v>73</v>
      </c>
      <c r="D23" s="1">
        <f t="shared" si="0"/>
        <v>550</v>
      </c>
      <c r="E23" s="5"/>
    </row>
    <row r="24" spans="1:5" x14ac:dyDescent="0.25">
      <c r="A24" s="15" t="s">
        <v>31</v>
      </c>
      <c r="B24" s="1">
        <v>571</v>
      </c>
      <c r="C24" s="1">
        <v>188</v>
      </c>
      <c r="D24" s="1">
        <f t="shared" si="0"/>
        <v>383</v>
      </c>
    </row>
    <row r="25" spans="1:5" x14ac:dyDescent="0.25">
      <c r="A25" s="15" t="s">
        <v>32</v>
      </c>
      <c r="B25" s="1">
        <v>255</v>
      </c>
      <c r="C25" s="1">
        <v>29</v>
      </c>
      <c r="D25" s="1">
        <f t="shared" si="0"/>
        <v>226</v>
      </c>
    </row>
    <row r="26" spans="1:5" x14ac:dyDescent="0.25">
      <c r="A26" s="15" t="s">
        <v>33</v>
      </c>
      <c r="B26" s="1">
        <v>231</v>
      </c>
      <c r="C26" s="1">
        <v>46</v>
      </c>
      <c r="D26" s="1">
        <f t="shared" si="0"/>
        <v>185</v>
      </c>
    </row>
    <row r="27" spans="1:5" x14ac:dyDescent="0.25">
      <c r="A27" s="17" t="s">
        <v>34</v>
      </c>
      <c r="B27" s="1">
        <v>401</v>
      </c>
      <c r="C27" s="1">
        <v>199</v>
      </c>
      <c r="D27" s="1">
        <f t="shared" si="0"/>
        <v>202</v>
      </c>
    </row>
    <row r="28" spans="1:5" x14ac:dyDescent="0.25">
      <c r="A28" s="17" t="s">
        <v>35</v>
      </c>
      <c r="B28" s="1">
        <v>153</v>
      </c>
      <c r="C28" s="1">
        <v>42</v>
      </c>
      <c r="D28" s="1">
        <f t="shared" si="0"/>
        <v>111</v>
      </c>
    </row>
    <row r="29" spans="1:5" x14ac:dyDescent="0.25">
      <c r="A29" s="17" t="s">
        <v>37</v>
      </c>
      <c r="B29" s="1">
        <v>914</v>
      </c>
      <c r="C29" s="1">
        <v>501</v>
      </c>
      <c r="D29" s="1">
        <f t="shared" si="0"/>
        <v>413</v>
      </c>
    </row>
    <row r="30" spans="1:5" x14ac:dyDescent="0.25">
      <c r="A30" s="17" t="s">
        <v>38</v>
      </c>
      <c r="B30" s="1">
        <v>427</v>
      </c>
      <c r="C30" s="1">
        <v>71</v>
      </c>
      <c r="D30" s="1">
        <f t="shared" si="0"/>
        <v>356</v>
      </c>
    </row>
    <row r="31" spans="1:5" x14ac:dyDescent="0.25">
      <c r="A31" s="17" t="s">
        <v>39</v>
      </c>
      <c r="B31" s="1">
        <v>116</v>
      </c>
      <c r="C31" s="1">
        <v>53</v>
      </c>
      <c r="D31" s="1">
        <f t="shared" si="0"/>
        <v>63</v>
      </c>
    </row>
  </sheetData>
  <pageMargins left="0.7" right="0.7" top="0.75" bottom="0.75" header="0.3" footer="0.3"/>
  <pageSetup paperSize="9" orientation="portrait" horizontalDpi="1200" verticalDpi="1200" r:id="rId1"/>
  <headerFooter>
    <oddFooter>&amp;L&amp;1#&amp;"Calibri"&amp;10&amp;K0078D7[Business/Internal Use]</oddFooter>
  </headerFooter>
  <ignoredErrors>
    <ignoredError sqref="G2:H7" formulaRange="1"/>
  </ignoredError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33"/>
  <sheetViews>
    <sheetView tabSelected="1" topLeftCell="C1" zoomScaleNormal="100" workbookViewId="0">
      <selection activeCell="L9" sqref="L9"/>
    </sheetView>
  </sheetViews>
  <sheetFormatPr defaultRowHeight="15" x14ac:dyDescent="0.25"/>
  <cols>
    <col min="1" max="1" width="11.42578125" style="1" bestFit="1" customWidth="1"/>
    <col min="2" max="2" width="9.140625" style="1"/>
    <col min="3" max="3" width="21" style="1" customWidth="1"/>
    <col min="4" max="4" width="30.140625" style="1" customWidth="1"/>
    <col min="5" max="5" width="30.7109375" style="1" customWidth="1"/>
    <col min="6" max="6" width="14.7109375" style="1" customWidth="1"/>
    <col min="7" max="7" width="17.7109375" style="1" customWidth="1"/>
    <col min="8" max="8" width="29.85546875" style="1" customWidth="1"/>
    <col min="9" max="9" width="26.140625" style="1" customWidth="1"/>
    <col min="10" max="10" width="28.140625" style="1" customWidth="1"/>
    <col min="11" max="11" width="18" style="1" customWidth="1"/>
    <col min="12" max="12" width="16" style="1" customWidth="1"/>
    <col min="13" max="13" width="15.140625" style="1" customWidth="1"/>
    <col min="14" max="16384" width="9.140625" style="1"/>
  </cols>
  <sheetData>
    <row r="1" spans="1:12" x14ac:dyDescent="0.25">
      <c r="A1" s="1" t="s">
        <v>40</v>
      </c>
      <c r="C1" s="4" t="s">
        <v>3</v>
      </c>
      <c r="D1" s="3" t="s">
        <v>60</v>
      </c>
      <c r="E1" s="3" t="s">
        <v>64</v>
      </c>
      <c r="F1" s="4" t="s">
        <v>63</v>
      </c>
      <c r="H1" s="4" t="s">
        <v>55</v>
      </c>
      <c r="I1" s="1" t="s">
        <v>61</v>
      </c>
      <c r="J1" s="1" t="s">
        <v>64</v>
      </c>
      <c r="K1" s="4" t="s">
        <v>63</v>
      </c>
      <c r="L1" s="1" t="s">
        <v>70</v>
      </c>
    </row>
    <row r="2" spans="1:12" x14ac:dyDescent="0.25">
      <c r="C2" s="6" t="s">
        <v>47</v>
      </c>
      <c r="D2" s="4">
        <f>VISITS_PER_DIAGNOSIS!C2/VISITS_PER_DIAGNOSIS!B2</f>
        <v>0.70863599677158995</v>
      </c>
      <c r="E2" s="1">
        <f>VISITS_PER_DIAGNOSIS!D2/VISITS_PER_DIAGNOSIS!B2</f>
        <v>0.29136400322841</v>
      </c>
      <c r="F2" s="1">
        <f>SUM(D2, E2)</f>
        <v>1</v>
      </c>
      <c r="H2" s="25" t="s">
        <v>4</v>
      </c>
      <c r="I2" s="27">
        <f>VISITS_PER_DIAGNOSIS!H2/VISITS_PER_DIAGNOSIS!G2</f>
        <v>0.6811342592592593</v>
      </c>
      <c r="J2" s="1">
        <f>VISITS_PER_DIAGNOSIS!I2/VISITS_PER_DIAGNOSIS!G2</f>
        <v>0.31886574074074076</v>
      </c>
      <c r="K2" s="1">
        <f>SUM(I2, J2)</f>
        <v>1</v>
      </c>
      <c r="L2" s="1">
        <f t="shared" ref="L2:L7" si="0">I2/$I$9</f>
        <v>0.23072400805910484</v>
      </c>
    </row>
    <row r="3" spans="1:12" x14ac:dyDescent="0.25">
      <c r="C3" s="6" t="s">
        <v>6</v>
      </c>
      <c r="D3" s="4">
        <f>VISITS_PER_DIAGNOSIS!C3/VISITS_PER_DIAGNOSIS!B3</f>
        <v>0.69676085458304615</v>
      </c>
      <c r="E3" s="1">
        <f>VISITS_PER_DIAGNOSIS!D3/VISITS_PER_DIAGNOSIS!B3</f>
        <v>0.30323914541695385</v>
      </c>
      <c r="F3" s="1">
        <f t="shared" ref="F3:F33" si="1">SUM(D3, E3)</f>
        <v>1</v>
      </c>
      <c r="H3" s="26" t="s">
        <v>5</v>
      </c>
      <c r="I3" s="27">
        <f>VISITS_PER_DIAGNOSIS!H3/VISITS_PER_DIAGNOSIS!G3</f>
        <v>0.58527454242928456</v>
      </c>
      <c r="J3" s="1">
        <f>VISITS_PER_DIAGNOSIS!I3/VISITS_PER_DIAGNOSIS!G3</f>
        <v>0.41472545757071549</v>
      </c>
      <c r="K3" s="1">
        <f t="shared" ref="K3:K7" si="2">SUM(I3, J3)</f>
        <v>1</v>
      </c>
      <c r="L3" s="1">
        <f t="shared" si="0"/>
        <v>0.19825296761771635</v>
      </c>
    </row>
    <row r="4" spans="1:12" x14ac:dyDescent="0.25">
      <c r="C4" s="6" t="s">
        <v>8</v>
      </c>
      <c r="D4" s="1">
        <f>VISITS_PER_DIAGNOSIS!C4/VISITS_PER_DIAGNOSIS!B4</f>
        <v>0.62268041237113403</v>
      </c>
      <c r="E4" s="1">
        <f>VISITS_PER_DIAGNOSIS!D4/VISITS_PER_DIAGNOSIS!B4</f>
        <v>0.37731958762886597</v>
      </c>
      <c r="F4" s="1">
        <f t="shared" si="1"/>
        <v>1</v>
      </c>
      <c r="H4" s="25" t="s">
        <v>7</v>
      </c>
      <c r="I4" s="24">
        <f>VISITS_PER_DIAGNOSIS!H4/VISITS_PER_DIAGNOSIS!G4</f>
        <v>0.38064638064638062</v>
      </c>
      <c r="J4" s="4">
        <f>VISITS_PER_DIAGNOSIS!I4/VISITS_PER_DIAGNOSIS!G4</f>
        <v>0.61935361935361932</v>
      </c>
      <c r="K4" s="1">
        <f t="shared" si="2"/>
        <v>1</v>
      </c>
      <c r="L4" s="1">
        <f t="shared" si="0"/>
        <v>0.12893824881372787</v>
      </c>
    </row>
    <row r="5" spans="1:12" x14ac:dyDescent="0.25">
      <c r="C5" s="6" t="s">
        <v>10</v>
      </c>
      <c r="D5" s="1">
        <f>VISITS_PER_DIAGNOSIS!C5/VISITS_PER_DIAGNOSIS!B5</f>
        <v>0.58293838862559244</v>
      </c>
      <c r="E5" s="1">
        <f>VISITS_PER_DIAGNOSIS!D5/VISITS_PER_DIAGNOSIS!B5</f>
        <v>0.41706161137440756</v>
      </c>
      <c r="F5" s="1">
        <f t="shared" si="1"/>
        <v>1</v>
      </c>
      <c r="H5" s="25" t="s">
        <v>9</v>
      </c>
      <c r="I5" s="27">
        <f>VISITS_PER_DIAGNOSIS!H5/VISITS_PER_DIAGNOSIS!G5</f>
        <v>0.65933142953132873</v>
      </c>
      <c r="J5" s="1">
        <f>VISITS_PER_DIAGNOSIS!I5/VISITS_PER_DIAGNOSIS!G5</f>
        <v>0.34066857046867127</v>
      </c>
      <c r="K5" s="1">
        <f t="shared" si="2"/>
        <v>1</v>
      </c>
      <c r="L5" s="1">
        <f t="shared" si="0"/>
        <v>0.22333862669929921</v>
      </c>
    </row>
    <row r="6" spans="1:12" x14ac:dyDescent="0.25">
      <c r="C6" s="6" t="s">
        <v>12</v>
      </c>
      <c r="D6" s="1">
        <f>VISITS_PER_DIAGNOSIS!C6/VISITS_PER_DIAGNOSIS!B6</f>
        <v>0.5714285714285714</v>
      </c>
      <c r="E6" s="1">
        <f>VISITS_PER_DIAGNOSIS!D6/VISITS_PER_DIAGNOSIS!B6</f>
        <v>0.42857142857142855</v>
      </c>
      <c r="F6" s="1">
        <f t="shared" si="1"/>
        <v>1</v>
      </c>
      <c r="H6" s="25" t="s">
        <v>11</v>
      </c>
      <c r="I6" s="24">
        <f>VISITS_PER_DIAGNOSIS!H6/VISITS_PER_DIAGNOSIS!G6</f>
        <v>0.21514217197670435</v>
      </c>
      <c r="J6" s="4">
        <f>VISITS_PER_DIAGNOSIS!I6/VISITS_PER_DIAGNOSIS!G6</f>
        <v>0.78485782802329562</v>
      </c>
      <c r="K6" s="1">
        <f t="shared" si="2"/>
        <v>1</v>
      </c>
      <c r="L6" s="1">
        <f t="shared" si="0"/>
        <v>7.2876181965929598E-2</v>
      </c>
    </row>
    <row r="7" spans="1:12" x14ac:dyDescent="0.25">
      <c r="C7" s="9" t="s">
        <v>14</v>
      </c>
      <c r="D7" s="1">
        <f>VISITS_PER_DIAGNOSIS!C7/VISITS_PER_DIAGNOSIS!B7</f>
        <v>0.53231492361927146</v>
      </c>
      <c r="E7" s="1">
        <f>VISITS_PER_DIAGNOSIS!D7/VISITS_PER_DIAGNOSIS!B7</f>
        <v>0.46768507638072854</v>
      </c>
      <c r="F7" s="1">
        <f t="shared" si="1"/>
        <v>1</v>
      </c>
      <c r="H7" s="25" t="s">
        <v>13</v>
      </c>
      <c r="I7" s="24">
        <f>VISITS_PER_DIAGNOSIS!H7/VISITS_PER_DIAGNOSIS!G7</f>
        <v>0.43063152660367976</v>
      </c>
      <c r="J7" s="1">
        <f>VISITS_PER_DIAGNOSIS!I7/VISITS_PER_DIAGNOSIS!G7</f>
        <v>0.56936847339632024</v>
      </c>
      <c r="K7" s="1">
        <f t="shared" si="2"/>
        <v>1</v>
      </c>
      <c r="L7" s="1">
        <f t="shared" si="0"/>
        <v>0.14586996684422224</v>
      </c>
    </row>
    <row r="8" spans="1:12" x14ac:dyDescent="0.25">
      <c r="C8" s="9" t="s">
        <v>15</v>
      </c>
      <c r="D8" s="1">
        <f>VISITS_PER_DIAGNOSIS!C8/VISITS_PER_DIAGNOSIS!B8</f>
        <v>0.52749999999999997</v>
      </c>
      <c r="E8" s="1">
        <f>VISITS_PER_DIAGNOSIS!D8/VISITS_PER_DIAGNOSIS!B8</f>
        <v>0.47249999999999998</v>
      </c>
      <c r="F8" s="1">
        <f t="shared" si="1"/>
        <v>1</v>
      </c>
    </row>
    <row r="9" spans="1:12" x14ac:dyDescent="0.25">
      <c r="C9" s="9" t="s">
        <v>16</v>
      </c>
      <c r="D9" s="1">
        <f>VISITS_PER_DIAGNOSIS!C9/VISITS_PER_DIAGNOSIS!B9</f>
        <v>0.64066496163682862</v>
      </c>
      <c r="E9" s="1">
        <f>VISITS_PER_DIAGNOSIS!D9/VISITS_PER_DIAGNOSIS!B9</f>
        <v>0.35933503836317138</v>
      </c>
      <c r="F9" s="1">
        <f t="shared" si="1"/>
        <v>1</v>
      </c>
      <c r="H9" s="4" t="s">
        <v>63</v>
      </c>
      <c r="I9" s="21">
        <f>SUM(I2:I7)</f>
        <v>2.952160310446637</v>
      </c>
      <c r="J9" s="21">
        <f>SUM(J2:J7)</f>
        <v>3.0478396895533626</v>
      </c>
      <c r="K9" s="21">
        <f>SUM(K2:K7)</f>
        <v>6</v>
      </c>
      <c r="L9" s="21">
        <f>SUM(L2:L7)</f>
        <v>1.0000000000000002</v>
      </c>
    </row>
    <row r="10" spans="1:12" x14ac:dyDescent="0.25">
      <c r="C10" s="9" t="s">
        <v>17</v>
      </c>
      <c r="D10" s="4">
        <f>VISITS_PER_DIAGNOSIS!C10/VISITS_PER_DIAGNOSIS!B10</f>
        <v>0.69896193771626303</v>
      </c>
      <c r="E10" s="1">
        <f>VISITS_PER_DIAGNOSIS!D10/VISITS_PER_DIAGNOSIS!B10</f>
        <v>0.30103806228373703</v>
      </c>
      <c r="F10" s="1">
        <f t="shared" si="1"/>
        <v>1</v>
      </c>
    </row>
    <row r="11" spans="1:12" x14ac:dyDescent="0.25">
      <c r="C11" s="9" t="s">
        <v>18</v>
      </c>
      <c r="D11" s="1">
        <f>VISITS_PER_DIAGNOSIS!C11/VISITS_PER_DIAGNOSIS!B11</f>
        <v>0.48780487804878048</v>
      </c>
      <c r="E11" s="1">
        <f>VISITS_PER_DIAGNOSIS!D11/VISITS_PER_DIAGNOSIS!B11</f>
        <v>0.51219512195121952</v>
      </c>
      <c r="F11" s="1">
        <f t="shared" si="1"/>
        <v>1</v>
      </c>
    </row>
    <row r="12" spans="1:12" x14ac:dyDescent="0.25">
      <c r="C12" s="11" t="s">
        <v>19</v>
      </c>
      <c r="D12" s="1">
        <f>VISITS_PER_DIAGNOSIS!C12/VISITS_PER_DIAGNOSIS!B12</f>
        <v>0.33943661971830985</v>
      </c>
      <c r="E12" s="1">
        <f>VISITS_PER_DIAGNOSIS!D12/VISITS_PER_DIAGNOSIS!B12</f>
        <v>0.66056338028169015</v>
      </c>
      <c r="F12" s="1">
        <f t="shared" si="1"/>
        <v>1</v>
      </c>
    </row>
    <row r="13" spans="1:12" x14ac:dyDescent="0.25">
      <c r="C13" s="11" t="s">
        <v>20</v>
      </c>
      <c r="D13" s="1">
        <f>VISITS_PER_DIAGNOSIS!C13/VISITS_PER_DIAGNOSIS!B13</f>
        <v>0.36260053619302951</v>
      </c>
      <c r="E13" s="1">
        <f>VISITS_PER_DIAGNOSIS!D13/VISITS_PER_DIAGNOSIS!B13</f>
        <v>0.63739946380697055</v>
      </c>
      <c r="F13" s="1">
        <f t="shared" si="1"/>
        <v>1</v>
      </c>
    </row>
    <row r="14" spans="1:12" x14ac:dyDescent="0.25">
      <c r="C14" s="11" t="s">
        <v>21</v>
      </c>
      <c r="D14" s="1">
        <f>VISITS_PER_DIAGNOSIS!C14/VISITS_PER_DIAGNOSIS!B14</f>
        <v>0.44589774078478001</v>
      </c>
      <c r="E14" s="1">
        <f>VISITS_PER_DIAGNOSIS!D14/VISITS_PER_DIAGNOSIS!B14</f>
        <v>0.55410225921521994</v>
      </c>
      <c r="F14" s="1">
        <f t="shared" si="1"/>
        <v>1</v>
      </c>
    </row>
    <row r="15" spans="1:12" x14ac:dyDescent="0.25">
      <c r="C15" s="11" t="s">
        <v>22</v>
      </c>
      <c r="D15" s="1">
        <f>VISITS_PER_DIAGNOSIS!C15/VISITS_PER_DIAGNOSIS!B15</f>
        <v>0.39013452914798208</v>
      </c>
      <c r="E15" s="1">
        <f>VISITS_PER_DIAGNOSIS!D15/VISITS_PER_DIAGNOSIS!B15</f>
        <v>0.60986547085201792</v>
      </c>
      <c r="F15" s="1">
        <f t="shared" si="1"/>
        <v>1</v>
      </c>
    </row>
    <row r="16" spans="1:12" x14ac:dyDescent="0.25">
      <c r="C16" s="11" t="s">
        <v>23</v>
      </c>
      <c r="D16" s="1">
        <f>VISITS_PER_DIAGNOSIS!C16/VISITS_PER_DIAGNOSIS!B16</f>
        <v>0.52617801047120416</v>
      </c>
      <c r="E16" s="1">
        <f>VISITS_PER_DIAGNOSIS!D16/VISITS_PER_DIAGNOSIS!B16</f>
        <v>0.47382198952879578</v>
      </c>
      <c r="F16" s="1">
        <f t="shared" si="1"/>
        <v>1</v>
      </c>
    </row>
    <row r="17" spans="3:6" x14ac:dyDescent="0.25">
      <c r="C17" s="13" t="s">
        <v>24</v>
      </c>
      <c r="D17" s="4">
        <f>VISITS_PER_DIAGNOSIS!C17/VISITS_PER_DIAGNOSIS!B17</f>
        <v>0.80867942137190851</v>
      </c>
      <c r="E17" s="1">
        <f>VISITS_PER_DIAGNOSIS!D17/VISITS_PER_DIAGNOSIS!B17</f>
        <v>0.19132057862809146</v>
      </c>
      <c r="F17" s="1">
        <f t="shared" si="1"/>
        <v>1</v>
      </c>
    </row>
    <row r="18" spans="3:6" x14ac:dyDescent="0.25">
      <c r="C18" s="13" t="s">
        <v>25</v>
      </c>
      <c r="D18" s="4">
        <f>VISITS_PER_DIAGNOSIS!C18/VISITS_PER_DIAGNOSIS!B18</f>
        <v>0.76831896551724133</v>
      </c>
      <c r="E18" s="1">
        <f>VISITS_PER_DIAGNOSIS!D18/VISITS_PER_DIAGNOSIS!B18</f>
        <v>0.23168103448275862</v>
      </c>
      <c r="F18" s="1">
        <f t="shared" si="1"/>
        <v>1</v>
      </c>
    </row>
    <row r="19" spans="3:6" x14ac:dyDescent="0.25">
      <c r="C19" s="13" t="s">
        <v>26</v>
      </c>
      <c r="D19" s="1">
        <f>VISITS_PER_DIAGNOSIS!C19/VISITS_PER_DIAGNOSIS!B19</f>
        <v>0.28680981595092025</v>
      </c>
      <c r="E19" s="4">
        <f>VISITS_PER_DIAGNOSIS!D19/VISITS_PER_DIAGNOSIS!B19</f>
        <v>0.71319018404907975</v>
      </c>
      <c r="F19" s="1">
        <f t="shared" si="1"/>
        <v>1</v>
      </c>
    </row>
    <row r="20" spans="3:6" x14ac:dyDescent="0.25">
      <c r="C20" s="13" t="s">
        <v>27</v>
      </c>
      <c r="D20" s="1">
        <f>VISITS_PER_DIAGNOSIS!C20/VISITS_PER_DIAGNOSIS!B20</f>
        <v>0.54653130287648055</v>
      </c>
      <c r="E20" s="1">
        <f>VISITS_PER_DIAGNOSIS!D20/VISITS_PER_DIAGNOSIS!B20</f>
        <v>0.45346869712351945</v>
      </c>
      <c r="F20" s="1">
        <f t="shared" si="1"/>
        <v>1</v>
      </c>
    </row>
    <row r="21" spans="3:6" x14ac:dyDescent="0.25">
      <c r="C21" s="13" t="s">
        <v>28</v>
      </c>
      <c r="D21" s="1">
        <f>VISITS_PER_DIAGNOSIS!C21/VISITS_PER_DIAGNOSIS!B21</f>
        <v>0.36005625879043601</v>
      </c>
      <c r="E21" s="1">
        <f>VISITS_PER_DIAGNOSIS!D21/VISITS_PER_DIAGNOSIS!B21</f>
        <v>0.63994374120956399</v>
      </c>
      <c r="F21" s="1">
        <f t="shared" si="1"/>
        <v>1</v>
      </c>
    </row>
    <row r="22" spans="3:6" x14ac:dyDescent="0.25">
      <c r="C22" s="15" t="s">
        <v>29</v>
      </c>
      <c r="D22" s="1">
        <f>VISITS_PER_DIAGNOSIS!C22/VISITS_PER_DIAGNOSIS!B22</f>
        <v>0.23567393058918482</v>
      </c>
      <c r="E22" s="4">
        <f>VISITS_PER_DIAGNOSIS!D22/VISITS_PER_DIAGNOSIS!B22</f>
        <v>0.76432606941081516</v>
      </c>
      <c r="F22" s="1">
        <f t="shared" si="1"/>
        <v>1</v>
      </c>
    </row>
    <row r="23" spans="3:6" x14ac:dyDescent="0.25">
      <c r="C23" s="15" t="s">
        <v>30</v>
      </c>
      <c r="D23" s="1">
        <f>VISITS_PER_DIAGNOSIS!C23/VISITS_PER_DIAGNOSIS!B23</f>
        <v>0.11717495987158909</v>
      </c>
      <c r="E23" s="4">
        <f>VISITS_PER_DIAGNOSIS!D23/VISITS_PER_DIAGNOSIS!B23</f>
        <v>0.8828250401284109</v>
      </c>
      <c r="F23" s="1">
        <f t="shared" si="1"/>
        <v>1</v>
      </c>
    </row>
    <row r="24" spans="3:6" x14ac:dyDescent="0.25">
      <c r="C24" s="15" t="s">
        <v>31</v>
      </c>
      <c r="D24" s="1">
        <f>VISITS_PER_DIAGNOSIS!C24/VISITS_PER_DIAGNOSIS!B24</f>
        <v>0.32924693520140103</v>
      </c>
      <c r="E24" s="1">
        <f>VISITS_PER_DIAGNOSIS!D24/VISITS_PER_DIAGNOSIS!B24</f>
        <v>0.67075306479859897</v>
      </c>
      <c r="F24" s="1">
        <f t="shared" si="1"/>
        <v>1</v>
      </c>
    </row>
    <row r="25" spans="3:6" x14ac:dyDescent="0.25">
      <c r="C25" s="15" t="s">
        <v>32</v>
      </c>
      <c r="D25" s="1">
        <f>VISITS_PER_DIAGNOSIS!C25/VISITS_PER_DIAGNOSIS!B25</f>
        <v>0.11372549019607843</v>
      </c>
      <c r="E25" s="4">
        <f>VISITS_PER_DIAGNOSIS!D25/VISITS_PER_DIAGNOSIS!B25</f>
        <v>0.88627450980392153</v>
      </c>
      <c r="F25" s="1">
        <f t="shared" si="1"/>
        <v>1</v>
      </c>
    </row>
    <row r="26" spans="3:6" x14ac:dyDescent="0.25">
      <c r="C26" s="15" t="s">
        <v>33</v>
      </c>
      <c r="D26" s="1">
        <f>VISITS_PER_DIAGNOSIS!C26/VISITS_PER_DIAGNOSIS!B26</f>
        <v>0.19913419913419914</v>
      </c>
      <c r="E26" s="4">
        <f>VISITS_PER_DIAGNOSIS!D26/VISITS_PER_DIAGNOSIS!B26</f>
        <v>0.80086580086580084</v>
      </c>
      <c r="F26" s="1">
        <f t="shared" si="1"/>
        <v>1</v>
      </c>
    </row>
    <row r="27" spans="3:6" x14ac:dyDescent="0.25">
      <c r="C27" s="17" t="s">
        <v>34</v>
      </c>
      <c r="D27" s="1">
        <f>VISITS_PER_DIAGNOSIS!C27/VISITS_PER_DIAGNOSIS!B27</f>
        <v>0.49625935162094764</v>
      </c>
      <c r="E27" s="1">
        <f>VISITS_PER_DIAGNOSIS!D27/VISITS_PER_DIAGNOSIS!B27</f>
        <v>0.50374064837905241</v>
      </c>
      <c r="F27" s="1">
        <f t="shared" si="1"/>
        <v>1</v>
      </c>
    </row>
    <row r="28" spans="3:6" x14ac:dyDescent="0.25">
      <c r="C28" s="17" t="s">
        <v>35</v>
      </c>
      <c r="D28" s="1">
        <f>VISITS_PER_DIAGNOSIS!C28/VISITS_PER_DIAGNOSIS!B28</f>
        <v>0.27450980392156865</v>
      </c>
      <c r="E28" s="4">
        <f>VISITS_PER_DIAGNOSIS!D28/VISITS_PER_DIAGNOSIS!B28</f>
        <v>0.72549019607843135</v>
      </c>
      <c r="F28" s="1">
        <f t="shared" si="1"/>
        <v>1</v>
      </c>
    </row>
    <row r="29" spans="3:6" x14ac:dyDescent="0.25">
      <c r="C29" s="17" t="s">
        <v>37</v>
      </c>
      <c r="D29" s="1">
        <f>VISITS_PER_DIAGNOSIS!C29/VISITS_PER_DIAGNOSIS!B29</f>
        <v>0.5481400437636762</v>
      </c>
      <c r="E29" s="1">
        <f>VISITS_PER_DIAGNOSIS!D29/VISITS_PER_DIAGNOSIS!B29</f>
        <v>0.45185995623632386</v>
      </c>
      <c r="F29" s="1">
        <f t="shared" si="1"/>
        <v>1</v>
      </c>
    </row>
    <row r="30" spans="3:6" x14ac:dyDescent="0.25">
      <c r="C30" s="17" t="s">
        <v>38</v>
      </c>
      <c r="D30" s="1">
        <f>VISITS_PER_DIAGNOSIS!C30/VISITS_PER_DIAGNOSIS!B30</f>
        <v>0.16627634660421545</v>
      </c>
      <c r="E30" s="4">
        <f>VISITS_PER_DIAGNOSIS!D30/VISITS_PER_DIAGNOSIS!B30</f>
        <v>0.83372365339578458</v>
      </c>
      <c r="F30" s="1">
        <f t="shared" si="1"/>
        <v>1</v>
      </c>
    </row>
    <row r="31" spans="3:6" x14ac:dyDescent="0.25">
      <c r="C31" s="17" t="s">
        <v>39</v>
      </c>
      <c r="D31" s="1">
        <f>VISITS_PER_DIAGNOSIS!C31/VISITS_PER_DIAGNOSIS!B31</f>
        <v>0.45689655172413796</v>
      </c>
      <c r="E31" s="1">
        <f>VISITS_PER_DIAGNOSIS!D31/VISITS_PER_DIAGNOSIS!B31</f>
        <v>0.5431034482758621</v>
      </c>
      <c r="F31" s="1">
        <f t="shared" si="1"/>
        <v>1</v>
      </c>
    </row>
    <row r="33" spans="3:6" x14ac:dyDescent="0.25">
      <c r="C33" s="4" t="s">
        <v>63</v>
      </c>
      <c r="D33" s="29">
        <f>SUM(D2:D31)</f>
        <v>13.841371738250368</v>
      </c>
      <c r="E33" s="29">
        <f>SUM(E2:E31)</f>
        <v>16.158628261749634</v>
      </c>
      <c r="F33" s="1">
        <f t="shared" si="1"/>
        <v>30</v>
      </c>
    </row>
  </sheetData>
  <pageMargins left="0.7" right="0.7" top="0.75" bottom="0.75" header="0.3" footer="0.3"/>
  <pageSetup paperSize="9" orientation="portrait" horizontalDpi="1200" verticalDpi="1200" r:id="rId1"/>
  <headerFooter>
    <oddFooter>&amp;L&amp;1#&amp;"Calibri"&amp;10&amp;K0078D7[Business/Internal Use]</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68"/>
  <sheetViews>
    <sheetView topLeftCell="B1" zoomScaleNormal="100" workbookViewId="0">
      <selection activeCell="N29" sqref="N29"/>
    </sheetView>
  </sheetViews>
  <sheetFormatPr defaultRowHeight="15" x14ac:dyDescent="0.25"/>
  <cols>
    <col min="1" max="1" width="17.7109375" style="1" customWidth="1"/>
    <col min="2" max="2" width="18.85546875" style="1" customWidth="1"/>
    <col min="3" max="3" width="18" style="1" customWidth="1"/>
    <col min="4" max="4" width="17.42578125" style="1" customWidth="1"/>
    <col min="5" max="5" width="4.140625" style="1" customWidth="1"/>
    <col min="6" max="6" width="4.28515625" style="1" customWidth="1"/>
    <col min="7" max="7" width="3.5703125" style="1" customWidth="1"/>
    <col min="8" max="8" width="3.28515625" style="1" customWidth="1"/>
    <col min="9" max="9" width="3.140625" style="1" customWidth="1"/>
    <col min="10" max="10" width="15" style="1" customWidth="1"/>
    <col min="11" max="11" width="18.5703125" style="1" customWidth="1"/>
    <col min="12" max="12" width="10.28515625" style="1" bestFit="1" customWidth="1"/>
    <col min="13" max="13" width="17.28515625" style="1" bestFit="1" customWidth="1"/>
    <col min="14" max="14" width="12.7109375" style="1" bestFit="1" customWidth="1"/>
    <col min="15" max="30" width="9.140625" style="1"/>
    <col min="31" max="31" width="11.85546875" style="1" customWidth="1"/>
    <col min="32" max="16384" width="9.140625" style="1"/>
  </cols>
  <sheetData>
    <row r="1" spans="1:31" ht="30" x14ac:dyDescent="0.25">
      <c r="A1" s="1" t="s">
        <v>65</v>
      </c>
      <c r="B1" s="22" t="s">
        <v>66</v>
      </c>
      <c r="C1" s="22" t="s">
        <v>67</v>
      </c>
      <c r="D1" s="22" t="s">
        <v>68</v>
      </c>
      <c r="K1" s="22" t="s">
        <v>41</v>
      </c>
      <c r="L1" s="1" t="s">
        <v>42</v>
      </c>
      <c r="M1" s="1" t="s">
        <v>43</v>
      </c>
      <c r="N1" s="1" t="s">
        <v>44</v>
      </c>
      <c r="O1" s="1" t="s">
        <v>45</v>
      </c>
    </row>
    <row r="2" spans="1:31" x14ac:dyDescent="0.25">
      <c r="A2" s="6" t="s">
        <v>47</v>
      </c>
      <c r="B2" s="1">
        <f>(PRIOR_PROB!D2*LIKELIHOOD!$D2)/B$68</f>
        <v>5.1196948551947903E-2</v>
      </c>
      <c r="C2" s="1">
        <f>(PRIOR_PROB!E2*LIKELIHOOD!$D2)/C$68</f>
        <v>6.6518098652793567E-2</v>
      </c>
      <c r="D2" s="4">
        <f>(PRIOR_PROB!F2*LIKELIHOOD!$D2)/D$68</f>
        <v>0.21679035825128321</v>
      </c>
      <c r="J2" s="31" t="s">
        <v>4</v>
      </c>
      <c r="K2" s="3">
        <f>PRIOR_PROB!I3</f>
        <v>0.16666666666666666</v>
      </c>
      <c r="L2" s="1">
        <f>LIKELIHOOD!I2</f>
        <v>0.6811342592592593</v>
      </c>
      <c r="M2" s="3">
        <f>K2*L2</f>
        <v>0.11352237654320987</v>
      </c>
      <c r="N2" s="23">
        <f t="shared" ref="N2:N7" si="0">$M$9</f>
        <v>0.49202671840777279</v>
      </c>
      <c r="O2" s="4">
        <f>M2/N2</f>
        <v>0.23072400805910484</v>
      </c>
    </row>
    <row r="3" spans="1:31" x14ac:dyDescent="0.25">
      <c r="A3" s="6" t="s">
        <v>6</v>
      </c>
      <c r="B3" s="1">
        <f>(PRIOR_PROB!D3*LIKELIHOOD!$D3)/B$68</f>
        <v>5.0339003081433083E-2</v>
      </c>
      <c r="C3" s="1">
        <f>(PRIOR_PROB!E3*LIKELIHOOD!$D3)/C$68</f>
        <v>6.5403405237256976E-2</v>
      </c>
      <c r="D3" s="4">
        <f>(PRIOR_PROB!F3*LIKELIHOOD!$D3)/D$68</f>
        <v>0.16300274857721278</v>
      </c>
      <c r="J3" s="32" t="s">
        <v>5</v>
      </c>
      <c r="K3" s="3">
        <f>PRIOR_PROB!I4</f>
        <v>0.16666666666666666</v>
      </c>
      <c r="L3" s="1">
        <f>LIKELIHOOD!I3</f>
        <v>0.58527454242928456</v>
      </c>
      <c r="M3" s="3">
        <f t="shared" ref="M3:M7" si="1">K3*L3</f>
        <v>9.7545757071547418E-2</v>
      </c>
      <c r="N3" s="23">
        <f t="shared" si="0"/>
        <v>0.49202671840777279</v>
      </c>
      <c r="O3" s="1">
        <f t="shared" ref="O3:O7" si="2">M3/N3</f>
        <v>0.19825296761771635</v>
      </c>
      <c r="AE3" s="1" t="s">
        <v>71</v>
      </c>
    </row>
    <row r="4" spans="1:31" x14ac:dyDescent="0.25">
      <c r="A4" s="6" t="s">
        <v>8</v>
      </c>
      <c r="B4" s="1">
        <f>(PRIOR_PROB!D4*LIKELIHOOD!$D4)/B$68</f>
        <v>4.4986900442126589E-2</v>
      </c>
      <c r="C4" s="1">
        <f>(PRIOR_PROB!E4*LIKELIHOOD!$D4)/C$68</f>
        <v>3.5069782473341464E-2</v>
      </c>
      <c r="D4" s="1">
        <f>(PRIOR_PROB!F4*LIKELIHOOD!$D4)/D$68</f>
        <v>8.964437083536364E-2</v>
      </c>
      <c r="J4" s="31" t="s">
        <v>7</v>
      </c>
      <c r="K4" s="3">
        <f>PRIOR_PROB!I5</f>
        <v>0.16666666666666666</v>
      </c>
      <c r="L4" s="1">
        <f>LIKELIHOOD!I4</f>
        <v>0.38064638064638062</v>
      </c>
      <c r="M4" s="3">
        <f t="shared" si="1"/>
        <v>6.3441063441063428E-2</v>
      </c>
      <c r="N4" s="23">
        <f t="shared" si="0"/>
        <v>0.49202671840777279</v>
      </c>
      <c r="O4" s="1">
        <f t="shared" si="2"/>
        <v>0.12893824881372787</v>
      </c>
    </row>
    <row r="5" spans="1:31" x14ac:dyDescent="0.25">
      <c r="A5" s="6" t="s">
        <v>10</v>
      </c>
      <c r="B5" s="1">
        <f>(PRIOR_PROB!D5*LIKELIHOOD!$D5)/B$68</f>
        <v>4.2115651515568585E-2</v>
      </c>
      <c r="C5" s="1">
        <f>(PRIOR_PROB!E5*LIKELIHOOD!$D5)/C$68</f>
        <v>1.0943828261548525E-2</v>
      </c>
      <c r="D5" s="1">
        <f>(PRIOR_PROB!F5*LIKELIHOOD!$D5)/D$68</f>
        <v>5.2451811601405496E-2</v>
      </c>
      <c r="J5" s="31" t="s">
        <v>9</v>
      </c>
      <c r="K5" s="3">
        <f>PRIOR_PROB!I6</f>
        <v>0.16666666666666666</v>
      </c>
      <c r="L5" s="1">
        <f>LIKELIHOOD!I5</f>
        <v>0.65933142953132873</v>
      </c>
      <c r="M5" s="3">
        <f t="shared" si="1"/>
        <v>0.10988857158855478</v>
      </c>
      <c r="N5" s="23">
        <f t="shared" si="0"/>
        <v>0.49202671840777279</v>
      </c>
      <c r="O5" s="1">
        <f t="shared" si="2"/>
        <v>0.22333862669929921</v>
      </c>
    </row>
    <row r="6" spans="1:31" x14ac:dyDescent="0.25">
      <c r="A6" s="6" t="s">
        <v>12</v>
      </c>
      <c r="B6" s="1">
        <f>(PRIOR_PROB!D6*LIKELIHOOD!$D6)/B$68</f>
        <v>4.1284099743484189E-2</v>
      </c>
      <c r="C6" s="1">
        <f>(PRIOR_PROB!E6*LIKELIHOOD!$D6)/C$68</f>
        <v>1.0727748028742108E-2</v>
      </c>
      <c r="D6" s="1">
        <f>(PRIOR_PROB!F6*LIKELIHOOD!$D6)/D$68</f>
        <v>2.0566471076230539E-2</v>
      </c>
      <c r="J6" s="31" t="s">
        <v>11</v>
      </c>
      <c r="K6" s="3">
        <f>PRIOR_PROB!I7</f>
        <v>0.16666666666666666</v>
      </c>
      <c r="L6" s="1">
        <f>LIKELIHOOD!I6</f>
        <v>0.21514217197670435</v>
      </c>
      <c r="M6" s="3">
        <f t="shared" si="1"/>
        <v>3.5857028662784056E-2</v>
      </c>
      <c r="N6" s="23">
        <f t="shared" si="0"/>
        <v>0.49202671840777279</v>
      </c>
      <c r="O6" s="1">
        <f t="shared" si="2"/>
        <v>7.2876181965929612E-2</v>
      </c>
    </row>
    <row r="7" spans="1:31" x14ac:dyDescent="0.25">
      <c r="A7" s="9" t="s">
        <v>14</v>
      </c>
      <c r="B7" s="1">
        <f>(PRIOR_PROB!D7*LIKELIHOOD!$D7)/B$68</f>
        <v>3.8458249202875557E-2</v>
      </c>
      <c r="C7" s="1">
        <f>(PRIOR_PROB!E7*LIKELIHOOD!$D7)/C$68</f>
        <v>4.9967228259608143E-2</v>
      </c>
      <c r="D7" s="1">
        <f>(PRIOR_PROB!F7*LIKELIHOOD!$D7)/D$68</f>
        <v>6.70555168153774E-2</v>
      </c>
      <c r="J7" s="31" t="s">
        <v>13</v>
      </c>
      <c r="K7" s="3">
        <f>PRIOR_PROB!I8</f>
        <v>0.16666666666666666</v>
      </c>
      <c r="L7" s="1">
        <f>LIKELIHOOD!I7</f>
        <v>0.43063152660367976</v>
      </c>
      <c r="M7" s="3">
        <f t="shared" si="1"/>
        <v>7.1771921100613284E-2</v>
      </c>
      <c r="N7" s="23">
        <f t="shared" si="0"/>
        <v>0.49202671840777279</v>
      </c>
      <c r="O7" s="1">
        <f t="shared" si="2"/>
        <v>0.14586996684422224</v>
      </c>
    </row>
    <row r="8" spans="1:31" x14ac:dyDescent="0.25">
      <c r="A8" s="9" t="s">
        <v>15</v>
      </c>
      <c r="B8" s="1">
        <f>(PRIOR_PROB!D8*LIKELIHOOD!$D8)/B$68</f>
        <v>3.8110384575703843E-2</v>
      </c>
      <c r="C8" s="1">
        <f>(PRIOR_PROB!E8*LIKELIHOOD!$D8)/C$68</f>
        <v>1.9806104798065115E-2</v>
      </c>
      <c r="D8" s="1">
        <f>(PRIOR_PROB!F8*LIKELIHOOD!$D8)/D$68</f>
        <v>1.8985423612245318E-2</v>
      </c>
      <c r="K8" s="3"/>
      <c r="M8" s="3"/>
      <c r="N8" s="23"/>
    </row>
    <row r="9" spans="1:31" x14ac:dyDescent="0.25">
      <c r="A9" s="9" t="s">
        <v>16</v>
      </c>
      <c r="B9" s="1">
        <f>(PRIOR_PROB!D9*LIKELIHOOD!$D9)/B$68</f>
        <v>4.6286233312148033E-2</v>
      </c>
      <c r="C9" s="4">
        <f>(PRIOR_PROB!E9*LIKELIHOOD!$D9)/C$68</f>
        <v>9.6220491909970771E-2</v>
      </c>
      <c r="D9" s="1">
        <f>(PRIOR_PROB!F9*LIKELIHOOD!$D9)/D$68</f>
        <v>4.6116760910703644E-2</v>
      </c>
      <c r="K9" s="21">
        <f>SUM(K2:K7)</f>
        <v>0.99999999999999989</v>
      </c>
      <c r="L9" s="21">
        <f>SUM(L2:L7)</f>
        <v>2.952160310446637</v>
      </c>
      <c r="M9" s="21">
        <f>SUM(M2:M7)</f>
        <v>0.49202671840777279</v>
      </c>
      <c r="O9" s="21">
        <f>SUM(O2:O7)</f>
        <v>1.0000000000000002</v>
      </c>
    </row>
    <row r="10" spans="1:31" x14ac:dyDescent="0.25">
      <c r="A10" s="9" t="s">
        <v>17</v>
      </c>
      <c r="B10" s="1">
        <f>(PRIOR_PROB!D10*LIKELIHOOD!$D10)/B$68</f>
        <v>5.049802511876008E-2</v>
      </c>
      <c r="C10" s="1">
        <f>(PRIOR_PROB!E10*LIKELIHOOD!$D10)/C$68</f>
        <v>2.6244006423254914E-2</v>
      </c>
      <c r="D10" s="1">
        <f>(PRIOR_PROB!F10*LIKELIHOOD!$D10)/D$68</f>
        <v>3.7734848747997381E-2</v>
      </c>
      <c r="K10" s="3"/>
      <c r="M10" s="3"/>
      <c r="N10" s="23"/>
    </row>
    <row r="11" spans="1:31" x14ac:dyDescent="0.25">
      <c r="A11" s="9" t="s">
        <v>18</v>
      </c>
      <c r="B11" s="1">
        <f>(PRIOR_PROB!D11*LIKELIHOOD!$D11)/B$68</f>
        <v>3.5242524171266991E-2</v>
      </c>
      <c r="C11" s="1">
        <f>(PRIOR_PROB!E11*LIKELIHOOD!$D11)/C$68</f>
        <v>9.1578336830725315E-3</v>
      </c>
      <c r="D11" s="1">
        <f>(PRIOR_PROB!F11*LIKELIHOOD!$D11)/D$68</f>
        <v>8.7783718008301089E-3</v>
      </c>
      <c r="K11" s="3"/>
      <c r="M11" s="3"/>
      <c r="N11" s="23"/>
    </row>
    <row r="12" spans="1:31" x14ac:dyDescent="0.25">
      <c r="A12" s="11" t="s">
        <v>19</v>
      </c>
      <c r="B12" s="1">
        <f>(PRIOR_PROB!D12*LIKELIHOOD!$D12)/B$68</f>
        <v>2.4523336713823177E-2</v>
      </c>
      <c r="C12" s="1">
        <f>(PRIOR_PROB!E12*LIKELIHOOD!$D12)/C$68</f>
        <v>5.0979467392923764E-2</v>
      </c>
      <c r="D12" s="1">
        <f>(PRIOR_PROB!F12*LIKELIHOOD!$D12)/D$68</f>
        <v>6.1083867439438244E-3</v>
      </c>
      <c r="K12" s="3"/>
      <c r="M12" s="3"/>
      <c r="N12" s="23"/>
    </row>
    <row r="13" spans="1:31" x14ac:dyDescent="0.25">
      <c r="A13" s="11" t="s">
        <v>20</v>
      </c>
      <c r="B13" s="1">
        <f>(PRIOR_PROB!D13*LIKELIHOOD!$D13)/B$68</f>
        <v>2.6196864230659291E-2</v>
      </c>
      <c r="C13" s="1">
        <f>(PRIOR_PROB!E13*LIKELIHOOD!$D13)/C$68</f>
        <v>4.7651118045228646E-2</v>
      </c>
      <c r="D13" s="1">
        <f>(PRIOR_PROB!F13*LIKELIHOOD!$D13)/D$68</f>
        <v>1.9575710279579019E-2</v>
      </c>
      <c r="K13" s="3"/>
      <c r="M13" s="3"/>
      <c r="N13" s="23"/>
    </row>
    <row r="14" spans="1:31" x14ac:dyDescent="0.25">
      <c r="A14" s="11" t="s">
        <v>21</v>
      </c>
      <c r="B14" s="1">
        <f>(PRIOR_PROB!D14*LIKELIHOOD!$D14)/B$68</f>
        <v>3.2214851910417952E-2</v>
      </c>
      <c r="C14" s="1">
        <f>(PRIOR_PROB!E14*LIKELIHOOD!$D14)/C$68</f>
        <v>2.5113262701053535E-2</v>
      </c>
      <c r="D14" s="1">
        <f>(PRIOR_PROB!F14*LIKELIHOOD!$D14)/D$68</f>
        <v>1.6048450230411761E-2</v>
      </c>
    </row>
    <row r="15" spans="1:31" x14ac:dyDescent="0.25">
      <c r="A15" s="11" t="s">
        <v>22</v>
      </c>
      <c r="B15" s="1">
        <f>(PRIOR_PROB!D15*LIKELIHOOD!$D15)/B$68</f>
        <v>2.8186117425764431E-2</v>
      </c>
      <c r="C15" s="1">
        <f>(PRIOR_PROB!E15*LIKELIHOOD!$D15)/C$68</f>
        <v>1.4648427241040233E-2</v>
      </c>
      <c r="D15" s="1">
        <f>(PRIOR_PROB!F15*LIKELIHOOD!$D15)/D$68</f>
        <v>2.8082916783462777E-2</v>
      </c>
    </row>
    <row r="16" spans="1:31" x14ac:dyDescent="0.25">
      <c r="A16" s="11" t="s">
        <v>23</v>
      </c>
      <c r="B16" s="1">
        <f>(PRIOR_PROB!D16*LIKELIHOOD!$D16)/B$68</f>
        <v>3.8014874567462206E-2</v>
      </c>
      <c r="C16" s="1">
        <f>(PRIOR_PROB!E16*LIKELIHOOD!$D16)/C$68</f>
        <v>9.8782339505498334E-3</v>
      </c>
      <c r="D16" s="1">
        <f>(PRIOR_PROB!F16*LIKELIHOOD!$D16)/D$68</f>
        <v>2.8406765187424445E-2</v>
      </c>
    </row>
    <row r="17" spans="1:15" ht="30" x14ac:dyDescent="0.25">
      <c r="A17" s="13" t="s">
        <v>24</v>
      </c>
      <c r="B17" s="1">
        <f>(PRIOR_PROB!D17*LIKELIHOOD!$D17)/B$68</f>
        <v>5.8424803311736669E-2</v>
      </c>
      <c r="C17" s="4">
        <f>(PRIOR_PROB!E17*LIKELIHOOD!$D17)/C$68</f>
        <v>0.16699969956875588</v>
      </c>
      <c r="D17" s="1">
        <f>(PRIOR_PROB!F17*LIKELIHOOD!$D17)/D$68</f>
        <v>1.455272168838968E-2</v>
      </c>
      <c r="K17" s="22" t="s">
        <v>59</v>
      </c>
      <c r="L17" s="1" t="s">
        <v>42</v>
      </c>
      <c r="M17" s="1" t="s">
        <v>43</v>
      </c>
      <c r="N17" s="1" t="s">
        <v>44</v>
      </c>
      <c r="O17" s="1" t="s">
        <v>45</v>
      </c>
    </row>
    <row r="18" spans="1:15" x14ac:dyDescent="0.25">
      <c r="A18" s="13" t="s">
        <v>25</v>
      </c>
      <c r="B18" s="1">
        <f>(PRIOR_PROB!D18*LIKELIHOOD!$D18)/B$68</f>
        <v>5.5508874412642663E-2</v>
      </c>
      <c r="C18" s="4">
        <f>(PRIOR_PROB!E18*LIKELIHOOD!$D18)/C$68</f>
        <v>0.12981673321742096</v>
      </c>
      <c r="D18" s="1">
        <f>(PRIOR_PROB!F18*LIKELIHOOD!$D18)/D$68</f>
        <v>2.7652817117851999E-2</v>
      </c>
      <c r="J18" s="5" t="s">
        <v>4</v>
      </c>
      <c r="K18" s="3">
        <f>PRIOR_PROB!J3</f>
        <v>0.15000000000000002</v>
      </c>
      <c r="L18" s="1">
        <f>LIKELIHOOD!I2</f>
        <v>0.6811342592592593</v>
      </c>
      <c r="M18" s="3">
        <f>K18*L18</f>
        <v>0.10217013888888891</v>
      </c>
      <c r="N18" s="23">
        <f t="shared" ref="N18:N23" si="3">$M$26</f>
        <v>0.52803283605663698</v>
      </c>
      <c r="O18" s="1">
        <f>M18/N18</f>
        <v>0.19349201775385444</v>
      </c>
    </row>
    <row r="19" spans="1:15" x14ac:dyDescent="0.25">
      <c r="A19" s="13" t="s">
        <v>26</v>
      </c>
      <c r="B19" s="1">
        <f>(PRIOR_PROB!D19*LIKELIHOOD!$D19)/B$68</f>
        <v>2.0721198835974234E-2</v>
      </c>
      <c r="C19" s="1">
        <f>(PRIOR_PROB!E19*LIKELIHOOD!$D19)/C$68</f>
        <v>1.6153323047879697E-2</v>
      </c>
      <c r="D19" s="1">
        <f>(PRIOR_PROB!F19*LIKELIHOOD!$D19)/D$68</f>
        <v>5.1613325611169049E-3</v>
      </c>
      <c r="J19" s="8" t="s">
        <v>5</v>
      </c>
      <c r="K19" s="3">
        <f>PRIOR_PROB!J4</f>
        <v>0.18000000000000002</v>
      </c>
      <c r="L19" s="1">
        <f>LIKELIHOOD!I3</f>
        <v>0.58527454242928456</v>
      </c>
      <c r="M19" s="3">
        <f t="shared" ref="M19:M23" si="4">K19*L19</f>
        <v>0.10534941763727124</v>
      </c>
      <c r="N19" s="23">
        <f t="shared" si="3"/>
        <v>0.52803283605663698</v>
      </c>
      <c r="O19" s="1">
        <f t="shared" ref="O19:O23" si="5">M19/N19</f>
        <v>0.19951300457756271</v>
      </c>
    </row>
    <row r="20" spans="1:15" x14ac:dyDescent="0.25">
      <c r="A20" s="13" t="s">
        <v>27</v>
      </c>
      <c r="B20" s="1">
        <f>(PRIOR_PROB!D20*LIKELIHOOD!$D20)/B$68</f>
        <v>3.9485342436555736E-2</v>
      </c>
      <c r="C20" s="1">
        <f>(PRIOR_PROB!E20*LIKELIHOOD!$D20)/C$68</f>
        <v>3.0781013062164849E-2</v>
      </c>
      <c r="D20" s="1">
        <f>(PRIOR_PROB!F20*LIKELIHOOD!$D20)/D$68</f>
        <v>1.967038540751153E-2</v>
      </c>
      <c r="J20" s="5" t="s">
        <v>7</v>
      </c>
      <c r="K20" s="3">
        <f>PRIOR_PROB!J5</f>
        <v>0.21000000000000002</v>
      </c>
      <c r="L20" s="1">
        <f>LIKELIHOOD!I4</f>
        <v>0.38064638064638062</v>
      </c>
      <c r="M20" s="3">
        <f t="shared" si="4"/>
        <v>7.9935739935739936E-2</v>
      </c>
      <c r="N20" s="23">
        <f t="shared" si="3"/>
        <v>0.52803283605663698</v>
      </c>
      <c r="O20" s="1">
        <f t="shared" si="5"/>
        <v>0.1513840323505298</v>
      </c>
    </row>
    <row r="21" spans="1:15" x14ac:dyDescent="0.25">
      <c r="A21" s="13" t="s">
        <v>28</v>
      </c>
      <c r="B21" s="1">
        <f>(PRIOR_PROB!D21*LIKELIHOOD!$D21)/B$68</f>
        <v>2.6013047377047703E-2</v>
      </c>
      <c r="C21" s="1">
        <f>(PRIOR_PROB!E21*LIKELIHOOD!$D21)/C$68</f>
        <v>1.3519074871663752E-2</v>
      </c>
      <c r="D21" s="1">
        <f>(PRIOR_PROB!F21*LIKELIHOOD!$D21)/D$68</f>
        <v>6.47945080320062E-3</v>
      </c>
      <c r="J21" s="5" t="s">
        <v>9</v>
      </c>
      <c r="K21" s="3">
        <f>PRIOR_PROB!J6</f>
        <v>0.28000000000000003</v>
      </c>
      <c r="L21" s="1">
        <f>LIKELIHOOD!I5</f>
        <v>0.65933142953132873</v>
      </c>
      <c r="M21" s="3">
        <f t="shared" si="4"/>
        <v>0.18461280026877205</v>
      </c>
      <c r="N21" s="23">
        <f t="shared" si="3"/>
        <v>0.52803283605663698</v>
      </c>
      <c r="O21" s="4">
        <f t="shared" si="5"/>
        <v>0.34962371213022519</v>
      </c>
    </row>
    <row r="22" spans="1:15" x14ac:dyDescent="0.25">
      <c r="A22" s="15" t="s">
        <v>29</v>
      </c>
      <c r="B22" s="1">
        <f>(PRIOR_PROB!D22*LIKELIHOOD!$D22)/B$68</f>
        <v>1.7026775600420034E-2</v>
      </c>
      <c r="C22" s="1">
        <f>(PRIOR_PROB!E22*LIKELIHOOD!$D22)/C$68</f>
        <v>1.3273315357596165E-2</v>
      </c>
      <c r="D22" s="1">
        <f>(PRIOR_PROB!F22*LIKELIHOOD!$D22)/D$68</f>
        <v>1.2723325326820587E-2</v>
      </c>
      <c r="J22" s="5" t="s">
        <v>11</v>
      </c>
      <c r="K22" s="3">
        <f>PRIOR_PROB!J7</f>
        <v>0.1</v>
      </c>
      <c r="L22" s="1">
        <f>LIKELIHOOD!I6</f>
        <v>0.21514217197670435</v>
      </c>
      <c r="M22" s="3">
        <f t="shared" si="4"/>
        <v>2.1514217197670438E-2</v>
      </c>
      <c r="N22" s="23">
        <f t="shared" si="3"/>
        <v>0.52803283605663698</v>
      </c>
      <c r="O22" s="1">
        <f t="shared" si="5"/>
        <v>4.0744089625825493E-2</v>
      </c>
    </row>
    <row r="23" spans="1:15" x14ac:dyDescent="0.25">
      <c r="A23" s="15" t="s">
        <v>30</v>
      </c>
      <c r="B23" s="1">
        <f>(PRIOR_PROB!D23*LIKELIHOOD!$D23)/B$68</f>
        <v>8.4655597788605222E-3</v>
      </c>
      <c r="C23" s="1">
        <f>(PRIOR_PROB!E23*LIKELIHOOD!$D23)/C$68</f>
        <v>4.3995820567313132E-3</v>
      </c>
      <c r="D23" s="1">
        <f>(PRIOR_PROB!F23*LIKELIHOOD!$D23)/D$68</f>
        <v>2.1086409951753221E-3</v>
      </c>
      <c r="J23" s="5" t="s">
        <v>13</v>
      </c>
      <c r="K23" s="3">
        <f>PRIOR_PROB!J8</f>
        <v>7.9999999999999988E-2</v>
      </c>
      <c r="L23" s="1">
        <f>LIKELIHOOD!I7</f>
        <v>0.43063152660367976</v>
      </c>
      <c r="M23" s="3">
        <f t="shared" si="4"/>
        <v>3.4450522128294372E-2</v>
      </c>
      <c r="N23" s="23">
        <f t="shared" si="3"/>
        <v>0.52803283605663698</v>
      </c>
      <c r="O23" s="1">
        <f t="shared" si="5"/>
        <v>6.5243143562002268E-2</v>
      </c>
    </row>
    <row r="24" spans="1:15" x14ac:dyDescent="0.25">
      <c r="A24" s="15" t="s">
        <v>31</v>
      </c>
      <c r="B24" s="1">
        <f>(PRIOR_PROB!D24*LIKELIHOOD!$D24)/B$68</f>
        <v>2.3787160797909455E-2</v>
      </c>
      <c r="C24" s="1">
        <f>(PRIOR_PROB!E24*LIKELIHOOD!$D24)/C$68</f>
        <v>1.2362273560266738E-2</v>
      </c>
      <c r="D24" s="1">
        <f>(PRIOR_PROB!F24*LIKELIHOOD!$D24)/D$68</f>
        <v>1.1850033247075039E-2</v>
      </c>
      <c r="K24" s="3"/>
      <c r="M24" s="3"/>
      <c r="N24" s="23"/>
    </row>
    <row r="25" spans="1:15" x14ac:dyDescent="0.25">
      <c r="A25" s="15" t="s">
        <v>32</v>
      </c>
      <c r="B25" s="1">
        <f>(PRIOR_PROB!D25*LIKELIHOOD!$D25)/B$68</f>
        <v>8.2163453411051857E-3</v>
      </c>
      <c r="C25" s="1">
        <f>(PRIOR_PROB!E25*LIKELIHOOD!$D25)/C$68</f>
        <v>4.2700644114404863E-3</v>
      </c>
      <c r="D25" s="1">
        <f>(PRIOR_PROB!F25*LIKELIHOOD!$D25)/D$68</f>
        <v>2.0465655041543135E-3</v>
      </c>
      <c r="K25" s="3"/>
      <c r="M25" s="3"/>
      <c r="N25" s="23"/>
    </row>
    <row r="26" spans="1:15" x14ac:dyDescent="0.25">
      <c r="A26" s="15" t="s">
        <v>33</v>
      </c>
      <c r="B26" s="1">
        <f>(PRIOR_PROB!D26*LIKELIHOOD!$D26)/B$68</f>
        <v>1.438688324394146E-2</v>
      </c>
      <c r="C26" s="1">
        <f>(PRIOR_PROB!E26*LIKELIHOOD!$D26)/C$68</f>
        <v>3.7384576463798252E-3</v>
      </c>
      <c r="D26" s="1">
        <f>(PRIOR_PROB!F26*LIKELIHOOD!$D26)/D$68</f>
        <v>3.5835517784341092E-3</v>
      </c>
      <c r="K26" s="21">
        <f>SUM(K18:K23)</f>
        <v>1</v>
      </c>
      <c r="L26" s="21">
        <f>SUM(L18:L23)</f>
        <v>2.952160310446637</v>
      </c>
      <c r="M26" s="21">
        <f>SUM(M18:M23)</f>
        <v>0.52803283605663698</v>
      </c>
      <c r="O26" s="21">
        <f>SUM(O18:O23)</f>
        <v>1</v>
      </c>
    </row>
    <row r="27" spans="1:15" x14ac:dyDescent="0.25">
      <c r="A27" s="17" t="s">
        <v>34</v>
      </c>
      <c r="B27" s="1">
        <f>(PRIOR_PROB!D27*LIKELIHOOD!$D27)/B$68</f>
        <v>3.5853335999172987E-2</v>
      </c>
      <c r="C27" s="1">
        <f>(PRIOR_PROB!E27*LIKELIHOOD!$D27)/C$68</f>
        <v>1.8633108483837601E-2</v>
      </c>
      <c r="D27" s="1">
        <f>(PRIOR_PROB!F27*LIKELIHOOD!$D27)/D$68</f>
        <v>1.7861031302486997E-2</v>
      </c>
      <c r="K27" s="3"/>
      <c r="M27" s="3"/>
      <c r="N27" s="23"/>
    </row>
    <row r="28" spans="1:15" x14ac:dyDescent="0.25">
      <c r="A28" s="17" t="s">
        <v>35</v>
      </c>
      <c r="B28" s="1">
        <f>(PRIOR_PROB!D28*LIKELIHOOD!$D28)/B$68</f>
        <v>1.9832557719909074E-2</v>
      </c>
      <c r="C28" s="1">
        <f>(PRIOR_PROB!E28*LIKELIHOOD!$D28)/C$68</f>
        <v>5.1535260138074841E-3</v>
      </c>
      <c r="D28" s="1">
        <f>(PRIOR_PROB!F28*LIKELIHOOD!$D28)/D$68</f>
        <v>4.9399856996828265E-3</v>
      </c>
      <c r="K28" s="3"/>
      <c r="M28" s="3"/>
      <c r="N28" s="23"/>
    </row>
    <row r="29" spans="1:15" ht="30" x14ac:dyDescent="0.25">
      <c r="A29" s="17" t="s">
        <v>37</v>
      </c>
      <c r="B29" s="1">
        <f>(PRIOR_PROB!D29*LIKELIHOOD!$D29)/B$68</f>
        <v>3.960156942024045E-2</v>
      </c>
      <c r="C29" s="1">
        <f>(PRIOR_PROB!E29*LIKELIHOOD!$D29)/C$68</f>
        <v>3.0871618438292048E-2</v>
      </c>
      <c r="D29" s="1">
        <f>(PRIOR_PROB!F29*LIKELIHOOD!$D29)/D$68</f>
        <v>2.9592429183947146E-2</v>
      </c>
      <c r="K29" s="22" t="s">
        <v>51</v>
      </c>
      <c r="L29" s="1" t="s">
        <v>42</v>
      </c>
      <c r="M29" s="1" t="s">
        <v>43</v>
      </c>
      <c r="N29" s="1" t="s">
        <v>44</v>
      </c>
      <c r="O29" s="1" t="s">
        <v>45</v>
      </c>
    </row>
    <row r="30" spans="1:15" x14ac:dyDescent="0.25">
      <c r="A30" s="17" t="s">
        <v>38</v>
      </c>
      <c r="B30" s="1">
        <f>(PRIOR_PROB!D30*LIKELIHOOD!$D30)/B$68</f>
        <v>1.2012996236833514E-2</v>
      </c>
      <c r="C30" s="1">
        <f>(PRIOR_PROB!E30*LIKELIHOOD!$D30)/C$68</f>
        <v>3.1215988116421707E-3</v>
      </c>
      <c r="D30" s="1">
        <f>(PRIOR_PROB!F30*LIKELIHOOD!$D30)/D$68</f>
        <v>5.9845059279195426E-3</v>
      </c>
      <c r="J30" s="5" t="s">
        <v>4</v>
      </c>
      <c r="K30" s="3">
        <f>PRIOR_PROB!K3</f>
        <v>0.45000000000000007</v>
      </c>
      <c r="L30" s="1">
        <f>LIKELIHOOD!I2</f>
        <v>0.6811342592592593</v>
      </c>
      <c r="M30" s="3">
        <f>K30*L30</f>
        <v>0.30651041666666673</v>
      </c>
      <c r="N30" s="23">
        <f>$M$38</f>
        <v>0.56191884484937182</v>
      </c>
      <c r="O30" s="4">
        <f>M30/N30</f>
        <v>0.54547096876387913</v>
      </c>
    </row>
    <row r="31" spans="1:15" x14ac:dyDescent="0.25">
      <c r="A31" s="17" t="s">
        <v>39</v>
      </c>
      <c r="B31" s="1">
        <f>(PRIOR_PROB!D31*LIKELIHOOD!$D31)/B$68</f>
        <v>3.3009484924208264E-2</v>
      </c>
      <c r="C31" s="1">
        <f>(PRIOR_PROB!E31*LIKELIHOOD!$D31)/C$68</f>
        <v>8.5775743936709527E-3</v>
      </c>
      <c r="D31" s="1">
        <f>(PRIOR_PROB!F31*LIKELIHOOD!$D31)/D$68</f>
        <v>1.6444312002761918E-2</v>
      </c>
      <c r="J31" s="8" t="s">
        <v>5</v>
      </c>
      <c r="K31" s="3">
        <f>PRIOR_PROB!K4</f>
        <v>0.17</v>
      </c>
      <c r="L31" s="1">
        <f>LIKELIHOOD!I3</f>
        <v>0.58527454242928456</v>
      </c>
      <c r="M31" s="3">
        <f t="shared" ref="M31:M35" si="6">K31*L31</f>
        <v>9.9496672212978379E-2</v>
      </c>
      <c r="N31" s="23">
        <f t="shared" ref="N31:N35" si="7">$M$38</f>
        <v>0.56191884484937182</v>
      </c>
      <c r="O31" s="1">
        <f t="shared" ref="O31:O35" si="8">M31/N31</f>
        <v>0.17706591107413294</v>
      </c>
    </row>
    <row r="32" spans="1:15" x14ac:dyDescent="0.25">
      <c r="A32" s="4" t="s">
        <v>63</v>
      </c>
      <c r="B32" s="1">
        <f>SUM(B2:B31)</f>
        <v>0.99999999999999978</v>
      </c>
      <c r="C32" s="1">
        <f>SUM(C2:C31)</f>
        <v>0.99999999999999989</v>
      </c>
      <c r="D32" s="1">
        <f>SUM(D2:D31)</f>
        <v>0.99999999999999978</v>
      </c>
      <c r="J32" s="5" t="s">
        <v>7</v>
      </c>
      <c r="K32" s="3">
        <f>PRIOR_PROB!K5</f>
        <v>0.13</v>
      </c>
      <c r="L32" s="1">
        <f>LIKELIHOOD!I4</f>
        <v>0.38064638064638062</v>
      </c>
      <c r="M32" s="3">
        <f t="shared" si="6"/>
        <v>4.9484029484029482E-2</v>
      </c>
      <c r="N32" s="23">
        <f t="shared" si="7"/>
        <v>0.56191884484937182</v>
      </c>
      <c r="O32" s="1">
        <f t="shared" si="8"/>
        <v>8.8062591133234183E-2</v>
      </c>
    </row>
    <row r="33" spans="1:15" x14ac:dyDescent="0.25">
      <c r="J33" s="5" t="s">
        <v>9</v>
      </c>
      <c r="K33" s="3">
        <f>PRIOR_PROB!K6</f>
        <v>6.9999999999999993E-2</v>
      </c>
      <c r="L33" s="1">
        <f>LIKELIHOOD!I5</f>
        <v>0.65933142953132873</v>
      </c>
      <c r="M33" s="3">
        <f t="shared" si="6"/>
        <v>4.6153200067193006E-2</v>
      </c>
      <c r="N33" s="23">
        <f t="shared" si="7"/>
        <v>0.56191884484937182</v>
      </c>
      <c r="O33" s="1">
        <f t="shared" si="8"/>
        <v>8.2134992428603906E-2</v>
      </c>
    </row>
    <row r="34" spans="1:15" x14ac:dyDescent="0.25">
      <c r="J34" s="5" t="s">
        <v>11</v>
      </c>
      <c r="K34" s="3">
        <f>PRIOR_PROB!K7</f>
        <v>7.9999999999999988E-2</v>
      </c>
      <c r="L34" s="1">
        <f>LIKELIHOOD!I6</f>
        <v>0.21514217197670435</v>
      </c>
      <c r="M34" s="3">
        <f t="shared" si="6"/>
        <v>1.7211373758136344E-2</v>
      </c>
      <c r="N34" s="23">
        <f t="shared" si="7"/>
        <v>0.56191884484937182</v>
      </c>
      <c r="O34" s="1">
        <f t="shared" si="8"/>
        <v>3.0629643258805517E-2</v>
      </c>
    </row>
    <row r="35" spans="1:15" x14ac:dyDescent="0.25">
      <c r="B35" s="33"/>
      <c r="C35" s="33"/>
      <c r="J35" s="5" t="s">
        <v>13</v>
      </c>
      <c r="K35" s="3">
        <f>PRIOR_PROB!K8</f>
        <v>0.1</v>
      </c>
      <c r="L35" s="1">
        <f>LIKELIHOOD!I7</f>
        <v>0.43063152660367976</v>
      </c>
      <c r="M35" s="3">
        <f t="shared" si="6"/>
        <v>4.3063152660367976E-2</v>
      </c>
      <c r="N35" s="23">
        <f t="shared" si="7"/>
        <v>0.56191884484937182</v>
      </c>
      <c r="O35" s="1">
        <f t="shared" si="8"/>
        <v>7.6635893341344519E-2</v>
      </c>
    </row>
    <row r="36" spans="1:15" x14ac:dyDescent="0.25">
      <c r="B36" s="1" t="s">
        <v>69</v>
      </c>
      <c r="C36" s="1" t="s">
        <v>69</v>
      </c>
      <c r="D36" s="1" t="s">
        <v>69</v>
      </c>
      <c r="K36" s="3"/>
      <c r="M36" s="3"/>
      <c r="N36" s="23"/>
    </row>
    <row r="37" spans="1:15" x14ac:dyDescent="0.25">
      <c r="A37" s="6" t="s">
        <v>47</v>
      </c>
      <c r="B37" s="1">
        <f>(PRIOR_PROB!D2*LIKELIHOOD!$D2)</f>
        <v>2.362119989238633E-2</v>
      </c>
      <c r="C37" s="1">
        <f>(PRIOR_PROB!E2*LIKELIHOOD!$D2)</f>
        <v>3.5431799838579497E-2</v>
      </c>
      <c r="D37" s="1">
        <f>(PRIOR_PROB!F2*LIKELIHOOD!$D2)</f>
        <v>0.12046811945117029</v>
      </c>
      <c r="K37" s="3"/>
      <c r="M37" s="3"/>
      <c r="N37" s="23"/>
    </row>
    <row r="38" spans="1:15" x14ac:dyDescent="0.25">
      <c r="A38" s="6" t="s">
        <v>6</v>
      </c>
      <c r="B38" s="1">
        <f>(PRIOR_PROB!D3*LIKELIHOOD!$D3)</f>
        <v>2.3225361819434871E-2</v>
      </c>
      <c r="C38" s="1">
        <f>(PRIOR_PROB!E3*LIKELIHOOD!$D3)</f>
        <v>3.4838042729152308E-2</v>
      </c>
      <c r="D38" s="1">
        <f>(PRIOR_PROB!F3*LIKELIHOOD!$D3)</f>
        <v>9.0578911095796008E-2</v>
      </c>
      <c r="K38" s="21">
        <f>SUM(K30:K35)</f>
        <v>1</v>
      </c>
      <c r="L38" s="21">
        <f>SUM(L30:L35)</f>
        <v>2.952160310446637</v>
      </c>
      <c r="M38" s="21">
        <f>SUM(M30:M35)</f>
        <v>0.56191884484937182</v>
      </c>
      <c r="O38" s="21">
        <f>SUM(O30:O35)</f>
        <v>1.0000000000000002</v>
      </c>
    </row>
    <row r="39" spans="1:15" x14ac:dyDescent="0.25">
      <c r="A39" s="6" t="s">
        <v>8</v>
      </c>
      <c r="B39" s="1">
        <f>(PRIOR_PROB!D4*LIKELIHOOD!$D4)</f>
        <v>2.0756013745704467E-2</v>
      </c>
      <c r="C39" s="1">
        <f>(PRIOR_PROB!E4*LIKELIHOOD!$D4)</f>
        <v>1.868041237113402E-2</v>
      </c>
      <c r="D39" s="1">
        <f>(PRIOR_PROB!F4*LIKELIHOOD!$D4)</f>
        <v>4.9814432989690724E-2</v>
      </c>
    </row>
    <row r="40" spans="1:15" x14ac:dyDescent="0.25">
      <c r="A40" s="6" t="s">
        <v>10</v>
      </c>
      <c r="B40" s="1">
        <f>(PRIOR_PROB!D5*LIKELIHOOD!$D5)</f>
        <v>1.943127962085308E-2</v>
      </c>
      <c r="C40" s="1">
        <f>(PRIOR_PROB!E5*LIKELIHOOD!$D5)</f>
        <v>5.8293838862559242E-3</v>
      </c>
      <c r="D40" s="1">
        <f>(PRIOR_PROB!F5*LIKELIHOOD!$D5)</f>
        <v>2.9146919431279623E-2</v>
      </c>
    </row>
    <row r="41" spans="1:15" x14ac:dyDescent="0.25">
      <c r="A41" s="6" t="s">
        <v>12</v>
      </c>
      <c r="B41" s="1">
        <f>(PRIOR_PROB!D6*LIKELIHOOD!$D6)</f>
        <v>1.9047619047619046E-2</v>
      </c>
      <c r="C41" s="1">
        <f>(PRIOR_PROB!E6*LIKELIHOOD!$D6)</f>
        <v>5.7142857142857143E-3</v>
      </c>
      <c r="D41" s="1">
        <f>(PRIOR_PROB!F6*LIKELIHOOD!$D6)</f>
        <v>1.1428571428571429E-2</v>
      </c>
    </row>
    <row r="42" spans="1:15" x14ac:dyDescent="0.25">
      <c r="A42" s="9" t="s">
        <v>14</v>
      </c>
      <c r="B42" s="1">
        <f>(PRIOR_PROB!D7*LIKELIHOOD!$D7)</f>
        <v>1.774383078730905E-2</v>
      </c>
      <c r="C42" s="1">
        <f>(PRIOR_PROB!E7*LIKELIHOOD!$D7)</f>
        <v>2.6615746180963573E-2</v>
      </c>
      <c r="D42" s="1">
        <f>(PRIOR_PROB!F7*LIKELIHOOD!$D7)</f>
        <v>3.7262044653349008E-2</v>
      </c>
    </row>
    <row r="43" spans="1:15" x14ac:dyDescent="0.25">
      <c r="A43" s="9" t="s">
        <v>15</v>
      </c>
      <c r="B43" s="1">
        <f>(PRIOR_PROB!D8*LIKELIHOOD!$D8)</f>
        <v>1.7583333333333333E-2</v>
      </c>
      <c r="C43" s="1">
        <f>(PRIOR_PROB!E8*LIKELIHOOD!$D8)</f>
        <v>1.055E-2</v>
      </c>
      <c r="D43" s="1">
        <f>(PRIOR_PROB!F8*LIKELIHOOD!$D8)</f>
        <v>1.055E-2</v>
      </c>
    </row>
    <row r="44" spans="1:15" x14ac:dyDescent="0.25">
      <c r="A44" s="9" t="s">
        <v>16</v>
      </c>
      <c r="B44" s="1">
        <f>(PRIOR_PROB!D9*LIKELIHOOD!$D9)</f>
        <v>2.135549872122762E-2</v>
      </c>
      <c r="C44" s="1">
        <f>(PRIOR_PROB!E9*LIKELIHOOD!$D9)</f>
        <v>5.1253196930946293E-2</v>
      </c>
      <c r="D44" s="1">
        <f>(PRIOR_PROB!F9*LIKELIHOOD!$D9)</f>
        <v>2.5626598465473147E-2</v>
      </c>
    </row>
    <row r="45" spans="1:15" x14ac:dyDescent="0.25">
      <c r="A45" s="9" t="s">
        <v>17</v>
      </c>
      <c r="B45" s="1">
        <f>(PRIOR_PROB!D10*LIKELIHOOD!$D10)</f>
        <v>2.3298731257208768E-2</v>
      </c>
      <c r="C45" s="1">
        <f>(PRIOR_PROB!E10*LIKELIHOOD!$D10)</f>
        <v>1.397923875432526E-2</v>
      </c>
      <c r="D45" s="1">
        <f>(PRIOR_PROB!F10*LIKELIHOOD!$D10)</f>
        <v>2.096885813148789E-2</v>
      </c>
    </row>
    <row r="46" spans="1:15" x14ac:dyDescent="0.25">
      <c r="A46" s="9" t="s">
        <v>18</v>
      </c>
      <c r="B46" s="1">
        <f>(PRIOR_PROB!D11*LIKELIHOOD!$D11)</f>
        <v>1.6260162601626015E-2</v>
      </c>
      <c r="C46" s="1">
        <f>(PRIOR_PROB!E11*LIKELIHOOD!$D11)</f>
        <v>4.8780487804878049E-3</v>
      </c>
      <c r="D46" s="1">
        <f>(PRIOR_PROB!F11*LIKELIHOOD!$D11)</f>
        <v>4.8780487804878049E-3</v>
      </c>
    </row>
    <row r="47" spans="1:15" x14ac:dyDescent="0.25">
      <c r="A47" s="11" t="s">
        <v>19</v>
      </c>
      <c r="B47" s="1">
        <f>(PRIOR_PROB!D12*LIKELIHOOD!$D12)</f>
        <v>1.1314553990610328E-2</v>
      </c>
      <c r="C47" s="1">
        <f>(PRIOR_PROB!E12*LIKELIHOOD!$D12)</f>
        <v>2.7154929577464789E-2</v>
      </c>
      <c r="D47" s="1">
        <f>(PRIOR_PROB!F12*LIKELIHOOD!$D12)</f>
        <v>3.3943661971830986E-3</v>
      </c>
    </row>
    <row r="48" spans="1:15" x14ac:dyDescent="0.25">
      <c r="A48" s="11" t="s">
        <v>20</v>
      </c>
      <c r="B48" s="1">
        <f>(PRIOR_PROB!D13*LIKELIHOOD!$D13)</f>
        <v>1.2086684539767651E-2</v>
      </c>
      <c r="C48" s="1">
        <f>(PRIOR_PROB!E13*LIKELIHOOD!$D13)</f>
        <v>2.5382037533512068E-2</v>
      </c>
      <c r="D48" s="1">
        <f>(PRIOR_PROB!F13*LIKELIHOOD!$D13)</f>
        <v>1.0878016085790886E-2</v>
      </c>
    </row>
    <row r="49" spans="1:4" x14ac:dyDescent="0.25">
      <c r="A49" s="11" t="s">
        <v>21</v>
      </c>
      <c r="B49" s="1">
        <f>(PRIOR_PROB!D14*LIKELIHOOD!$D14)</f>
        <v>1.4863258026159334E-2</v>
      </c>
      <c r="C49" s="1">
        <f>(PRIOR_PROB!E14*LIKELIHOOD!$D14)</f>
        <v>1.33769322235434E-2</v>
      </c>
      <c r="D49" s="1">
        <f>(PRIOR_PROB!F14*LIKELIHOOD!$D14)</f>
        <v>8.9179548156956001E-3</v>
      </c>
    </row>
    <row r="50" spans="1:4" x14ac:dyDescent="0.25">
      <c r="A50" s="11" t="s">
        <v>22</v>
      </c>
      <c r="B50" s="1">
        <f>(PRIOR_PROB!D15*LIKELIHOOD!$D15)</f>
        <v>1.3004484304932735E-2</v>
      </c>
      <c r="C50" s="1">
        <f>(PRIOR_PROB!E15*LIKELIHOOD!$D15)</f>
        <v>7.8026905829596416E-3</v>
      </c>
      <c r="D50" s="1">
        <f>(PRIOR_PROB!F15*LIKELIHOOD!$D15)</f>
        <v>1.5605381165919283E-2</v>
      </c>
    </row>
    <row r="51" spans="1:4" x14ac:dyDescent="0.25">
      <c r="A51" s="11" t="s">
        <v>23</v>
      </c>
      <c r="B51" s="1">
        <f>(PRIOR_PROB!D16*LIKELIHOOD!$D16)</f>
        <v>1.7539267015706805E-2</v>
      </c>
      <c r="C51" s="1">
        <f>(PRIOR_PROB!E16*LIKELIHOOD!$D16)</f>
        <v>5.2617801047120417E-3</v>
      </c>
      <c r="D51" s="1">
        <f>(PRIOR_PROB!F16*LIKELIHOOD!$D16)</f>
        <v>1.5785340314136125E-2</v>
      </c>
    </row>
    <row r="52" spans="1:4" x14ac:dyDescent="0.25">
      <c r="A52" s="13" t="s">
        <v>24</v>
      </c>
      <c r="B52" s="1">
        <f>(PRIOR_PROB!D17*LIKELIHOOD!$D17)</f>
        <v>2.6955980712396951E-2</v>
      </c>
      <c r="C52" s="1">
        <f>(PRIOR_PROB!E17*LIKELIHOOD!$D17)</f>
        <v>8.8954736350909933E-2</v>
      </c>
      <c r="D52" s="1">
        <f>(PRIOR_PROB!F17*LIKELIHOOD!$D17)</f>
        <v>8.0867942137190854E-3</v>
      </c>
    </row>
    <row r="53" spans="1:4" x14ac:dyDescent="0.25">
      <c r="A53" s="13" t="s">
        <v>25</v>
      </c>
      <c r="B53" s="1">
        <f>(PRIOR_PROB!D18*LIKELIHOOD!$D18)</f>
        <v>2.5610632183908043E-2</v>
      </c>
      <c r="C53" s="1">
        <f>(PRIOR_PROB!E18*LIKELIHOOD!$D18)</f>
        <v>6.9148706896551712E-2</v>
      </c>
      <c r="D53" s="1">
        <f>(PRIOR_PROB!F18*LIKELIHOOD!$D18)</f>
        <v>1.5366379310344827E-2</v>
      </c>
    </row>
    <row r="54" spans="1:4" x14ac:dyDescent="0.25">
      <c r="A54" s="13" t="s">
        <v>26</v>
      </c>
      <c r="B54" s="1">
        <f>(PRIOR_PROB!D19*LIKELIHOOD!$D19)</f>
        <v>9.5603271983640079E-3</v>
      </c>
      <c r="C54" s="1">
        <f>(PRIOR_PROB!E19*LIKELIHOOD!$D19)</f>
        <v>8.6042944785276066E-3</v>
      </c>
      <c r="D54" s="1">
        <f>(PRIOR_PROB!F19*LIKELIHOOD!$D19)</f>
        <v>2.8680981595092026E-3</v>
      </c>
    </row>
    <row r="55" spans="1:4" x14ac:dyDescent="0.25">
      <c r="A55" s="13" t="s">
        <v>27</v>
      </c>
      <c r="B55" s="1">
        <f>(PRIOR_PROB!D20*LIKELIHOOD!$D20)</f>
        <v>1.8217710095882685E-2</v>
      </c>
      <c r="C55" s="1">
        <f>(PRIOR_PROB!E20*LIKELIHOOD!$D20)</f>
        <v>1.6395939086294414E-2</v>
      </c>
      <c r="D55" s="1">
        <f>(PRIOR_PROB!F20*LIKELIHOOD!$D20)</f>
        <v>1.0930626057529612E-2</v>
      </c>
    </row>
    <row r="56" spans="1:4" x14ac:dyDescent="0.25">
      <c r="A56" s="13" t="s">
        <v>28</v>
      </c>
      <c r="B56" s="1">
        <f>(PRIOR_PROB!D21*LIKELIHOOD!$D21)</f>
        <v>1.2001875293014533E-2</v>
      </c>
      <c r="C56" s="1">
        <f>(PRIOR_PROB!E21*LIKELIHOOD!$D21)</f>
        <v>7.2011251758087201E-3</v>
      </c>
      <c r="D56" s="1">
        <f>(PRIOR_PROB!F21*LIKELIHOOD!$D21)</f>
        <v>3.60056258790436E-3</v>
      </c>
    </row>
    <row r="57" spans="1:4" x14ac:dyDescent="0.25">
      <c r="A57" s="15" t="s">
        <v>29</v>
      </c>
      <c r="B57" s="1">
        <f>(PRIOR_PROB!D22*LIKELIHOOD!$D22)</f>
        <v>7.8557976863061606E-3</v>
      </c>
      <c r="C57" s="1">
        <f>(PRIOR_PROB!E22*LIKELIHOOD!$D22)</f>
        <v>7.0702179176755442E-3</v>
      </c>
      <c r="D57" s="1">
        <f>(PRIOR_PROB!F22*LIKELIHOOD!$D22)</f>
        <v>7.0702179176755442E-3</v>
      </c>
    </row>
    <row r="58" spans="1:4" x14ac:dyDescent="0.25">
      <c r="A58" s="15" t="s">
        <v>30</v>
      </c>
      <c r="B58" s="1">
        <f>(PRIOR_PROB!D23*LIKELIHOOD!$D23)</f>
        <v>3.9058319957196363E-3</v>
      </c>
      <c r="C58" s="1">
        <f>(PRIOR_PROB!E23*LIKELIHOOD!$D23)</f>
        <v>2.3434991974317816E-3</v>
      </c>
      <c r="D58" s="1">
        <f>(PRIOR_PROB!F23*LIKELIHOOD!$D23)</f>
        <v>1.1717495987158908E-3</v>
      </c>
    </row>
    <row r="59" spans="1:4" x14ac:dyDescent="0.25">
      <c r="A59" s="15" t="s">
        <v>31</v>
      </c>
      <c r="B59" s="1">
        <f>(PRIOR_PROB!D24*LIKELIHOOD!$D24)</f>
        <v>1.0974897840046701E-2</v>
      </c>
      <c r="C59" s="1">
        <f>(PRIOR_PROB!E24*LIKELIHOOD!$D24)</f>
        <v>6.584938704028021E-3</v>
      </c>
      <c r="D59" s="1">
        <f>(PRIOR_PROB!F24*LIKELIHOOD!$D24)</f>
        <v>6.584938704028021E-3</v>
      </c>
    </row>
    <row r="60" spans="1:4" x14ac:dyDescent="0.25">
      <c r="A60" s="15" t="s">
        <v>32</v>
      </c>
      <c r="B60" s="1">
        <f>(PRIOR_PROB!D25*LIKELIHOOD!$D25)</f>
        <v>3.7908496732026141E-3</v>
      </c>
      <c r="C60" s="1">
        <f>(PRIOR_PROB!E25*LIKELIHOOD!$D25)</f>
        <v>2.2745098039215687E-3</v>
      </c>
      <c r="D60" s="1">
        <f>(PRIOR_PROB!F25*LIKELIHOOD!$D25)</f>
        <v>1.1372549019607844E-3</v>
      </c>
    </row>
    <row r="61" spans="1:4" x14ac:dyDescent="0.25">
      <c r="A61" s="15" t="s">
        <v>33</v>
      </c>
      <c r="B61" s="1">
        <f>(PRIOR_PROB!D26*LIKELIHOOD!$D26)</f>
        <v>6.6378066378066378E-3</v>
      </c>
      <c r="C61" s="1">
        <f>(PRIOR_PROB!E26*LIKELIHOOD!$D26)</f>
        <v>1.9913419913419913E-3</v>
      </c>
      <c r="D61" s="1">
        <f>(PRIOR_PROB!F26*LIKELIHOOD!$D26)</f>
        <v>1.9913419913419913E-3</v>
      </c>
    </row>
    <row r="62" spans="1:4" x14ac:dyDescent="0.25">
      <c r="A62" s="17" t="s">
        <v>34</v>
      </c>
      <c r="B62" s="1">
        <f>(PRIOR_PROB!D27*LIKELIHOOD!$D27)</f>
        <v>1.654197838736492E-2</v>
      </c>
      <c r="C62" s="1">
        <f>(PRIOR_PROB!E27*LIKELIHOOD!$D27)</f>
        <v>9.9251870324189532E-3</v>
      </c>
      <c r="D62" s="1">
        <f>(PRIOR_PROB!F27*LIKELIHOOD!$D27)</f>
        <v>9.9251870324189532E-3</v>
      </c>
    </row>
    <row r="63" spans="1:4" x14ac:dyDescent="0.25">
      <c r="A63" s="17" t="s">
        <v>35</v>
      </c>
      <c r="B63" s="1">
        <f>(PRIOR_PROB!D28*LIKELIHOOD!$D28)</f>
        <v>9.1503267973856214E-3</v>
      </c>
      <c r="C63" s="1">
        <f>(PRIOR_PROB!E28*LIKELIHOOD!$D28)</f>
        <v>2.7450980392156868E-3</v>
      </c>
      <c r="D63" s="1">
        <f>(PRIOR_PROB!F28*LIKELIHOOD!$D28)</f>
        <v>2.7450980392156868E-3</v>
      </c>
    </row>
    <row r="64" spans="1:4" x14ac:dyDescent="0.25">
      <c r="A64" s="17" t="s">
        <v>37</v>
      </c>
      <c r="B64" s="1">
        <f>(PRIOR_PROB!D29*LIKELIHOOD!$D29)</f>
        <v>1.8271334792122541E-2</v>
      </c>
      <c r="C64" s="1">
        <f>(PRIOR_PROB!E29*LIKELIHOOD!$D29)</f>
        <v>1.6444201312910287E-2</v>
      </c>
      <c r="D64" s="1">
        <f>(PRIOR_PROB!F29*LIKELIHOOD!$D29)</f>
        <v>1.6444201312910287E-2</v>
      </c>
    </row>
    <row r="65" spans="1:4" x14ac:dyDescent="0.25">
      <c r="A65" s="17" t="s">
        <v>38</v>
      </c>
      <c r="B65" s="1">
        <f>(PRIOR_PROB!D30*LIKELIHOOD!$D30)</f>
        <v>5.5425448868071815E-3</v>
      </c>
      <c r="C65" s="1">
        <f>(PRIOR_PROB!E30*LIKELIHOOD!$D30)</f>
        <v>1.6627634660421546E-3</v>
      </c>
      <c r="D65" s="1">
        <f>(PRIOR_PROB!F30*LIKELIHOOD!$D30)</f>
        <v>3.3255269320843091E-3</v>
      </c>
    </row>
    <row r="66" spans="1:4" x14ac:dyDescent="0.25">
      <c r="A66" s="17" t="s">
        <v>39</v>
      </c>
      <c r="B66" s="1">
        <f>(PRIOR_PROB!D31*LIKELIHOOD!$D31)</f>
        <v>1.5229885057471264E-2</v>
      </c>
      <c r="C66" s="1">
        <f>(PRIOR_PROB!E31*LIKELIHOOD!$D31)</f>
        <v>4.5689655172413794E-3</v>
      </c>
      <c r="D66" s="1">
        <f>(PRIOR_PROB!F31*LIKELIHOOD!$D31)</f>
        <v>9.1379310344827588E-3</v>
      </c>
    </row>
    <row r="67" spans="1:4" x14ac:dyDescent="0.25">
      <c r="B67" s="33" t="s">
        <v>44</v>
      </c>
      <c r="C67" s="33" t="s">
        <v>44</v>
      </c>
      <c r="D67" s="33" t="s">
        <v>44</v>
      </c>
    </row>
    <row r="68" spans="1:4" x14ac:dyDescent="0.25">
      <c r="B68" s="1">
        <f>SUM(B37:B66)</f>
        <v>0.46137905794167899</v>
      </c>
      <c r="C68" s="1">
        <f t="shared" ref="C68:D68" si="9">SUM(C37:C66)</f>
        <v>0.53266405017864205</v>
      </c>
      <c r="D68" s="1">
        <f t="shared" si="9"/>
        <v>0.5556894707998723</v>
      </c>
    </row>
  </sheetData>
  <pageMargins left="0.7" right="0.7" top="0.75" bottom="0.75" header="0.3" footer="0.3"/>
  <pageSetup paperSize="9" orientation="portrait" r:id="rId1"/>
  <headerFooter>
    <oddFooter>&amp;L&amp;1#&amp;"Calibri"&amp;10&amp;K0078D7[Business/Internal Use]</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52BB4-F274-4533-BE0B-911B73955F27}">
  <dimension ref="A1:G33"/>
  <sheetViews>
    <sheetView workbookViewId="0">
      <selection activeCell="M22" sqref="M22"/>
    </sheetView>
  </sheetViews>
  <sheetFormatPr defaultRowHeight="15" x14ac:dyDescent="0.25"/>
  <cols>
    <col min="1" max="1" width="15.28515625" customWidth="1"/>
    <col min="2" max="2" width="22.140625" customWidth="1"/>
    <col min="3" max="3" width="28.42578125" customWidth="1"/>
    <col min="4" max="4" width="28.140625" customWidth="1"/>
    <col min="5" max="5" width="28.85546875" customWidth="1"/>
    <col min="6" max="6" width="24.85546875" customWidth="1"/>
    <col min="7" max="7" width="22.85546875" customWidth="1"/>
    <col min="8" max="8" width="19.7109375" customWidth="1"/>
  </cols>
  <sheetData>
    <row r="1" spans="1:5" ht="30" x14ac:dyDescent="0.25">
      <c r="A1" s="38" t="s">
        <v>55</v>
      </c>
      <c r="B1" s="36" t="s">
        <v>72</v>
      </c>
      <c r="C1" s="37" t="s">
        <v>74</v>
      </c>
      <c r="D1" s="37" t="s">
        <v>69</v>
      </c>
      <c r="E1" s="37" t="s">
        <v>45</v>
      </c>
    </row>
    <row r="2" spans="1:5" x14ac:dyDescent="0.25">
      <c r="A2" s="31" t="s">
        <v>4</v>
      </c>
      <c r="B2" s="34">
        <f>PRIOR_PROB!I3</f>
        <v>0.16666666666666666</v>
      </c>
      <c r="C2" s="34">
        <f>LIKELIHOOD!J2</f>
        <v>0.31886574074074076</v>
      </c>
      <c r="D2" s="34">
        <f>B2*C2</f>
        <v>5.314429012345679E-2</v>
      </c>
      <c r="E2" s="34">
        <f>D2/$D$9</f>
        <v>0.10462024686983062</v>
      </c>
    </row>
    <row r="3" spans="1:5" x14ac:dyDescent="0.25">
      <c r="A3" s="32" t="s">
        <v>5</v>
      </c>
      <c r="B3" s="34">
        <f>PRIOR_PROB!I4</f>
        <v>0.16666666666666666</v>
      </c>
      <c r="C3" s="34">
        <f>LIKELIHOOD!J3</f>
        <v>0.41472545757071549</v>
      </c>
      <c r="D3" s="34">
        <f t="shared" ref="D3:D7" si="0">B3*C3</f>
        <v>6.912090959511924E-2</v>
      </c>
      <c r="E3" s="34">
        <f t="shared" ref="E3:E7" si="1">D3/$D$9</f>
        <v>0.13607193941079304</v>
      </c>
    </row>
    <row r="4" spans="1:5" x14ac:dyDescent="0.25">
      <c r="A4" s="31" t="s">
        <v>7</v>
      </c>
      <c r="B4" s="34">
        <f>PRIOR_PROB!I5</f>
        <v>0.16666666666666666</v>
      </c>
      <c r="C4" s="34">
        <f>LIKELIHOOD!J4</f>
        <v>0.61935361935361932</v>
      </c>
      <c r="D4" s="34">
        <f t="shared" si="0"/>
        <v>0.10322560322560322</v>
      </c>
      <c r="E4" s="34">
        <f t="shared" si="1"/>
        <v>0.20321069427519031</v>
      </c>
    </row>
    <row r="5" spans="1:5" x14ac:dyDescent="0.25">
      <c r="A5" s="31" t="s">
        <v>9</v>
      </c>
      <c r="B5" s="34">
        <f>PRIOR_PROB!I6</f>
        <v>0.16666666666666666</v>
      </c>
      <c r="C5" s="34">
        <f>LIKELIHOOD!J5</f>
        <v>0.34066857046867127</v>
      </c>
      <c r="D5" s="34">
        <f t="shared" si="0"/>
        <v>5.6778095078111879E-2</v>
      </c>
      <c r="E5" s="34">
        <f t="shared" si="1"/>
        <v>0.11177378247167377</v>
      </c>
    </row>
    <row r="6" spans="1:5" x14ac:dyDescent="0.25">
      <c r="A6" s="31" t="s">
        <v>11</v>
      </c>
      <c r="B6" s="34">
        <f>PRIOR_PROB!I7</f>
        <v>0.16666666666666666</v>
      </c>
      <c r="C6" s="34">
        <f>LIKELIHOOD!J6</f>
        <v>0.78485782802329562</v>
      </c>
      <c r="D6" s="34">
        <f t="shared" si="0"/>
        <v>0.13080963800388259</v>
      </c>
      <c r="E6" s="37">
        <f t="shared" si="1"/>
        <v>0.257512831371492</v>
      </c>
    </row>
    <row r="7" spans="1:5" x14ac:dyDescent="0.25">
      <c r="A7" s="31" t="s">
        <v>13</v>
      </c>
      <c r="B7" s="34">
        <f>PRIOR_PROB!I8</f>
        <v>0.16666666666666666</v>
      </c>
      <c r="C7" s="34">
        <f>LIKELIHOOD!J7</f>
        <v>0.56936847339632024</v>
      </c>
      <c r="D7" s="34">
        <f t="shared" si="0"/>
        <v>9.4894745566053373E-2</v>
      </c>
      <c r="E7" s="34">
        <f t="shared" si="1"/>
        <v>0.18681050560102025</v>
      </c>
    </row>
    <row r="8" spans="1:5" x14ac:dyDescent="0.25">
      <c r="A8" s="35"/>
      <c r="B8" s="34"/>
      <c r="C8" s="34"/>
      <c r="D8" s="37" t="s">
        <v>73</v>
      </c>
      <c r="E8" s="34"/>
    </row>
    <row r="9" spans="1:5" x14ac:dyDescent="0.25">
      <c r="A9" s="35"/>
      <c r="B9" s="34">
        <f>SUM(B2:B7)</f>
        <v>0.99999999999999989</v>
      </c>
      <c r="C9" s="34">
        <f>SUM(C2:C7)</f>
        <v>3.0478396895533626</v>
      </c>
      <c r="D9" s="34">
        <f>SUM(D2:D7)</f>
        <v>0.5079732815922271</v>
      </c>
      <c r="E9" s="34">
        <f>SUM(E2:E7)</f>
        <v>1</v>
      </c>
    </row>
    <row r="10" spans="1:5" x14ac:dyDescent="0.25">
      <c r="A10" s="35"/>
      <c r="B10" s="34"/>
      <c r="C10" s="34"/>
      <c r="D10" s="34"/>
      <c r="E10" s="34"/>
    </row>
    <row r="11" spans="1:5" ht="30" x14ac:dyDescent="0.25">
      <c r="A11" s="35"/>
      <c r="B11" s="22" t="s">
        <v>59</v>
      </c>
      <c r="C11" s="34"/>
      <c r="D11" s="34"/>
      <c r="E11" s="34"/>
    </row>
    <row r="12" spans="1:5" x14ac:dyDescent="0.25">
      <c r="A12" s="31" t="s">
        <v>4</v>
      </c>
      <c r="B12" s="34">
        <f>PRIOR_PROB!J3</f>
        <v>0.15000000000000002</v>
      </c>
      <c r="C12" s="34">
        <f>LIKELIHOOD!J2</f>
        <v>0.31886574074074076</v>
      </c>
      <c r="D12" s="34">
        <f>B12*C12</f>
        <v>4.7829861111111122E-2</v>
      </c>
      <c r="E12" s="34">
        <f xml:space="preserve"> D12/$D$19</f>
        <v>0.10134150162372479</v>
      </c>
    </row>
    <row r="13" spans="1:5" x14ac:dyDescent="0.25">
      <c r="A13" s="32" t="s">
        <v>5</v>
      </c>
      <c r="B13" s="34">
        <f>PRIOR_PROB!J4</f>
        <v>0.18000000000000002</v>
      </c>
      <c r="C13" s="34">
        <f>LIKELIHOOD!J3</f>
        <v>0.41472545757071549</v>
      </c>
      <c r="D13" s="34">
        <f t="shared" ref="D13:D17" si="2">B13*C13</f>
        <v>7.4650582362728798E-2</v>
      </c>
      <c r="E13" s="34">
        <f t="shared" ref="E13:E17" si="3" xml:space="preserve"> D13/$D$19</f>
        <v>0.15816901696933941</v>
      </c>
    </row>
    <row r="14" spans="1:5" x14ac:dyDescent="0.25">
      <c r="A14" s="31" t="s">
        <v>7</v>
      </c>
      <c r="B14" s="34">
        <f>PRIOR_PROB!J5</f>
        <v>0.21000000000000002</v>
      </c>
      <c r="C14" s="34">
        <f>LIKELIHOOD!J4</f>
        <v>0.61935361935361932</v>
      </c>
      <c r="D14" s="34">
        <f t="shared" si="2"/>
        <v>0.13006426006426006</v>
      </c>
      <c r="E14" s="37">
        <f t="shared" si="3"/>
        <v>0.27557904447748399</v>
      </c>
    </row>
    <row r="15" spans="1:5" x14ac:dyDescent="0.25">
      <c r="A15" s="31" t="s">
        <v>9</v>
      </c>
      <c r="B15" s="34">
        <f>PRIOR_PROB!J6</f>
        <v>0.28000000000000003</v>
      </c>
      <c r="C15" s="34">
        <f>LIKELIHOOD!J5</f>
        <v>0.34066857046867127</v>
      </c>
      <c r="D15" s="34">
        <f t="shared" si="2"/>
        <v>9.5387199731227959E-2</v>
      </c>
      <c r="E15" s="34">
        <f t="shared" si="3"/>
        <v>0.20210558491877326</v>
      </c>
    </row>
    <row r="16" spans="1:5" x14ac:dyDescent="0.25">
      <c r="A16" s="31" t="s">
        <v>11</v>
      </c>
      <c r="B16" s="34">
        <f>PRIOR_PROB!J7</f>
        <v>0.1</v>
      </c>
      <c r="C16" s="34">
        <f>LIKELIHOOD!J6</f>
        <v>0.78485782802329562</v>
      </c>
      <c r="D16" s="34">
        <f t="shared" si="2"/>
        <v>7.8485782802329568E-2</v>
      </c>
      <c r="E16" s="34">
        <f t="shared" si="3"/>
        <v>0.16629500693770297</v>
      </c>
    </row>
    <row r="17" spans="1:7" x14ac:dyDescent="0.25">
      <c r="A17" s="31" t="s">
        <v>13</v>
      </c>
      <c r="B17" s="34">
        <f>PRIOR_PROB!J8</f>
        <v>7.9999999999999988E-2</v>
      </c>
      <c r="C17" s="34">
        <f>LIKELIHOOD!J7</f>
        <v>0.56936847339632024</v>
      </c>
      <c r="D17" s="34">
        <f t="shared" si="2"/>
        <v>4.5549477871705615E-2</v>
      </c>
      <c r="E17" s="34">
        <f t="shared" si="3"/>
        <v>9.6509845072975525E-2</v>
      </c>
    </row>
    <row r="18" spans="1:7" x14ac:dyDescent="0.25">
      <c r="A18" s="35"/>
      <c r="B18" s="34"/>
      <c r="C18" s="34"/>
      <c r="D18" s="37" t="s">
        <v>73</v>
      </c>
      <c r="E18" s="34"/>
    </row>
    <row r="19" spans="1:7" x14ac:dyDescent="0.25">
      <c r="A19" s="35"/>
      <c r="B19" s="34">
        <f>SUM(B12:B17)</f>
        <v>1</v>
      </c>
      <c r="C19" s="34">
        <f>SUM(C12:C17)</f>
        <v>3.0478396895533626</v>
      </c>
      <c r="D19" s="34">
        <f>SUM(D12:D17)</f>
        <v>0.47196716394336313</v>
      </c>
      <c r="E19" s="34">
        <f>SUM(E12:E17)</f>
        <v>0.99999999999999989</v>
      </c>
      <c r="G19" s="37"/>
    </row>
    <row r="20" spans="1:7" x14ac:dyDescent="0.25">
      <c r="A20" s="35"/>
      <c r="B20" s="34"/>
      <c r="C20" s="34"/>
      <c r="D20" s="34"/>
      <c r="E20" s="34"/>
      <c r="G20" s="34"/>
    </row>
    <row r="21" spans="1:7" ht="30" x14ac:dyDescent="0.25">
      <c r="A21" s="35"/>
      <c r="B21" s="22" t="s">
        <v>51</v>
      </c>
      <c r="C21" s="34"/>
      <c r="D21" s="34"/>
      <c r="E21" s="34"/>
      <c r="G21" s="34"/>
    </row>
    <row r="22" spans="1:7" x14ac:dyDescent="0.25">
      <c r="A22" s="31" t="s">
        <v>4</v>
      </c>
      <c r="B22" s="34">
        <f>PRIOR_PROB!K3</f>
        <v>0.45000000000000007</v>
      </c>
      <c r="C22" s="34">
        <f>LIKELIHOOD!J2</f>
        <v>0.31886574074074076</v>
      </c>
      <c r="D22" s="34">
        <f>B22*C22</f>
        <v>0.14348958333333336</v>
      </c>
      <c r="E22" s="37">
        <f xml:space="preserve"> D22/$D$29</f>
        <v>0.32754109973983347</v>
      </c>
      <c r="G22" s="34"/>
    </row>
    <row r="23" spans="1:7" x14ac:dyDescent="0.25">
      <c r="A23" s="32" t="s">
        <v>5</v>
      </c>
      <c r="B23" s="34">
        <f>PRIOR_PROB!K4</f>
        <v>0.17</v>
      </c>
      <c r="C23" s="34">
        <f>LIKELIHOOD!J3</f>
        <v>0.41472545757071549</v>
      </c>
      <c r="D23" s="34">
        <f t="shared" ref="D23:D27" si="4">B23*C23</f>
        <v>7.0503327787021633E-2</v>
      </c>
      <c r="E23" s="34">
        <f t="shared" ref="E23:E27" si="5" xml:space="preserve"> D23/$D$29</f>
        <v>0.16093668252582113</v>
      </c>
      <c r="G23" s="34"/>
    </row>
    <row r="24" spans="1:7" x14ac:dyDescent="0.25">
      <c r="A24" s="31" t="s">
        <v>7</v>
      </c>
      <c r="B24" s="34">
        <f>PRIOR_PROB!K5</f>
        <v>0.13</v>
      </c>
      <c r="C24" s="34">
        <f>LIKELIHOOD!J4</f>
        <v>0.61935361935361932</v>
      </c>
      <c r="D24" s="34">
        <f t="shared" si="4"/>
        <v>8.0515970515970509E-2</v>
      </c>
      <c r="E24" s="34">
        <f t="shared" si="5"/>
        <v>0.18379236260068343</v>
      </c>
      <c r="G24" s="34"/>
    </row>
    <row r="25" spans="1:7" x14ac:dyDescent="0.25">
      <c r="A25" s="31" t="s">
        <v>9</v>
      </c>
      <c r="B25" s="34">
        <f>PRIOR_PROB!K6</f>
        <v>6.9999999999999993E-2</v>
      </c>
      <c r="C25" s="34">
        <f>LIKELIHOOD!J5</f>
        <v>0.34066857046867127</v>
      </c>
      <c r="D25" s="34">
        <f t="shared" si="4"/>
        <v>2.3846799932806986E-2</v>
      </c>
      <c r="E25" s="34">
        <f t="shared" si="5"/>
        <v>5.4434662738705557E-2</v>
      </c>
      <c r="G25" s="34"/>
    </row>
    <row r="26" spans="1:7" x14ac:dyDescent="0.25">
      <c r="A26" s="31" t="s">
        <v>11</v>
      </c>
      <c r="B26" s="34">
        <f>PRIOR_PROB!K7</f>
        <v>7.9999999999999988E-2</v>
      </c>
      <c r="C26" s="34">
        <f>LIKELIHOOD!J6</f>
        <v>0.78485782802329562</v>
      </c>
      <c r="D26" s="34">
        <f t="shared" si="4"/>
        <v>6.278862624186364E-2</v>
      </c>
      <c r="E26" s="34">
        <f t="shared" si="5"/>
        <v>0.14332647159925113</v>
      </c>
      <c r="G26" s="34"/>
    </row>
    <row r="27" spans="1:7" x14ac:dyDescent="0.25">
      <c r="A27" s="31" t="s">
        <v>13</v>
      </c>
      <c r="B27" s="34">
        <f>PRIOR_PROB!K8</f>
        <v>0.1</v>
      </c>
      <c r="C27" s="34">
        <f>LIKELIHOOD!J7</f>
        <v>0.56936847339632024</v>
      </c>
      <c r="D27" s="34">
        <f t="shared" si="4"/>
        <v>5.693684733963203E-2</v>
      </c>
      <c r="E27" s="34">
        <f t="shared" si="5"/>
        <v>0.12996872079570526</v>
      </c>
      <c r="G27" s="34"/>
    </row>
    <row r="28" spans="1:7" x14ac:dyDescent="0.25">
      <c r="A28" s="35"/>
      <c r="B28" s="34"/>
      <c r="C28" s="34"/>
      <c r="D28" s="37" t="s">
        <v>73</v>
      </c>
      <c r="E28" s="34"/>
    </row>
    <row r="29" spans="1:7" x14ac:dyDescent="0.25">
      <c r="B29" s="34">
        <f>SUM(B22:B27)</f>
        <v>1</v>
      </c>
      <c r="C29" s="34">
        <f>SUM(C22:C27)</f>
        <v>3.0478396895533626</v>
      </c>
      <c r="D29" s="34">
        <f>SUM(D22:D27)</f>
        <v>0.43808115515062818</v>
      </c>
      <c r="E29" s="34">
        <f>SUM(E22:E27)</f>
        <v>1</v>
      </c>
    </row>
    <row r="30" spans="1:7" x14ac:dyDescent="0.25">
      <c r="B30" s="34"/>
      <c r="C30" s="34"/>
      <c r="D30" s="34"/>
      <c r="E30" s="34"/>
    </row>
    <row r="31" spans="1:7" x14ac:dyDescent="0.25">
      <c r="B31" s="34"/>
      <c r="C31" s="34"/>
      <c r="D31" s="34"/>
      <c r="E31" s="34"/>
    </row>
    <row r="32" spans="1:7" x14ac:dyDescent="0.25">
      <c r="B32" s="34"/>
      <c r="C32" s="34"/>
      <c r="D32" s="34"/>
      <c r="E32" s="34"/>
    </row>
    <row r="33" spans="2:5" x14ac:dyDescent="0.25">
      <c r="B33" s="34"/>
      <c r="E33" s="34"/>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VIRTUAL_VISITS</vt:lpstr>
      <vt:lpstr>PRIOR_PROB</vt:lpstr>
      <vt:lpstr>VISITS_PER_DIAGNOSIS</vt:lpstr>
      <vt:lpstr>LIKELIHOOD</vt:lpstr>
      <vt:lpstr>BAYES_TO_COMPUTE_POSTERIOR</vt:lpstr>
      <vt:lpstr>FEMALE_POSTERIOR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Bill Konstantakos</dc:creator>
  <cp:lastModifiedBy>Bill Konstantakos</cp:lastModifiedBy>
  <dcterms:created xsi:type="dcterms:W3CDTF">2020-11-13T21:36:54Z</dcterms:created>
  <dcterms:modified xsi:type="dcterms:W3CDTF">2020-11-16T15:44:32Z</dcterms:modified>
</cp:coreProperties>
</file>