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eonovVU\Downloads\"/>
    </mc:Choice>
  </mc:AlternateContent>
  <xr:revisionPtr revIDLastSave="0" documentId="13_ncr:1_{B63BFB4C-B278-4A4C-B067-6347BE4AF03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ИД" sheetId="1" r:id="rId1"/>
    <sheet name="ППР" sheetId="2" r:id="rId2"/>
    <sheet name="ПОСТУПЛЕНИЯ" sheetId="6" r:id="rId3"/>
  </sheets>
  <definedNames>
    <definedName name="_xlnm._FilterDatabase" localSheetId="0" hidden="1">ИД!$A$1:$S$50</definedName>
    <definedName name="_xlnm._FilterDatabase" localSheetId="2" hidden="1">ПОСТУПЛЕНИЯ!$A$1:$D$20</definedName>
    <definedName name="_xlnm._FilterDatabase" localSheetId="1" hidden="1">ППР!$A$1:$N$200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6" l="1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U1" i="1"/>
  <c r="C22" i="6"/>
  <c r="C19" i="6" l="1"/>
  <c r="C20" i="6" s="1"/>
  <c r="C23" i="6" s="1"/>
  <c r="Q1" i="2" l="1"/>
  <c r="C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1" authorId="0" shapeId="0" xr:uid="{00000000-0006-0000-0000-00000B000000}">
      <text>
        <r>
          <rPr>
            <sz val="10"/>
            <color rgb="FF000000"/>
            <rFont val="Arial"/>
            <scheme val="minor"/>
          </rPr>
          <t>Величко
	-Влад Леонов</t>
        </r>
      </text>
    </comment>
    <comment ref="I14" authorId="0" shapeId="0" xr:uid="{00000000-0006-0000-0000-00000A000000}">
      <text>
        <r>
          <rPr>
            <sz val="10"/>
            <color rgb="FF000000"/>
            <rFont val="Arial"/>
            <scheme val="minor"/>
          </rPr>
          <t>Тугульбаев
	-Влад Леонов</t>
        </r>
      </text>
    </comment>
    <comment ref="I15" authorId="0" shapeId="0" xr:uid="{00000000-0006-0000-0000-000009000000}">
      <text>
        <r>
          <rPr>
            <sz val="10"/>
            <color rgb="FF000000"/>
            <rFont val="Arial"/>
            <scheme val="minor"/>
          </rPr>
          <t>Жамойдин
	-Влад Леонов</t>
        </r>
      </text>
    </comment>
    <comment ref="I27" authorId="0" shapeId="0" xr:uid="{00000000-0006-0000-0000-000008000000}">
      <text>
        <r>
          <rPr>
            <sz val="10"/>
            <color rgb="FF000000"/>
            <rFont val="Arial"/>
            <scheme val="minor"/>
          </rPr>
          <t>Тугульбаев
	-Влад Леонов</t>
        </r>
      </text>
    </comment>
    <comment ref="I28" authorId="0" shapeId="0" xr:uid="{00000000-0006-0000-0000-000007000000}">
      <text>
        <r>
          <rPr>
            <sz val="10"/>
            <color rgb="FF000000"/>
            <rFont val="Arial"/>
            <scheme val="minor"/>
          </rPr>
          <t>Близняков
	-Влад Леонов</t>
        </r>
      </text>
    </comment>
    <comment ref="I33" authorId="0" shapeId="0" xr:uid="{00000000-0006-0000-0000-000006000000}">
      <text>
        <r>
          <rPr>
            <sz val="10"/>
            <color rgb="FF000000"/>
            <rFont val="Arial"/>
            <scheme val="minor"/>
          </rPr>
          <t>Близняков
	-Влад Леонов</t>
        </r>
      </text>
    </comment>
    <comment ref="I39" authorId="0" shapeId="0" xr:uid="{00000000-0006-0000-0000-000001000000}">
      <text>
        <r>
          <rPr>
            <sz val="10"/>
            <color rgb="FF000000"/>
            <rFont val="Arial"/>
            <scheme val="minor"/>
          </rPr>
          <t>Жамойдин Ф.Ф,
	-Влад Леонов</t>
        </r>
      </text>
    </comment>
    <comment ref="I41" authorId="0" shapeId="0" xr:uid="{00000000-0006-0000-0000-000005000000}">
      <text>
        <r>
          <rPr>
            <sz val="10"/>
            <color rgb="FF000000"/>
            <rFont val="Arial"/>
            <scheme val="minor"/>
          </rPr>
          <t>Величко
	-Влад Леонов</t>
        </r>
      </text>
    </comment>
    <comment ref="I43" authorId="0" shapeId="0" xr:uid="{00000000-0006-0000-0000-000004000000}">
      <text>
        <r>
          <rPr>
            <sz val="10"/>
            <color rgb="FF000000"/>
            <rFont val="Arial"/>
            <scheme val="minor"/>
          </rPr>
          <t>Величко
	-Влад Леонов</t>
        </r>
      </text>
    </comment>
    <comment ref="I44" authorId="0" shapeId="0" xr:uid="{00000000-0006-0000-0000-000003000000}">
      <text>
        <r>
          <rPr>
            <sz val="10"/>
            <color rgb="FF000000"/>
            <rFont val="Arial"/>
            <scheme val="minor"/>
          </rPr>
          <t>Абдулкаримов Кадир
	-Влад Леонов</t>
        </r>
      </text>
    </comment>
    <comment ref="I45" authorId="0" shapeId="0" xr:uid="{00000000-0006-0000-0000-000002000000}">
      <text>
        <r>
          <rPr>
            <sz val="10"/>
            <color rgb="FF000000"/>
            <rFont val="Arial"/>
            <scheme val="minor"/>
          </rPr>
          <t>Величко
	-Влад Леонов</t>
        </r>
      </text>
    </comment>
  </commentList>
</comments>
</file>

<file path=xl/sharedStrings.xml><?xml version="1.0" encoding="utf-8"?>
<sst xmlns="http://schemas.openxmlformats.org/spreadsheetml/2006/main" count="675" uniqueCount="206">
  <si>
    <t>№</t>
  </si>
  <si>
    <t>Титул</t>
  </si>
  <si>
    <t>Шифр</t>
  </si>
  <si>
    <t>Филиал</t>
  </si>
  <si>
    <t>Район</t>
  </si>
  <si>
    <t>Вид работ</t>
  </si>
  <si>
    <t>Сроки</t>
  </si>
  <si>
    <t>ЛЭСР</t>
  </si>
  <si>
    <t>РД</t>
  </si>
  <si>
    <t>Подписанты</t>
  </si>
  <si>
    <t>Дата работ</t>
  </si>
  <si>
    <t>Паспорта</t>
  </si>
  <si>
    <t>СРО</t>
  </si>
  <si>
    <t>КИС</t>
  </si>
  <si>
    <t>Состояние ИД</t>
  </si>
  <si>
    <t>Комментарии</t>
  </si>
  <si>
    <t>Цена СМР</t>
  </si>
  <si>
    <t>Цена УЭ</t>
  </si>
  <si>
    <t>Сумма:</t>
  </si>
  <si>
    <t xml:space="preserve"> +</t>
  </si>
  <si>
    <t>март-апрель</t>
  </si>
  <si>
    <t>Сдано</t>
  </si>
  <si>
    <t>Готово</t>
  </si>
  <si>
    <t>ИД готова и отправлено</t>
  </si>
  <si>
    <t>Егоренков</t>
  </si>
  <si>
    <t>22-096065</t>
  </si>
  <si>
    <t>СЭС</t>
  </si>
  <si>
    <t>ВРЭС</t>
  </si>
  <si>
    <t xml:space="preserve">ВЛ-10, КТП, ВЛ-0,4 </t>
  </si>
  <si>
    <t>ООО Энергострим</t>
  </si>
  <si>
    <t xml:space="preserve"> -</t>
  </si>
  <si>
    <t>ИД СМР надо корректировать
ИД УЭ отправлена</t>
  </si>
  <si>
    <t>Салаев</t>
  </si>
  <si>
    <t>22-048331</t>
  </si>
  <si>
    <t xml:space="preserve">ВЛ-10, СТП, ВЛ-0,4 </t>
  </si>
  <si>
    <t>ИД СМР отправлена
ИД УЭ отправлена</t>
  </si>
  <si>
    <t>План</t>
  </si>
  <si>
    <t>Саенко</t>
  </si>
  <si>
    <t>22-002514</t>
  </si>
  <si>
    <t>ВЛ-10, МТП, ВЛ-0,4, УЭ</t>
  </si>
  <si>
    <t>В работе</t>
  </si>
  <si>
    <t>Кузнецова</t>
  </si>
  <si>
    <t>22-063255</t>
  </si>
  <si>
    <t>-</t>
  </si>
  <si>
    <t>Полосухина</t>
  </si>
  <si>
    <t>22-056147</t>
  </si>
  <si>
    <t>ВЛ-0,4, УЭ</t>
  </si>
  <si>
    <t>ИД СМР можно отправлять
ИД УЭ можно отправлять</t>
  </si>
  <si>
    <t>Белова</t>
  </si>
  <si>
    <t>22-045422</t>
  </si>
  <si>
    <t>РД на проверке</t>
  </si>
  <si>
    <t>Науменко</t>
  </si>
  <si>
    <t>22-018239</t>
  </si>
  <si>
    <t>Антипова</t>
  </si>
  <si>
    <t>21-066603</t>
  </si>
  <si>
    <t xml:space="preserve">СЭС </t>
  </si>
  <si>
    <t>Амичи</t>
  </si>
  <si>
    <t>23-060986</t>
  </si>
  <si>
    <t>КуРЭС</t>
  </si>
  <si>
    <t>КЛ, ГНБ, КК</t>
  </si>
  <si>
    <t>январь</t>
  </si>
  <si>
    <t>Ярмарка камня</t>
  </si>
  <si>
    <t>23-010680</t>
  </si>
  <si>
    <t>КЛ-0,4; ВЛ-0,4</t>
  </si>
  <si>
    <t>Люшкин</t>
  </si>
  <si>
    <t>21-041841</t>
  </si>
  <si>
    <t>Гелета</t>
  </si>
  <si>
    <t>21-025733</t>
  </si>
  <si>
    <t>ВКЛ-10кВ, ГНБ, МТП</t>
  </si>
  <si>
    <t>ООО "ЭМ-110"</t>
  </si>
  <si>
    <t>?</t>
  </si>
  <si>
    <t>май</t>
  </si>
  <si>
    <t>Франко</t>
  </si>
  <si>
    <t>24-000722</t>
  </si>
  <si>
    <t>Шумилова</t>
  </si>
  <si>
    <t>24-006357</t>
  </si>
  <si>
    <t>Июнь</t>
  </si>
  <si>
    <t>Замечания к трассе</t>
  </si>
  <si>
    <t>ИД сделана, но нужно править после РД
Нужен паспорт на счетчик!</t>
  </si>
  <si>
    <t>ф.628-208</t>
  </si>
  <si>
    <t>2022-0046ПИР-10/22-ТКР</t>
  </si>
  <si>
    <t>СрРЭС</t>
  </si>
  <si>
    <t>ВЛ-10</t>
  </si>
  <si>
    <t>ООО Развитие территорий</t>
  </si>
  <si>
    <t>декабрь</t>
  </si>
  <si>
    <t>ф.604-13</t>
  </si>
  <si>
    <t>Сицинский</t>
  </si>
  <si>
    <t>23-004438</t>
  </si>
  <si>
    <t>КрРЭС</t>
  </si>
  <si>
    <t>КЛ-0,4; ВЛ-0,4, Рек. ТП-50, УЭ</t>
  </si>
  <si>
    <t xml:space="preserve">В работе </t>
  </si>
  <si>
    <t>Акопов</t>
  </si>
  <si>
    <t>22-090683</t>
  </si>
  <si>
    <t>КЛ-0,4; ВЛ-0,4, Рек. ТП-59, УЭ</t>
  </si>
  <si>
    <t>Ховард Парк</t>
  </si>
  <si>
    <t>23-059276</t>
  </si>
  <si>
    <t>рек. ТП-466; КВЛ-0,4; УЭ</t>
  </si>
  <si>
    <t>апрель-май</t>
  </si>
  <si>
    <t>ИД СМР и ИД УЭ отправлены 25.06</t>
  </si>
  <si>
    <t>ЮЭС</t>
  </si>
  <si>
    <t>ВЛ-10, КТП, УЭ</t>
  </si>
  <si>
    <t>Миллениум</t>
  </si>
  <si>
    <t>22-047251</t>
  </si>
  <si>
    <t>ВЛ-10, КТП, ВЛ-0,4 , УЭ</t>
  </si>
  <si>
    <t>Не совпадает с фактом</t>
  </si>
  <si>
    <t>ИД_СМР отправлен 28.06.2024
ИД_УЭ отправлена 24.09.2024</t>
  </si>
  <si>
    <t>МГИ</t>
  </si>
  <si>
    <t>23-000549</t>
  </si>
  <si>
    <t>ИД_СМР отправлен 28.06.2024
ИД_УЭ отправлена 25.09.2024</t>
  </si>
  <si>
    <t>Барболин</t>
  </si>
  <si>
    <t>21-041619</t>
  </si>
  <si>
    <t>КЛ-0,4; ВЛ-0,4; УЭ</t>
  </si>
  <si>
    <t>июнь</t>
  </si>
  <si>
    <t>Проверить подписантов!</t>
  </si>
  <si>
    <t>Мартиросян</t>
  </si>
  <si>
    <t>23-027039</t>
  </si>
  <si>
    <t>ИД СМР отправлена 30.06
ИД УЭ отправлена 30.06</t>
  </si>
  <si>
    <t>СПБ БГУ «ДОК «Дружных»</t>
  </si>
  <si>
    <t>23-010073</t>
  </si>
  <si>
    <t>2хКТП-10/0,4кВ, КЛ-10</t>
  </si>
  <si>
    <t>апрель-июнь</t>
  </si>
  <si>
    <t>Распопов</t>
  </si>
  <si>
    <t>22-104563</t>
  </si>
  <si>
    <t>ВЛ-0,4кВ</t>
  </si>
  <si>
    <t>октябрь-ноябрь</t>
  </si>
  <si>
    <t>ИД СМР отправлена 20.01
Исправлено: удалена реконструкция, ИД отправлена 29.01.2025
ИД УЭ отправлена 29.01.2025</t>
  </si>
  <si>
    <t>ИП Ульянова</t>
  </si>
  <si>
    <t>21-079410</t>
  </si>
  <si>
    <t>КЛ-10, КТП, ВЛ-0,4</t>
  </si>
  <si>
    <t>ГУП "Водоканал СанктПетербурга"</t>
  </si>
  <si>
    <t>21-042046</t>
  </si>
  <si>
    <t>КК, КЛ-0,4, УЭ</t>
  </si>
  <si>
    <t>Макаров</t>
  </si>
  <si>
    <t>23-076986</t>
  </si>
  <si>
    <t>Рек. ТП-7034
нов.КТП; УЭ</t>
  </si>
  <si>
    <t>В Рахье есть фотки шильдиков КТП и ТМГ</t>
  </si>
  <si>
    <t>Елефтериади</t>
  </si>
  <si>
    <t>23-044891</t>
  </si>
  <si>
    <t>Нет</t>
  </si>
  <si>
    <t>Парфененко</t>
  </si>
  <si>
    <t>21-052603</t>
  </si>
  <si>
    <t>СерРЭС</t>
  </si>
  <si>
    <t>КТП, КЛ-10кВ, КЛ-0,4кВ, 2КК</t>
  </si>
  <si>
    <t>сентябрь</t>
  </si>
  <si>
    <t>ноябрь-декабрь</t>
  </si>
  <si>
    <t>Сдобников</t>
  </si>
  <si>
    <t>23-058496</t>
  </si>
  <si>
    <t>октябрь</t>
  </si>
  <si>
    <t>ИД_СМР и ИД_УЭ отправлены 10.01</t>
  </si>
  <si>
    <t>ИП Калитина</t>
  </si>
  <si>
    <t>ВсРЭС</t>
  </si>
  <si>
    <t>4хКТП, 2хМТП, ВЛ-10кВ, КЛ-10кВ, ВЛ-0,4кВ</t>
  </si>
  <si>
    <t xml:space="preserve">  +</t>
  </si>
  <si>
    <t>июнь-июль</t>
  </si>
  <si>
    <t>ИД для ТП отправлены</t>
  </si>
  <si>
    <t>Аквилон</t>
  </si>
  <si>
    <t>24-090901</t>
  </si>
  <si>
    <t>КВЛ-6кВ</t>
  </si>
  <si>
    <t>ООО "БЭСК"</t>
  </si>
  <si>
    <t>сентябрь-октябрь</t>
  </si>
  <si>
    <t>ИД_СМР отправлена</t>
  </si>
  <si>
    <t>Водоканал (Молодежное)</t>
  </si>
  <si>
    <t>23-031139</t>
  </si>
  <si>
    <t>КурРЭС</t>
  </si>
  <si>
    <t>КЛ-0,4кВ</t>
  </si>
  <si>
    <t>ноябрь</t>
  </si>
  <si>
    <t>Водоканал (Зеленогорск)</t>
  </si>
  <si>
    <t>КЛ-0,4кВ, КК</t>
  </si>
  <si>
    <t>Калитин</t>
  </si>
  <si>
    <t>23-32939</t>
  </si>
  <si>
    <t>2КТП, 
КВЛ-10кВ, 
КВЛ-0,4кВ</t>
  </si>
  <si>
    <t>октрябрь-декабрь</t>
  </si>
  <si>
    <t>Трансопоус</t>
  </si>
  <si>
    <t>22-033549</t>
  </si>
  <si>
    <t>КТП, КЛ-10кВ, КЛ-0,4кВ,  ВЛ-0,4кВ</t>
  </si>
  <si>
    <t>ИД СМР отправлена 02.02.2025
ИД УЭ готово 02.02.2025</t>
  </si>
  <si>
    <t>Плотников</t>
  </si>
  <si>
    <t>24-020986</t>
  </si>
  <si>
    <t>10хКК-0,4кВ</t>
  </si>
  <si>
    <t>ИД_СМР отправлена 24.01</t>
  </si>
  <si>
    <t>Необходимые документы</t>
  </si>
  <si>
    <t>Состояние ППР</t>
  </si>
  <si>
    <t>+</t>
  </si>
  <si>
    <t>ИД_СМР отправлена Дмитрию</t>
  </si>
  <si>
    <t>СЭТЛ</t>
  </si>
  <si>
    <t>ПуРЭС</t>
  </si>
  <si>
    <t>вынос КЛ-6кВ</t>
  </si>
  <si>
    <t>Подрядчик</t>
  </si>
  <si>
    <t>ДАТА</t>
  </si>
  <si>
    <t>ВСЕГО:</t>
  </si>
  <si>
    <t>ИД согласована</t>
  </si>
  <si>
    <t>налог 6%</t>
  </si>
  <si>
    <t>СУММ:</t>
  </si>
  <si>
    <t>Полностью готово</t>
  </si>
  <si>
    <t>Нужен КИС</t>
  </si>
  <si>
    <t>Проверить счетчик</t>
  </si>
  <si>
    <t>Начал делать. Паспорта на АСБ, ТМГ и КТП. Нужен КИС, чтоб править РД и подгонять ИД</t>
  </si>
  <si>
    <t>Сделан ППР
ИД_СМР отправлен 27.12.2024
ИД УЭ отправлен 29.01.2025</t>
  </si>
  <si>
    <t>Отправлен ППР  31.08</t>
  </si>
  <si>
    <t>РД отправил, ИД отправил</t>
  </si>
  <si>
    <t>По объектам:</t>
  </si>
  <si>
    <t>"-"</t>
  </si>
  <si>
    <t>"+"</t>
  </si>
  <si>
    <t>Разница:</t>
  </si>
  <si>
    <t>фильтр</t>
  </si>
  <si>
    <t>ОСТАТОК: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</si>
</sst>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.mm\.yyyy"/>
    <numFmt numFmtId="166" formatCode="#,##0.00\ &quot;₽&quot;"/>
  </numFmts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b/>
      <sz val="18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  <font>
      <b/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5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16" fontId="0" fillId="0" borderId="0" xfId="0" applyNumberFormat="1"/>
    <xf numFmtId="0" fontId="8" fillId="0" borderId="3" xfId="0" applyFont="1" applyBorder="1" applyAlignment="1">
      <alignment horizontal="center" vertical="center" wrapText="1"/>
    </xf>
    <xf numFmtId="0" fontId="9" fillId="0" borderId="0" xfId="0" applyFont="1"/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66" fontId="7" fillId="0" borderId="5" xfId="1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5" xfId="0" applyFont="1" applyBorder="1"/>
    <xf numFmtId="0" fontId="0" fillId="0" borderId="5" xfId="0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5" xfId="0" applyBorder="1"/>
    <xf numFmtId="16" fontId="0" fillId="0" borderId="5" xfId="0" applyNumberFormat="1" applyBorder="1"/>
    <xf numFmtId="166" fontId="9" fillId="0" borderId="5" xfId="1" applyNumberFormat="1" applyFont="1" applyBorder="1" applyAlignment="1">
      <alignment horizontal="right"/>
    </xf>
    <xf numFmtId="166" fontId="9" fillId="0" borderId="5" xfId="0" applyNumberFormat="1" applyFont="1" applyBorder="1" applyAlignment="1">
      <alignment horizontal="right"/>
    </xf>
    <xf numFmtId="166" fontId="7" fillId="0" borderId="5" xfId="0" applyNumberFormat="1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43" fontId="7" fillId="0" borderId="5" xfId="1" applyFont="1" applyBorder="1" applyAlignment="1">
      <alignment horizontal="right"/>
    </xf>
    <xf numFmtId="0" fontId="9" fillId="0" borderId="5" xfId="0" applyFont="1" applyBorder="1" applyAlignment="1">
      <alignment horizontal="left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76">
    <dxf>
      <fill>
        <patternFill patternType="solid">
          <fgColor theme="4"/>
          <bgColor theme="4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D9D9D9"/>
          <bgColor rgb="FFD9D9D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D9D9D9"/>
          <bgColor rgb="FFD9D9D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F1000"/>
  <sheetViews>
    <sheetView tabSelected="1" workbookViewId="0">
      <pane ySplit="1" topLeftCell="A3" activePane="bottomLeft" state="frozen"/>
      <selection pane="bottomLeft" activeCell="M8" sqref="M8"/>
    </sheetView>
  </sheetViews>
  <sheetFormatPr defaultColWidth="12.5703125" defaultRowHeight="15.75" customHeight="1" x14ac:dyDescent="0.2"/>
  <cols>
    <col min="1" max="1" width="3" customWidth="1"/>
    <col min="2" max="2" width="17.42578125" customWidth="1"/>
    <col min="4" max="4" width="10.85546875" customWidth="1"/>
    <col min="5" max="5" width="9.42578125" customWidth="1"/>
    <col min="6" max="6" width="11.28515625" customWidth="1"/>
    <col min="7" max="7" width="13.85546875" customWidth="1"/>
    <col min="8" max="8" width="10.140625" customWidth="1"/>
    <col min="9" max="9" width="8.85546875" customWidth="1"/>
    <col min="10" max="10" width="10.85546875" customWidth="1"/>
    <col min="11" max="11" width="16.28515625" customWidth="1"/>
    <col min="12" max="12" width="12.5703125" customWidth="1"/>
    <col min="13" max="13" width="13.42578125" customWidth="1"/>
    <col min="14" max="15" width="12.28515625" customWidth="1"/>
    <col min="16" max="16" width="16.5703125" customWidth="1"/>
    <col min="17" max="17" width="25.42578125" customWidth="1"/>
    <col min="20" max="20" width="16.28515625" customWidth="1"/>
    <col min="21" max="21" width="15.7109375" customWidth="1"/>
  </cols>
  <sheetData>
    <row r="1" spans="1:32" ht="23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187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3" t="s">
        <v>17</v>
      </c>
      <c r="T1" s="4" t="s">
        <v>18</v>
      </c>
      <c r="U1" s="5">
        <f>SUMIF(P:P,"&lt;&gt;Сдано",R:R)*1000+SUMIF(P:P,"&lt;&gt;Сдано",S:S)*1000+30000</f>
        <v>775000</v>
      </c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25.5" hidden="1" x14ac:dyDescent="0.2">
      <c r="A2" s="7"/>
      <c r="B2" s="8"/>
      <c r="C2" s="7"/>
      <c r="D2" s="7"/>
      <c r="E2" s="7"/>
      <c r="F2" s="7"/>
      <c r="G2" s="8"/>
      <c r="H2" s="9"/>
      <c r="I2" s="8"/>
      <c r="J2" s="8"/>
      <c r="K2" s="10"/>
      <c r="L2" s="8"/>
      <c r="M2" s="11"/>
      <c r="N2" s="8"/>
      <c r="O2" s="8"/>
      <c r="P2" s="7"/>
      <c r="Q2" s="8"/>
      <c r="R2" s="10"/>
      <c r="S2" s="10"/>
      <c r="T2" s="12" t="s">
        <v>22</v>
      </c>
      <c r="U2" s="12" t="s">
        <v>23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38.25" x14ac:dyDescent="0.2">
      <c r="A3" s="10">
        <v>2</v>
      </c>
      <c r="B3" s="10" t="s">
        <v>24</v>
      </c>
      <c r="C3" s="10" t="s">
        <v>25</v>
      </c>
      <c r="D3" s="10" t="s">
        <v>26</v>
      </c>
      <c r="E3" s="10" t="s">
        <v>27</v>
      </c>
      <c r="F3" s="10" t="s">
        <v>28</v>
      </c>
      <c r="G3" s="10" t="s">
        <v>29</v>
      </c>
      <c r="H3" s="13">
        <v>45388</v>
      </c>
      <c r="I3" s="10" t="s">
        <v>30</v>
      </c>
      <c r="J3" s="10" t="s">
        <v>19</v>
      </c>
      <c r="K3" s="10" t="s">
        <v>19</v>
      </c>
      <c r="L3" s="10" t="s">
        <v>20</v>
      </c>
      <c r="M3" s="44" t="s">
        <v>19</v>
      </c>
      <c r="N3" s="44" t="s">
        <v>19</v>
      </c>
      <c r="O3" s="44" t="s">
        <v>19</v>
      </c>
      <c r="P3" s="14" t="s">
        <v>21</v>
      </c>
      <c r="Q3" s="10" t="s">
        <v>31</v>
      </c>
      <c r="R3" s="15">
        <v>15</v>
      </c>
      <c r="S3" s="15">
        <v>5</v>
      </c>
      <c r="T3" s="12"/>
      <c r="U3" s="12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38.25" x14ac:dyDescent="0.2">
      <c r="A4" s="14">
        <v>3</v>
      </c>
      <c r="B4" s="10" t="s">
        <v>32</v>
      </c>
      <c r="C4" s="10" t="s">
        <v>33</v>
      </c>
      <c r="D4" s="10" t="s">
        <v>26</v>
      </c>
      <c r="E4" s="10" t="s">
        <v>27</v>
      </c>
      <c r="F4" s="10" t="s">
        <v>34</v>
      </c>
      <c r="G4" s="10" t="s">
        <v>29</v>
      </c>
      <c r="H4" s="13">
        <v>45388</v>
      </c>
      <c r="I4" s="10" t="s">
        <v>30</v>
      </c>
      <c r="J4" s="10" t="s">
        <v>19</v>
      </c>
      <c r="K4" s="10" t="s">
        <v>19</v>
      </c>
      <c r="L4" s="10" t="s">
        <v>20</v>
      </c>
      <c r="M4" s="44" t="s">
        <v>19</v>
      </c>
      <c r="N4" s="44" t="s">
        <v>19</v>
      </c>
      <c r="O4" s="44" t="s">
        <v>19</v>
      </c>
      <c r="P4" s="14" t="s">
        <v>21</v>
      </c>
      <c r="Q4" s="10" t="s">
        <v>35</v>
      </c>
      <c r="R4" s="15">
        <v>15</v>
      </c>
      <c r="S4" s="15">
        <v>5</v>
      </c>
      <c r="T4" s="32" t="s">
        <v>8</v>
      </c>
      <c r="U4" s="12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ht="38.25" x14ac:dyDescent="0.2">
      <c r="A5" s="10">
        <v>4</v>
      </c>
      <c r="B5" s="10" t="s">
        <v>37</v>
      </c>
      <c r="C5" s="10" t="s">
        <v>38</v>
      </c>
      <c r="D5" s="10" t="s">
        <v>26</v>
      </c>
      <c r="E5" s="10" t="s">
        <v>27</v>
      </c>
      <c r="F5" s="10" t="s">
        <v>39</v>
      </c>
      <c r="G5" s="10" t="s">
        <v>29</v>
      </c>
      <c r="H5" s="13">
        <v>45388</v>
      </c>
      <c r="I5" s="10" t="s">
        <v>30</v>
      </c>
      <c r="J5" s="10" t="s">
        <v>19</v>
      </c>
      <c r="K5" s="10" t="s">
        <v>19</v>
      </c>
      <c r="L5" s="10" t="s">
        <v>20</v>
      </c>
      <c r="M5" s="44" t="s">
        <v>19</v>
      </c>
      <c r="N5" s="44" t="s">
        <v>19</v>
      </c>
      <c r="O5" s="44" t="s">
        <v>19</v>
      </c>
      <c r="P5" s="14" t="s">
        <v>21</v>
      </c>
      <c r="Q5" s="24" t="s">
        <v>199</v>
      </c>
      <c r="R5" s="15">
        <v>35</v>
      </c>
      <c r="S5" s="15">
        <v>5</v>
      </c>
      <c r="T5" s="12">
        <v>15</v>
      </c>
      <c r="U5" s="12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38.25" x14ac:dyDescent="0.2">
      <c r="A6" s="14">
        <v>5</v>
      </c>
      <c r="B6" s="10" t="s">
        <v>41</v>
      </c>
      <c r="C6" s="10" t="s">
        <v>42</v>
      </c>
      <c r="D6" s="10" t="s">
        <v>26</v>
      </c>
      <c r="E6" s="10" t="s">
        <v>27</v>
      </c>
      <c r="F6" s="10" t="s">
        <v>39</v>
      </c>
      <c r="G6" s="10" t="s">
        <v>29</v>
      </c>
      <c r="H6" s="13">
        <v>45388</v>
      </c>
      <c r="I6" s="10" t="s">
        <v>43</v>
      </c>
      <c r="J6" s="10" t="s">
        <v>19</v>
      </c>
      <c r="K6" s="10" t="s">
        <v>19</v>
      </c>
      <c r="L6" s="10" t="s">
        <v>20</v>
      </c>
      <c r="M6" s="44" t="s">
        <v>19</v>
      </c>
      <c r="N6" s="44" t="s">
        <v>19</v>
      </c>
      <c r="O6" s="44" t="s">
        <v>19</v>
      </c>
      <c r="P6" s="14" t="s">
        <v>21</v>
      </c>
      <c r="Q6" s="10" t="s">
        <v>35</v>
      </c>
      <c r="R6" s="15">
        <v>15</v>
      </c>
      <c r="S6" s="15">
        <v>5</v>
      </c>
      <c r="T6" s="12"/>
      <c r="U6" s="12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25.5" x14ac:dyDescent="0.2">
      <c r="A7" s="10">
        <v>6</v>
      </c>
      <c r="B7" s="10" t="s">
        <v>44</v>
      </c>
      <c r="C7" s="10" t="s">
        <v>45</v>
      </c>
      <c r="D7" s="10" t="s">
        <v>26</v>
      </c>
      <c r="E7" s="10" t="s">
        <v>27</v>
      </c>
      <c r="F7" s="10" t="s">
        <v>46</v>
      </c>
      <c r="G7" s="10" t="s">
        <v>29</v>
      </c>
      <c r="H7" s="13">
        <v>45388</v>
      </c>
      <c r="I7" s="10" t="s">
        <v>30</v>
      </c>
      <c r="J7" s="10" t="s">
        <v>19</v>
      </c>
      <c r="K7" s="10" t="s">
        <v>19</v>
      </c>
      <c r="L7" s="10" t="s">
        <v>20</v>
      </c>
      <c r="M7" s="44" t="s">
        <v>19</v>
      </c>
      <c r="N7" s="44" t="s">
        <v>19</v>
      </c>
      <c r="O7" s="44" t="s">
        <v>19</v>
      </c>
      <c r="P7" s="14" t="s">
        <v>22</v>
      </c>
      <c r="Q7" s="10" t="s">
        <v>47</v>
      </c>
      <c r="R7" s="10">
        <v>15</v>
      </c>
      <c r="S7" s="10">
        <v>5</v>
      </c>
      <c r="T7" s="12"/>
      <c r="U7" s="12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5.5" x14ac:dyDescent="0.2">
      <c r="A8" s="14">
        <v>7</v>
      </c>
      <c r="B8" s="10" t="s">
        <v>48</v>
      </c>
      <c r="C8" s="10" t="s">
        <v>49</v>
      </c>
      <c r="D8" s="10" t="s">
        <v>26</v>
      </c>
      <c r="E8" s="10" t="s">
        <v>27</v>
      </c>
      <c r="F8" s="10" t="s">
        <v>46</v>
      </c>
      <c r="G8" s="10" t="s">
        <v>29</v>
      </c>
      <c r="H8" s="13">
        <v>45388</v>
      </c>
      <c r="I8" s="10" t="s">
        <v>30</v>
      </c>
      <c r="J8" s="16" t="s">
        <v>19</v>
      </c>
      <c r="K8" s="10" t="s">
        <v>19</v>
      </c>
      <c r="L8" s="10" t="s">
        <v>20</v>
      </c>
      <c r="M8" s="44" t="s">
        <v>19</v>
      </c>
      <c r="N8" s="44" t="s">
        <v>19</v>
      </c>
      <c r="O8" s="44" t="s">
        <v>19</v>
      </c>
      <c r="P8" s="14" t="s">
        <v>22</v>
      </c>
      <c r="Q8" s="10" t="s">
        <v>50</v>
      </c>
      <c r="R8" s="10">
        <v>20</v>
      </c>
      <c r="S8" s="10">
        <v>5</v>
      </c>
      <c r="T8" s="12">
        <v>15</v>
      </c>
      <c r="U8" s="12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25.5" x14ac:dyDescent="0.2">
      <c r="A9" s="10">
        <v>8</v>
      </c>
      <c r="B9" s="10" t="s">
        <v>51</v>
      </c>
      <c r="C9" s="10" t="s">
        <v>52</v>
      </c>
      <c r="D9" s="10" t="s">
        <v>26</v>
      </c>
      <c r="E9" s="10" t="s">
        <v>27</v>
      </c>
      <c r="F9" s="10" t="s">
        <v>46</v>
      </c>
      <c r="G9" s="10" t="s">
        <v>29</v>
      </c>
      <c r="H9" s="13">
        <v>45388</v>
      </c>
      <c r="I9" s="10" t="s">
        <v>30</v>
      </c>
      <c r="J9" s="10" t="s">
        <v>19</v>
      </c>
      <c r="K9" s="10" t="s">
        <v>19</v>
      </c>
      <c r="L9" s="10" t="s">
        <v>20</v>
      </c>
      <c r="M9" s="44" t="s">
        <v>19</v>
      </c>
      <c r="N9" s="44" t="s">
        <v>19</v>
      </c>
      <c r="O9" s="44" t="s">
        <v>19</v>
      </c>
      <c r="P9" s="14" t="s">
        <v>21</v>
      </c>
      <c r="Q9" s="10" t="s">
        <v>35</v>
      </c>
      <c r="R9" s="15">
        <v>15</v>
      </c>
      <c r="S9" s="15">
        <v>5</v>
      </c>
      <c r="T9" s="12"/>
      <c r="U9" s="12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38.25" x14ac:dyDescent="0.2">
      <c r="A10" s="14">
        <v>9</v>
      </c>
      <c r="B10" s="10" t="s">
        <v>53</v>
      </c>
      <c r="C10" s="10" t="s">
        <v>54</v>
      </c>
      <c r="D10" s="10" t="s">
        <v>55</v>
      </c>
      <c r="E10" s="10" t="s">
        <v>27</v>
      </c>
      <c r="F10" s="10" t="s">
        <v>39</v>
      </c>
      <c r="G10" s="10" t="s">
        <v>29</v>
      </c>
      <c r="H10" s="13">
        <v>45388</v>
      </c>
      <c r="I10" s="10" t="s">
        <v>43</v>
      </c>
      <c r="J10" s="10" t="s">
        <v>19</v>
      </c>
      <c r="K10" s="10" t="s">
        <v>19</v>
      </c>
      <c r="L10" s="10" t="s">
        <v>20</v>
      </c>
      <c r="M10" s="44" t="s">
        <v>19</v>
      </c>
      <c r="N10" s="44" t="s">
        <v>19</v>
      </c>
      <c r="O10" s="44" t="s">
        <v>19</v>
      </c>
      <c r="P10" s="14" t="s">
        <v>22</v>
      </c>
      <c r="Q10" s="10" t="s">
        <v>35</v>
      </c>
      <c r="R10" s="10">
        <v>10</v>
      </c>
      <c r="S10" s="10">
        <v>5</v>
      </c>
      <c r="T10" s="12"/>
      <c r="U10" s="12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25.5" x14ac:dyDescent="0.2">
      <c r="A11" s="10">
        <v>10</v>
      </c>
      <c r="B11" s="10" t="s">
        <v>56</v>
      </c>
      <c r="C11" s="10" t="s">
        <v>57</v>
      </c>
      <c r="D11" s="10" t="s">
        <v>26</v>
      </c>
      <c r="E11" s="10" t="s">
        <v>58</v>
      </c>
      <c r="F11" s="10" t="s">
        <v>59</v>
      </c>
      <c r="G11" s="10" t="s">
        <v>29</v>
      </c>
      <c r="H11" s="13">
        <v>45388</v>
      </c>
      <c r="I11" s="10" t="s">
        <v>19</v>
      </c>
      <c r="J11" s="10" t="s">
        <v>19</v>
      </c>
      <c r="K11" s="10" t="s">
        <v>19</v>
      </c>
      <c r="L11" s="10" t="s">
        <v>60</v>
      </c>
      <c r="M11" s="44" t="s">
        <v>19</v>
      </c>
      <c r="N11" s="44" t="s">
        <v>19</v>
      </c>
      <c r="O11" s="44" t="s">
        <v>19</v>
      </c>
      <c r="P11" s="14" t="s">
        <v>21</v>
      </c>
      <c r="Q11" s="24" t="s">
        <v>193</v>
      </c>
      <c r="R11" s="15">
        <v>30</v>
      </c>
      <c r="S11" s="15">
        <v>5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25.5" x14ac:dyDescent="0.2">
      <c r="A12" s="14">
        <v>11</v>
      </c>
      <c r="B12" s="10" t="s">
        <v>61</v>
      </c>
      <c r="C12" s="10" t="s">
        <v>62</v>
      </c>
      <c r="D12" s="10" t="s">
        <v>26</v>
      </c>
      <c r="E12" s="10" t="s">
        <v>58</v>
      </c>
      <c r="F12" s="10" t="s">
        <v>63</v>
      </c>
      <c r="G12" s="10" t="s">
        <v>29</v>
      </c>
      <c r="H12" s="13">
        <v>45388</v>
      </c>
      <c r="I12" s="10" t="s">
        <v>30</v>
      </c>
      <c r="J12" s="10" t="s">
        <v>19</v>
      </c>
      <c r="K12" s="10" t="s">
        <v>19</v>
      </c>
      <c r="L12" s="10" t="s">
        <v>20</v>
      </c>
      <c r="M12" s="44" t="s">
        <v>19</v>
      </c>
      <c r="N12" s="44" t="s">
        <v>19</v>
      </c>
      <c r="O12" s="44" t="s">
        <v>19</v>
      </c>
      <c r="P12" s="14" t="s">
        <v>21</v>
      </c>
      <c r="Q12" s="24" t="s">
        <v>193</v>
      </c>
      <c r="R12" s="15">
        <v>15</v>
      </c>
      <c r="S12" s="15">
        <v>5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25.5" x14ac:dyDescent="0.2">
      <c r="A13" s="10">
        <v>12</v>
      </c>
      <c r="B13" s="10" t="s">
        <v>64</v>
      </c>
      <c r="C13" s="10" t="s">
        <v>65</v>
      </c>
      <c r="D13" s="10" t="s">
        <v>26</v>
      </c>
      <c r="E13" s="10" t="s">
        <v>58</v>
      </c>
      <c r="F13" s="10" t="s">
        <v>59</v>
      </c>
      <c r="G13" s="10" t="s">
        <v>29</v>
      </c>
      <c r="H13" s="13">
        <v>45388</v>
      </c>
      <c r="I13" s="10" t="s">
        <v>30</v>
      </c>
      <c r="J13" s="10" t="s">
        <v>19</v>
      </c>
      <c r="K13" s="10" t="s">
        <v>19</v>
      </c>
      <c r="L13" s="10" t="s">
        <v>20</v>
      </c>
      <c r="M13" s="44" t="s">
        <v>19</v>
      </c>
      <c r="N13" s="44" t="s">
        <v>19</v>
      </c>
      <c r="O13" s="44" t="s">
        <v>19</v>
      </c>
      <c r="P13" s="14" t="s">
        <v>21</v>
      </c>
      <c r="Q13" s="24" t="s">
        <v>193</v>
      </c>
      <c r="R13" s="15">
        <v>15</v>
      </c>
      <c r="S13" s="15">
        <v>5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12.75" hidden="1" x14ac:dyDescent="0.2">
      <c r="A14" s="14"/>
      <c r="B14" s="10"/>
      <c r="C14" s="10"/>
      <c r="D14" s="10"/>
      <c r="E14" s="10"/>
      <c r="F14" s="10"/>
      <c r="G14" s="10"/>
      <c r="H14" s="13"/>
      <c r="I14" s="10"/>
      <c r="J14" s="10"/>
      <c r="K14" s="10"/>
      <c r="L14" s="10"/>
      <c r="M14" s="17"/>
      <c r="N14" s="10"/>
      <c r="O14" s="10"/>
      <c r="P14" s="14"/>
      <c r="Q14" s="10"/>
      <c r="R14" s="15"/>
      <c r="S14" s="10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25.5" x14ac:dyDescent="0.2">
      <c r="A15" s="10">
        <v>14</v>
      </c>
      <c r="B15" s="10" t="s">
        <v>66</v>
      </c>
      <c r="C15" s="10" t="s">
        <v>67</v>
      </c>
      <c r="D15" s="10" t="s">
        <v>26</v>
      </c>
      <c r="E15" s="10" t="s">
        <v>27</v>
      </c>
      <c r="F15" s="10" t="s">
        <v>68</v>
      </c>
      <c r="G15" s="10" t="s">
        <v>69</v>
      </c>
      <c r="H15" s="13">
        <v>45412</v>
      </c>
      <c r="I15" s="10" t="s">
        <v>19</v>
      </c>
      <c r="J15" s="10" t="s">
        <v>40</v>
      </c>
      <c r="K15" s="10" t="s">
        <v>19</v>
      </c>
      <c r="L15" s="10" t="s">
        <v>20</v>
      </c>
      <c r="M15" s="10" t="s">
        <v>40</v>
      </c>
      <c r="N15" s="10" t="s">
        <v>70</v>
      </c>
      <c r="O15" s="10" t="s">
        <v>40</v>
      </c>
      <c r="P15" s="14" t="s">
        <v>40</v>
      </c>
      <c r="Q15" s="24" t="s">
        <v>194</v>
      </c>
      <c r="R15" s="10">
        <v>30</v>
      </c>
      <c r="S15" s="10">
        <v>5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2.75" hidden="1" x14ac:dyDescent="0.2">
      <c r="A16" s="10"/>
      <c r="B16" s="10"/>
      <c r="C16" s="10"/>
      <c r="D16" s="10"/>
      <c r="E16" s="10"/>
      <c r="F16" s="10"/>
      <c r="G16" s="10"/>
      <c r="H16" s="13"/>
      <c r="I16" s="10"/>
      <c r="J16" s="10"/>
      <c r="K16" s="10"/>
      <c r="L16" s="10"/>
      <c r="M16" s="17"/>
      <c r="N16" s="10"/>
      <c r="O16" s="17"/>
      <c r="P16" s="14"/>
      <c r="Q16" s="10"/>
      <c r="R16" s="10"/>
      <c r="S16" s="10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38.25" x14ac:dyDescent="0.2">
      <c r="A17" s="10">
        <v>16</v>
      </c>
      <c r="B17" s="10" t="s">
        <v>72</v>
      </c>
      <c r="C17" s="10" t="s">
        <v>73</v>
      </c>
      <c r="D17" s="10" t="s">
        <v>26</v>
      </c>
      <c r="E17" s="10" t="s">
        <v>27</v>
      </c>
      <c r="F17" s="10" t="s">
        <v>34</v>
      </c>
      <c r="G17" s="10" t="s">
        <v>29</v>
      </c>
      <c r="H17" s="13">
        <v>45418</v>
      </c>
      <c r="I17" s="10" t="s">
        <v>30</v>
      </c>
      <c r="J17" s="10" t="s">
        <v>19</v>
      </c>
      <c r="K17" s="10" t="s">
        <v>19</v>
      </c>
      <c r="L17" s="10" t="s">
        <v>20</v>
      </c>
      <c r="M17" s="24" t="s">
        <v>70</v>
      </c>
      <c r="N17" s="44" t="s">
        <v>19</v>
      </c>
      <c r="O17" s="44" t="s">
        <v>19</v>
      </c>
      <c r="P17" s="14" t="s">
        <v>36</v>
      </c>
      <c r="Q17" s="24" t="s">
        <v>195</v>
      </c>
      <c r="R17" s="10">
        <v>15</v>
      </c>
      <c r="S17" s="10">
        <v>5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ht="38.25" x14ac:dyDescent="0.2">
      <c r="A18" s="10">
        <v>17</v>
      </c>
      <c r="B18" s="10" t="s">
        <v>74</v>
      </c>
      <c r="C18" s="10" t="s">
        <v>75</v>
      </c>
      <c r="D18" s="10" t="s">
        <v>26</v>
      </c>
      <c r="E18" s="10" t="s">
        <v>27</v>
      </c>
      <c r="F18" s="10" t="s">
        <v>46</v>
      </c>
      <c r="G18" s="10" t="s">
        <v>29</v>
      </c>
      <c r="H18" s="10" t="s">
        <v>76</v>
      </c>
      <c r="I18" s="10" t="s">
        <v>30</v>
      </c>
      <c r="J18" s="10" t="s">
        <v>77</v>
      </c>
      <c r="K18" s="10" t="s">
        <v>19</v>
      </c>
      <c r="L18" s="10" t="s">
        <v>20</v>
      </c>
      <c r="M18" s="44" t="s">
        <v>19</v>
      </c>
      <c r="N18" s="44" t="s">
        <v>19</v>
      </c>
      <c r="O18" s="44" t="s">
        <v>19</v>
      </c>
      <c r="P18" s="14" t="s">
        <v>36</v>
      </c>
      <c r="Q18" s="10" t="s">
        <v>78</v>
      </c>
      <c r="R18" s="10">
        <v>15</v>
      </c>
      <c r="S18" s="10">
        <v>5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ht="38.25" x14ac:dyDescent="0.2">
      <c r="A19" s="10">
        <v>18</v>
      </c>
      <c r="B19" s="10" t="s">
        <v>79</v>
      </c>
      <c r="C19" s="10" t="s">
        <v>80</v>
      </c>
      <c r="D19" s="10" t="s">
        <v>26</v>
      </c>
      <c r="E19" s="10" t="s">
        <v>81</v>
      </c>
      <c r="F19" s="10" t="s">
        <v>82</v>
      </c>
      <c r="G19" s="10" t="s">
        <v>83</v>
      </c>
      <c r="H19" s="10" t="s">
        <v>84</v>
      </c>
      <c r="I19" s="10" t="s">
        <v>19</v>
      </c>
      <c r="J19" s="10" t="s">
        <v>19</v>
      </c>
      <c r="K19" s="10" t="s">
        <v>19</v>
      </c>
      <c r="L19" s="10" t="s">
        <v>84</v>
      </c>
      <c r="M19" s="44" t="s">
        <v>19</v>
      </c>
      <c r="N19" s="44" t="s">
        <v>19</v>
      </c>
      <c r="O19" s="44" t="s">
        <v>19</v>
      </c>
      <c r="P19" s="14" t="s">
        <v>21</v>
      </c>
      <c r="Q19" s="10"/>
      <c r="R19" s="15">
        <v>30</v>
      </c>
      <c r="S19" s="15">
        <v>0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38.25" x14ac:dyDescent="0.2">
      <c r="A20" s="10">
        <v>19</v>
      </c>
      <c r="B20" s="10" t="s">
        <v>85</v>
      </c>
      <c r="C20" s="10" t="s">
        <v>80</v>
      </c>
      <c r="D20" s="10" t="s">
        <v>26</v>
      </c>
      <c r="E20" s="10" t="s">
        <v>81</v>
      </c>
      <c r="F20" s="10" t="s">
        <v>82</v>
      </c>
      <c r="G20" s="10" t="s">
        <v>83</v>
      </c>
      <c r="H20" s="10" t="s">
        <v>84</v>
      </c>
      <c r="I20" s="10" t="s">
        <v>19</v>
      </c>
      <c r="J20" s="10" t="s">
        <v>19</v>
      </c>
      <c r="K20" s="10" t="s">
        <v>19</v>
      </c>
      <c r="L20" s="10" t="s">
        <v>84</v>
      </c>
      <c r="M20" s="44" t="s">
        <v>19</v>
      </c>
      <c r="N20" s="44" t="s">
        <v>19</v>
      </c>
      <c r="O20" s="44" t="s">
        <v>19</v>
      </c>
      <c r="P20" s="14" t="s">
        <v>21</v>
      </c>
      <c r="Q20" s="10"/>
      <c r="R20" s="15">
        <v>30</v>
      </c>
      <c r="S20" s="15">
        <v>0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38.25" x14ac:dyDescent="0.2">
      <c r="A21" s="10">
        <v>20</v>
      </c>
      <c r="B21" s="10" t="s">
        <v>86</v>
      </c>
      <c r="C21" s="10" t="s">
        <v>87</v>
      </c>
      <c r="D21" s="10" t="s">
        <v>26</v>
      </c>
      <c r="E21" s="10" t="s">
        <v>88</v>
      </c>
      <c r="F21" s="10" t="s">
        <v>89</v>
      </c>
      <c r="G21" s="10" t="s">
        <v>29</v>
      </c>
      <c r="H21" s="10" t="s">
        <v>76</v>
      </c>
      <c r="I21" s="10" t="s">
        <v>43</v>
      </c>
      <c r="J21" s="10" t="s">
        <v>40</v>
      </c>
      <c r="K21" s="10" t="s">
        <v>90</v>
      </c>
      <c r="L21" s="10" t="s">
        <v>70</v>
      </c>
      <c r="M21" s="44" t="s">
        <v>19</v>
      </c>
      <c r="N21" s="44" t="s">
        <v>19</v>
      </c>
      <c r="O21" s="10" t="s">
        <v>40</v>
      </c>
      <c r="P21" s="14" t="s">
        <v>36</v>
      </c>
      <c r="Q21" s="10"/>
      <c r="R21" s="10">
        <v>15</v>
      </c>
      <c r="S21" s="10">
        <v>5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38.25" x14ac:dyDescent="0.2">
      <c r="A22" s="10">
        <v>21</v>
      </c>
      <c r="B22" s="10" t="s">
        <v>91</v>
      </c>
      <c r="C22" s="10" t="s">
        <v>92</v>
      </c>
      <c r="D22" s="10" t="s">
        <v>26</v>
      </c>
      <c r="E22" s="10" t="s">
        <v>88</v>
      </c>
      <c r="F22" s="10" t="s">
        <v>93</v>
      </c>
      <c r="G22" s="10" t="s">
        <v>29</v>
      </c>
      <c r="H22" s="10" t="s">
        <v>76</v>
      </c>
      <c r="I22" s="10" t="s">
        <v>43</v>
      </c>
      <c r="J22" s="10" t="s">
        <v>40</v>
      </c>
      <c r="K22" s="10" t="s">
        <v>90</v>
      </c>
      <c r="L22" s="10" t="s">
        <v>70</v>
      </c>
      <c r="M22" s="10" t="s">
        <v>40</v>
      </c>
      <c r="N22" s="10" t="s">
        <v>40</v>
      </c>
      <c r="O22" s="10" t="s">
        <v>40</v>
      </c>
      <c r="P22" s="14" t="s">
        <v>36</v>
      </c>
      <c r="Q22" s="10"/>
      <c r="R22" s="10">
        <v>15</v>
      </c>
      <c r="S22" s="10">
        <v>5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2.75" hidden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4"/>
      <c r="Q23" s="10"/>
      <c r="R23" s="15"/>
      <c r="S23" s="10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38.25" x14ac:dyDescent="0.2">
      <c r="A24" s="10">
        <v>23</v>
      </c>
      <c r="B24" s="10" t="s">
        <v>94</v>
      </c>
      <c r="C24" s="10" t="s">
        <v>95</v>
      </c>
      <c r="D24" s="10" t="s">
        <v>26</v>
      </c>
      <c r="E24" s="10" t="s">
        <v>58</v>
      </c>
      <c r="F24" s="10" t="s">
        <v>96</v>
      </c>
      <c r="G24" s="10" t="s">
        <v>29</v>
      </c>
      <c r="H24" s="10" t="s">
        <v>76</v>
      </c>
      <c r="I24" s="10" t="s">
        <v>43</v>
      </c>
      <c r="J24" s="10" t="s">
        <v>19</v>
      </c>
      <c r="K24" s="10" t="s">
        <v>19</v>
      </c>
      <c r="L24" s="10" t="s">
        <v>97</v>
      </c>
      <c r="M24" s="10" t="s">
        <v>40</v>
      </c>
      <c r="N24" s="44" t="s">
        <v>19</v>
      </c>
      <c r="O24" s="44" t="s">
        <v>19</v>
      </c>
      <c r="P24" s="14" t="s">
        <v>21</v>
      </c>
      <c r="Q24" s="10" t="s">
        <v>98</v>
      </c>
      <c r="R24" s="15">
        <v>15</v>
      </c>
      <c r="S24" s="15">
        <v>5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2.75" hidden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4"/>
      <c r="Q25" s="10"/>
      <c r="R25" s="15"/>
      <c r="S25" s="10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12.75" hidden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4"/>
      <c r="Q26" s="10"/>
      <c r="R26" s="10"/>
      <c r="S26" s="10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ht="12.75" hidden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4"/>
      <c r="Q27" s="10"/>
      <c r="R27" s="15"/>
      <c r="S27" s="10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ht="12.75" hidden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4"/>
      <c r="Q28" s="10"/>
      <c r="R28" s="15"/>
      <c r="S28" s="10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ht="51" x14ac:dyDescent="0.2">
      <c r="A29" s="10">
        <v>28</v>
      </c>
      <c r="B29" s="10" t="s">
        <v>101</v>
      </c>
      <c r="C29" s="10" t="s">
        <v>102</v>
      </c>
      <c r="D29" s="10" t="s">
        <v>26</v>
      </c>
      <c r="E29" s="10" t="s">
        <v>27</v>
      </c>
      <c r="F29" s="10" t="s">
        <v>103</v>
      </c>
      <c r="G29" s="10" t="s">
        <v>29</v>
      </c>
      <c r="H29" s="10" t="s">
        <v>76</v>
      </c>
      <c r="I29" s="10" t="s">
        <v>43</v>
      </c>
      <c r="J29" s="10" t="s">
        <v>104</v>
      </c>
      <c r="K29" s="10" t="s">
        <v>19</v>
      </c>
      <c r="L29" s="10" t="s">
        <v>71</v>
      </c>
      <c r="M29" s="44" t="s">
        <v>19</v>
      </c>
      <c r="N29" s="44" t="s">
        <v>19</v>
      </c>
      <c r="O29" s="44" t="s">
        <v>19</v>
      </c>
      <c r="P29" s="14" t="s">
        <v>22</v>
      </c>
      <c r="Q29" s="10" t="s">
        <v>105</v>
      </c>
      <c r="R29" s="10">
        <v>20</v>
      </c>
      <c r="S29" s="10">
        <v>5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ht="51" x14ac:dyDescent="0.2">
      <c r="A30" s="10">
        <v>29</v>
      </c>
      <c r="B30" s="10" t="s">
        <v>106</v>
      </c>
      <c r="C30" s="10" t="s">
        <v>107</v>
      </c>
      <c r="D30" s="10" t="s">
        <v>26</v>
      </c>
      <c r="E30" s="31" t="s">
        <v>27</v>
      </c>
      <c r="F30" s="18" t="s">
        <v>100</v>
      </c>
      <c r="G30" s="10" t="s">
        <v>29</v>
      </c>
      <c r="H30" s="10" t="s">
        <v>76</v>
      </c>
      <c r="I30" s="10" t="s">
        <v>43</v>
      </c>
      <c r="J30" s="10" t="s">
        <v>19</v>
      </c>
      <c r="K30" s="10" t="s">
        <v>19</v>
      </c>
      <c r="L30" s="10" t="s">
        <v>71</v>
      </c>
      <c r="M30" s="44" t="s">
        <v>19</v>
      </c>
      <c r="N30" s="44" t="s">
        <v>19</v>
      </c>
      <c r="O30" s="44" t="s">
        <v>19</v>
      </c>
      <c r="P30" s="27" t="s">
        <v>22</v>
      </c>
      <c r="Q30" s="10" t="s">
        <v>108</v>
      </c>
      <c r="R30" s="29">
        <v>20</v>
      </c>
      <c r="S30" s="29">
        <v>5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ht="25.5" x14ac:dyDescent="0.2">
      <c r="A31" s="10">
        <v>31</v>
      </c>
      <c r="B31" s="10" t="s">
        <v>109</v>
      </c>
      <c r="C31" s="10" t="s">
        <v>110</v>
      </c>
      <c r="D31" s="10" t="s">
        <v>26</v>
      </c>
      <c r="E31" s="10" t="s">
        <v>58</v>
      </c>
      <c r="F31" s="10" t="s">
        <v>111</v>
      </c>
      <c r="G31" s="10" t="s">
        <v>29</v>
      </c>
      <c r="H31" s="10" t="s">
        <v>76</v>
      </c>
      <c r="I31" s="10" t="s">
        <v>43</v>
      </c>
      <c r="J31" s="10" t="s">
        <v>19</v>
      </c>
      <c r="K31" s="10" t="s">
        <v>19</v>
      </c>
      <c r="L31" s="10" t="s">
        <v>112</v>
      </c>
      <c r="M31" s="44" t="s">
        <v>19</v>
      </c>
      <c r="N31" s="44" t="s">
        <v>19</v>
      </c>
      <c r="O31" s="44" t="s">
        <v>19</v>
      </c>
      <c r="P31" s="14" t="s">
        <v>36</v>
      </c>
      <c r="Q31" s="10" t="s">
        <v>113</v>
      </c>
      <c r="R31" s="10">
        <v>20</v>
      </c>
      <c r="S31" s="10">
        <v>5</v>
      </c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ht="25.5" x14ac:dyDescent="0.2">
      <c r="A32" s="10">
        <v>32</v>
      </c>
      <c r="B32" s="10" t="s">
        <v>114</v>
      </c>
      <c r="C32" s="10" t="s">
        <v>115</v>
      </c>
      <c r="D32" s="10" t="s">
        <v>26</v>
      </c>
      <c r="E32" s="10" t="s">
        <v>58</v>
      </c>
      <c r="F32" s="10" t="s">
        <v>111</v>
      </c>
      <c r="G32" s="10" t="s">
        <v>29</v>
      </c>
      <c r="H32" s="10" t="s">
        <v>76</v>
      </c>
      <c r="I32" s="10" t="s">
        <v>43</v>
      </c>
      <c r="J32" s="10" t="s">
        <v>19</v>
      </c>
      <c r="K32" s="10" t="s">
        <v>19</v>
      </c>
      <c r="L32" s="10" t="s">
        <v>71</v>
      </c>
      <c r="M32" s="44" t="s">
        <v>19</v>
      </c>
      <c r="N32" s="44" t="s">
        <v>19</v>
      </c>
      <c r="O32" s="44" t="s">
        <v>19</v>
      </c>
      <c r="P32" s="14" t="s">
        <v>22</v>
      </c>
      <c r="Q32" s="10" t="s">
        <v>116</v>
      </c>
      <c r="R32" s="10">
        <v>20</v>
      </c>
      <c r="S32" s="10">
        <v>5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ht="38.25" x14ac:dyDescent="0.2">
      <c r="A33" s="10">
        <v>33</v>
      </c>
      <c r="B33" s="10" t="s">
        <v>117</v>
      </c>
      <c r="C33" s="10" t="s">
        <v>118</v>
      </c>
      <c r="D33" s="10" t="s">
        <v>26</v>
      </c>
      <c r="E33" s="10" t="s">
        <v>58</v>
      </c>
      <c r="F33" s="10" t="s">
        <v>119</v>
      </c>
      <c r="G33" s="10" t="s">
        <v>69</v>
      </c>
      <c r="H33" s="10" t="s">
        <v>76</v>
      </c>
      <c r="I33" s="10" t="s">
        <v>19</v>
      </c>
      <c r="J33" s="10" t="s">
        <v>19</v>
      </c>
      <c r="K33" s="10" t="s">
        <v>19</v>
      </c>
      <c r="L33" s="10" t="s">
        <v>120</v>
      </c>
      <c r="M33" s="44" t="s">
        <v>19</v>
      </c>
      <c r="N33" s="44" t="s">
        <v>19</v>
      </c>
      <c r="O33" s="44" t="s">
        <v>19</v>
      </c>
      <c r="P33" s="14" t="s">
        <v>21</v>
      </c>
      <c r="Q33" s="10"/>
      <c r="R33" s="15">
        <v>40</v>
      </c>
      <c r="S33" s="15">
        <v>5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ht="76.5" x14ac:dyDescent="0.2">
      <c r="A34" s="10">
        <v>34</v>
      </c>
      <c r="B34" s="10" t="s">
        <v>121</v>
      </c>
      <c r="C34" s="10" t="s">
        <v>122</v>
      </c>
      <c r="D34" s="10" t="s">
        <v>26</v>
      </c>
      <c r="E34" s="10" t="s">
        <v>58</v>
      </c>
      <c r="F34" s="10" t="s">
        <v>123</v>
      </c>
      <c r="G34" s="10" t="s">
        <v>29</v>
      </c>
      <c r="H34" s="10" t="s">
        <v>60</v>
      </c>
      <c r="I34" s="10" t="s">
        <v>43</v>
      </c>
      <c r="J34" s="10" t="s">
        <v>19</v>
      </c>
      <c r="K34" s="10" t="s">
        <v>19</v>
      </c>
      <c r="L34" s="10" t="s">
        <v>124</v>
      </c>
      <c r="M34" s="44" t="s">
        <v>19</v>
      </c>
      <c r="N34" s="44" t="s">
        <v>19</v>
      </c>
      <c r="O34" s="44" t="s">
        <v>19</v>
      </c>
      <c r="P34" s="27" t="s">
        <v>22</v>
      </c>
      <c r="Q34" s="10" t="s">
        <v>125</v>
      </c>
      <c r="R34" s="10">
        <v>15</v>
      </c>
      <c r="S34" s="10">
        <v>5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ht="51" x14ac:dyDescent="0.2">
      <c r="A35" s="10">
        <v>35</v>
      </c>
      <c r="B35" s="10" t="s">
        <v>126</v>
      </c>
      <c r="C35" s="19" t="s">
        <v>127</v>
      </c>
      <c r="D35" s="10" t="s">
        <v>26</v>
      </c>
      <c r="E35" s="10" t="s">
        <v>58</v>
      </c>
      <c r="F35" s="10" t="s">
        <v>128</v>
      </c>
      <c r="G35" s="10" t="s">
        <v>29</v>
      </c>
      <c r="H35" s="10" t="s">
        <v>76</v>
      </c>
      <c r="I35" s="10" t="s">
        <v>43</v>
      </c>
      <c r="J35" s="10" t="s">
        <v>19</v>
      </c>
      <c r="K35" s="10" t="s">
        <v>19</v>
      </c>
      <c r="L35" s="10" t="s">
        <v>71</v>
      </c>
      <c r="M35" s="24" t="s">
        <v>70</v>
      </c>
      <c r="N35" s="44" t="s">
        <v>19</v>
      </c>
      <c r="O35" s="44" t="s">
        <v>19</v>
      </c>
      <c r="P35" s="14" t="s">
        <v>40</v>
      </c>
      <c r="Q35" s="26" t="s">
        <v>196</v>
      </c>
      <c r="R35" s="10">
        <v>20</v>
      </c>
      <c r="S35" s="10">
        <v>5</v>
      </c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ht="25.5" x14ac:dyDescent="0.2">
      <c r="A36" s="10">
        <v>36</v>
      </c>
      <c r="B36" s="10" t="s">
        <v>129</v>
      </c>
      <c r="C36" s="10" t="s">
        <v>130</v>
      </c>
      <c r="D36" s="10" t="s">
        <v>26</v>
      </c>
      <c r="E36" s="10" t="s">
        <v>58</v>
      </c>
      <c r="F36" s="10" t="s">
        <v>131</v>
      </c>
      <c r="G36" s="10" t="s">
        <v>29</v>
      </c>
      <c r="H36" s="10" t="s">
        <v>76</v>
      </c>
      <c r="I36" s="10" t="s">
        <v>19</v>
      </c>
      <c r="J36" s="10" t="s">
        <v>19</v>
      </c>
      <c r="K36" s="10" t="s">
        <v>19</v>
      </c>
      <c r="L36" s="10" t="s">
        <v>71</v>
      </c>
      <c r="M36" s="10" t="s">
        <v>40</v>
      </c>
      <c r="N36" s="44" t="s">
        <v>19</v>
      </c>
      <c r="O36" s="44" t="s">
        <v>19</v>
      </c>
      <c r="P36" s="14" t="s">
        <v>36</v>
      </c>
      <c r="Q36" s="20"/>
      <c r="R36" s="10">
        <v>20</v>
      </c>
      <c r="S36" s="10">
        <v>5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ht="51" x14ac:dyDescent="0.2">
      <c r="A37" s="10">
        <v>37</v>
      </c>
      <c r="B37" s="10" t="s">
        <v>132</v>
      </c>
      <c r="C37" s="10" t="s">
        <v>133</v>
      </c>
      <c r="D37" s="10" t="s">
        <v>26</v>
      </c>
      <c r="E37" s="10" t="s">
        <v>27</v>
      </c>
      <c r="F37" s="10" t="s">
        <v>134</v>
      </c>
      <c r="G37" s="10" t="s">
        <v>29</v>
      </c>
      <c r="H37" s="10" t="s">
        <v>70</v>
      </c>
      <c r="I37" s="10" t="s">
        <v>43</v>
      </c>
      <c r="J37" s="10" t="s">
        <v>19</v>
      </c>
      <c r="K37" s="10" t="s">
        <v>19</v>
      </c>
      <c r="L37" s="10" t="s">
        <v>112</v>
      </c>
      <c r="M37" s="44" t="s">
        <v>19</v>
      </c>
      <c r="N37" s="10" t="s">
        <v>40</v>
      </c>
      <c r="O37" s="10" t="s">
        <v>40</v>
      </c>
      <c r="P37" s="14" t="s">
        <v>36</v>
      </c>
      <c r="Q37" s="10" t="s">
        <v>135</v>
      </c>
      <c r="R37" s="10">
        <v>20</v>
      </c>
      <c r="S37" s="10">
        <v>5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ht="38.25" x14ac:dyDescent="0.2">
      <c r="A38" s="10">
        <v>38</v>
      </c>
      <c r="B38" s="10" t="s">
        <v>136</v>
      </c>
      <c r="C38" s="10" t="s">
        <v>137</v>
      </c>
      <c r="D38" s="10" t="s">
        <v>26</v>
      </c>
      <c r="E38" s="10" t="s">
        <v>27</v>
      </c>
      <c r="F38" s="10" t="s">
        <v>34</v>
      </c>
      <c r="G38" s="10" t="s">
        <v>29</v>
      </c>
      <c r="H38" s="10" t="s">
        <v>70</v>
      </c>
      <c r="I38" s="10" t="s">
        <v>43</v>
      </c>
      <c r="J38" s="10" t="s">
        <v>19</v>
      </c>
      <c r="K38" s="10" t="s">
        <v>19</v>
      </c>
      <c r="L38" s="10" t="s">
        <v>112</v>
      </c>
      <c r="M38" s="10" t="s">
        <v>40</v>
      </c>
      <c r="N38" s="10" t="s">
        <v>40</v>
      </c>
      <c r="O38" s="10" t="s">
        <v>40</v>
      </c>
      <c r="P38" s="14" t="s">
        <v>36</v>
      </c>
      <c r="Q38" s="10"/>
      <c r="R38" s="10">
        <v>20</v>
      </c>
      <c r="S38" s="10">
        <v>5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ht="63.75" x14ac:dyDescent="0.2">
      <c r="A39" s="10">
        <v>39</v>
      </c>
      <c r="B39" s="10" t="s">
        <v>139</v>
      </c>
      <c r="C39" s="10" t="s">
        <v>140</v>
      </c>
      <c r="D39" s="10" t="s">
        <v>26</v>
      </c>
      <c r="E39" s="10" t="s">
        <v>141</v>
      </c>
      <c r="F39" s="10" t="s">
        <v>142</v>
      </c>
      <c r="G39" s="10" t="s">
        <v>69</v>
      </c>
      <c r="H39" s="10" t="s">
        <v>143</v>
      </c>
      <c r="I39" s="10" t="s">
        <v>19</v>
      </c>
      <c r="J39" s="10" t="s">
        <v>19</v>
      </c>
      <c r="K39" s="10" t="s">
        <v>19</v>
      </c>
      <c r="L39" s="10" t="s">
        <v>144</v>
      </c>
      <c r="M39" s="10" t="s">
        <v>40</v>
      </c>
      <c r="N39" s="10" t="s">
        <v>40</v>
      </c>
      <c r="O39" s="10" t="s">
        <v>40</v>
      </c>
      <c r="P39" s="14" t="s">
        <v>40</v>
      </c>
      <c r="Q39" s="24" t="s">
        <v>197</v>
      </c>
      <c r="R39" s="10">
        <v>50</v>
      </c>
      <c r="S39" s="10">
        <v>5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ht="25.5" x14ac:dyDescent="0.2">
      <c r="A40" s="10">
        <v>40</v>
      </c>
      <c r="B40" s="10" t="s">
        <v>145</v>
      </c>
      <c r="C40" s="10" t="s">
        <v>146</v>
      </c>
      <c r="D40" s="10" t="s">
        <v>26</v>
      </c>
      <c r="E40" s="10" t="s">
        <v>58</v>
      </c>
      <c r="F40" s="10" t="s">
        <v>131</v>
      </c>
      <c r="G40" s="10" t="s">
        <v>29</v>
      </c>
      <c r="H40" s="10" t="s">
        <v>147</v>
      </c>
      <c r="I40" s="10" t="s">
        <v>43</v>
      </c>
      <c r="J40" s="10" t="s">
        <v>19</v>
      </c>
      <c r="K40" s="10" t="s">
        <v>19</v>
      </c>
      <c r="L40" s="10" t="s">
        <v>143</v>
      </c>
      <c r="M40" s="10" t="s">
        <v>19</v>
      </c>
      <c r="N40" s="10" t="s">
        <v>19</v>
      </c>
      <c r="O40" s="44" t="s">
        <v>19</v>
      </c>
      <c r="P40" s="14" t="s">
        <v>22</v>
      </c>
      <c r="Q40" s="10" t="s">
        <v>148</v>
      </c>
      <c r="R40" s="10">
        <v>20</v>
      </c>
      <c r="S40" s="10">
        <v>5</v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ht="63.75" x14ac:dyDescent="0.2">
      <c r="A41" s="10">
        <v>41</v>
      </c>
      <c r="B41" s="10" t="s">
        <v>149</v>
      </c>
      <c r="C41" s="10"/>
      <c r="D41" s="10" t="s">
        <v>26</v>
      </c>
      <c r="E41" s="10" t="s">
        <v>150</v>
      </c>
      <c r="F41" s="10" t="s">
        <v>151</v>
      </c>
      <c r="G41" s="10" t="s">
        <v>69</v>
      </c>
      <c r="H41" s="10" t="s">
        <v>147</v>
      </c>
      <c r="I41" s="10" t="s">
        <v>152</v>
      </c>
      <c r="J41" s="10" t="s">
        <v>19</v>
      </c>
      <c r="K41" s="10" t="s">
        <v>19</v>
      </c>
      <c r="L41" s="10" t="s">
        <v>153</v>
      </c>
      <c r="M41" s="10" t="s">
        <v>19</v>
      </c>
      <c r="N41" s="44" t="s">
        <v>19</v>
      </c>
      <c r="O41" s="24" t="s">
        <v>70</v>
      </c>
      <c r="P41" s="14" t="s">
        <v>40</v>
      </c>
      <c r="Q41" s="10" t="s">
        <v>154</v>
      </c>
      <c r="R41" s="10">
        <v>90</v>
      </c>
      <c r="S41" s="10">
        <v>5</v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ht="25.5" x14ac:dyDescent="0.2">
      <c r="A42" s="10">
        <v>42</v>
      </c>
      <c r="B42" s="10" t="s">
        <v>155</v>
      </c>
      <c r="C42" s="10" t="s">
        <v>156</v>
      </c>
      <c r="D42" s="10" t="s">
        <v>26</v>
      </c>
      <c r="E42" s="10" t="s">
        <v>150</v>
      </c>
      <c r="F42" s="10" t="s">
        <v>157</v>
      </c>
      <c r="G42" s="10" t="s">
        <v>158</v>
      </c>
      <c r="H42" s="10" t="s">
        <v>147</v>
      </c>
      <c r="I42" s="10" t="s">
        <v>43</v>
      </c>
      <c r="J42" s="10" t="s">
        <v>19</v>
      </c>
      <c r="K42" s="10" t="s">
        <v>19</v>
      </c>
      <c r="L42" s="10" t="s">
        <v>159</v>
      </c>
      <c r="M42" s="45" t="s">
        <v>138</v>
      </c>
      <c r="N42" s="44" t="s">
        <v>19</v>
      </c>
      <c r="O42" s="44" t="s">
        <v>19</v>
      </c>
      <c r="P42" s="14" t="s">
        <v>22</v>
      </c>
      <c r="Q42" s="10" t="s">
        <v>160</v>
      </c>
      <c r="R42" s="10">
        <v>5</v>
      </c>
      <c r="S42" s="10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ht="25.5" x14ac:dyDescent="0.2">
      <c r="A43" s="10">
        <v>43</v>
      </c>
      <c r="B43" s="10" t="s">
        <v>161</v>
      </c>
      <c r="C43" s="10" t="s">
        <v>162</v>
      </c>
      <c r="D43" s="10" t="s">
        <v>26</v>
      </c>
      <c r="E43" s="10" t="s">
        <v>163</v>
      </c>
      <c r="F43" s="10" t="s">
        <v>164</v>
      </c>
      <c r="G43" s="10" t="s">
        <v>29</v>
      </c>
      <c r="H43" s="10" t="s">
        <v>165</v>
      </c>
      <c r="I43" s="10" t="s">
        <v>19</v>
      </c>
      <c r="J43" s="10" t="s">
        <v>19</v>
      </c>
      <c r="K43" s="10" t="s">
        <v>19</v>
      </c>
      <c r="L43" s="10" t="s">
        <v>159</v>
      </c>
      <c r="M43" s="44" t="s">
        <v>19</v>
      </c>
      <c r="N43" s="44" t="s">
        <v>19</v>
      </c>
      <c r="O43" s="44" t="s">
        <v>19</v>
      </c>
      <c r="P43" s="14" t="s">
        <v>22</v>
      </c>
      <c r="Q43" s="10" t="s">
        <v>160</v>
      </c>
      <c r="R43" s="10">
        <v>20</v>
      </c>
      <c r="S43" s="10">
        <v>5</v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ht="25.5" x14ac:dyDescent="0.2">
      <c r="A44" s="10">
        <v>44</v>
      </c>
      <c r="B44" s="10" t="s">
        <v>166</v>
      </c>
      <c r="C44" s="10" t="s">
        <v>130</v>
      </c>
      <c r="D44" s="10" t="s">
        <v>26</v>
      </c>
      <c r="E44" s="10" t="s">
        <v>163</v>
      </c>
      <c r="F44" s="10" t="s">
        <v>167</v>
      </c>
      <c r="G44" s="10" t="s">
        <v>29</v>
      </c>
      <c r="H44" s="10" t="s">
        <v>165</v>
      </c>
      <c r="I44" s="10" t="s">
        <v>19</v>
      </c>
      <c r="J44" s="10" t="s">
        <v>19</v>
      </c>
      <c r="K44" s="10" t="s">
        <v>19</v>
      </c>
      <c r="L44" s="10" t="s">
        <v>159</v>
      </c>
      <c r="M44" s="44" t="s">
        <v>19</v>
      </c>
      <c r="N44" s="44" t="s">
        <v>19</v>
      </c>
      <c r="O44" s="44" t="s">
        <v>19</v>
      </c>
      <c r="P44" s="14" t="s">
        <v>22</v>
      </c>
      <c r="Q44" s="10" t="s">
        <v>160</v>
      </c>
      <c r="R44" s="10">
        <v>20</v>
      </c>
      <c r="S44" s="10">
        <v>5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38.25" x14ac:dyDescent="0.2">
      <c r="A45" s="10">
        <v>45</v>
      </c>
      <c r="B45" s="10" t="s">
        <v>168</v>
      </c>
      <c r="C45" s="10" t="s">
        <v>169</v>
      </c>
      <c r="D45" s="10" t="s">
        <v>26</v>
      </c>
      <c r="E45" s="10" t="s">
        <v>150</v>
      </c>
      <c r="F45" s="10" t="s">
        <v>170</v>
      </c>
      <c r="G45" s="10" t="s">
        <v>158</v>
      </c>
      <c r="H45" s="10" t="s">
        <v>84</v>
      </c>
      <c r="I45" s="10" t="s">
        <v>19</v>
      </c>
      <c r="J45" s="10" t="s">
        <v>19</v>
      </c>
      <c r="K45" s="10" t="s">
        <v>19</v>
      </c>
      <c r="L45" s="10" t="s">
        <v>171</v>
      </c>
      <c r="M45" s="44" t="s">
        <v>19</v>
      </c>
      <c r="N45" s="44" t="s">
        <v>19</v>
      </c>
      <c r="O45" s="44" t="s">
        <v>19</v>
      </c>
      <c r="P45" s="14" t="s">
        <v>22</v>
      </c>
      <c r="Q45" s="24" t="s">
        <v>190</v>
      </c>
      <c r="R45" s="10">
        <v>55</v>
      </c>
      <c r="S45" s="10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2.75" hidden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4"/>
      <c r="Q46" s="10"/>
      <c r="R46" s="10"/>
      <c r="S46" s="10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51" x14ac:dyDescent="0.2">
      <c r="A47" s="10">
        <v>47</v>
      </c>
      <c r="B47" s="10" t="s">
        <v>172</v>
      </c>
      <c r="C47" s="10" t="s">
        <v>173</v>
      </c>
      <c r="D47" s="10" t="s">
        <v>26</v>
      </c>
      <c r="E47" s="10" t="s">
        <v>163</v>
      </c>
      <c r="F47" s="10" t="s">
        <v>174</v>
      </c>
      <c r="G47" s="10" t="s">
        <v>29</v>
      </c>
      <c r="H47" s="10" t="s">
        <v>165</v>
      </c>
      <c r="I47" s="10" t="s">
        <v>19</v>
      </c>
      <c r="J47" s="10" t="s">
        <v>19</v>
      </c>
      <c r="K47" s="10" t="s">
        <v>19</v>
      </c>
      <c r="L47" s="10" t="s">
        <v>144</v>
      </c>
      <c r="M47" s="10" t="s">
        <v>40</v>
      </c>
      <c r="N47" s="44" t="s">
        <v>19</v>
      </c>
      <c r="O47" s="10" t="s">
        <v>40</v>
      </c>
      <c r="P47" s="14" t="s">
        <v>40</v>
      </c>
      <c r="Q47" s="10" t="s">
        <v>175</v>
      </c>
      <c r="R47" s="10">
        <v>45</v>
      </c>
      <c r="S47" s="10">
        <v>5</v>
      </c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25.5" x14ac:dyDescent="0.2">
      <c r="A48" s="10">
        <v>48</v>
      </c>
      <c r="B48" s="10" t="s">
        <v>176</v>
      </c>
      <c r="C48" s="10" t="s">
        <v>177</v>
      </c>
      <c r="D48" s="10" t="s">
        <v>26</v>
      </c>
      <c r="E48" s="10" t="s">
        <v>150</v>
      </c>
      <c r="F48" s="10" t="s">
        <v>178</v>
      </c>
      <c r="G48" s="10" t="s">
        <v>158</v>
      </c>
      <c r="H48" s="10" t="s">
        <v>84</v>
      </c>
      <c r="I48" s="10" t="s">
        <v>43</v>
      </c>
      <c r="J48" s="10" t="s">
        <v>19</v>
      </c>
      <c r="K48" s="10" t="s">
        <v>19</v>
      </c>
      <c r="L48" s="10" t="s">
        <v>60</v>
      </c>
      <c r="M48" s="44" t="s">
        <v>19</v>
      </c>
      <c r="N48" s="44" t="s">
        <v>19</v>
      </c>
      <c r="O48" s="44" t="s">
        <v>19</v>
      </c>
      <c r="P48" s="14" t="s">
        <v>22</v>
      </c>
      <c r="Q48" s="10" t="s">
        <v>179</v>
      </c>
      <c r="R48" s="10">
        <v>10</v>
      </c>
      <c r="S48" s="10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2.75" hidden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21"/>
      <c r="L49" s="10"/>
      <c r="M49" s="10"/>
      <c r="N49" s="10"/>
      <c r="O49" s="10"/>
      <c r="P49" s="14"/>
      <c r="Q49" s="10"/>
      <c r="R49" s="10"/>
      <c r="S49" s="10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25.5" x14ac:dyDescent="0.2">
      <c r="A50" s="10">
        <v>50</v>
      </c>
      <c r="B50" s="10" t="s">
        <v>184</v>
      </c>
      <c r="C50" s="10" t="s">
        <v>43</v>
      </c>
      <c r="D50" s="10" t="s">
        <v>99</v>
      </c>
      <c r="E50" s="10" t="s">
        <v>185</v>
      </c>
      <c r="F50" s="10" t="s">
        <v>186</v>
      </c>
      <c r="G50" s="10" t="s">
        <v>158</v>
      </c>
      <c r="H50" s="10" t="s">
        <v>60</v>
      </c>
      <c r="I50" s="10" t="s">
        <v>43</v>
      </c>
      <c r="J50" s="10" t="s">
        <v>182</v>
      </c>
      <c r="K50" s="10" t="s">
        <v>182</v>
      </c>
      <c r="L50" s="10" t="s">
        <v>84</v>
      </c>
      <c r="M50" s="44" t="s">
        <v>182</v>
      </c>
      <c r="N50" s="44" t="s">
        <v>182</v>
      </c>
      <c r="O50" s="44" t="s">
        <v>182</v>
      </c>
      <c r="P50" s="14" t="s">
        <v>22</v>
      </c>
      <c r="Q50" s="10" t="s">
        <v>183</v>
      </c>
      <c r="R50" s="10">
        <v>5</v>
      </c>
      <c r="S50" s="10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2.75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4"/>
      <c r="Q51" s="10"/>
      <c r="R51" s="10"/>
      <c r="S51" s="10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2.75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4"/>
      <c r="Q52" s="10"/>
      <c r="R52" s="10"/>
      <c r="S52" s="10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2.7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/>
      <c r="Q53" s="10"/>
      <c r="R53" s="10"/>
      <c r="S53" s="10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/>
      <c r="Q54" s="10"/>
      <c r="R54" s="10"/>
      <c r="S54" s="10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2.75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/>
      <c r="Q55" s="10"/>
      <c r="R55" s="10"/>
      <c r="S55" s="10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2.75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/>
      <c r="Q56" s="10"/>
      <c r="R56" s="10"/>
      <c r="S56" s="10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2.75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/>
      <c r="Q57" s="10"/>
      <c r="R57" s="10"/>
      <c r="S57" s="10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2.75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/>
      <c r="Q58" s="10"/>
      <c r="R58" s="10"/>
      <c r="S58" s="10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2.75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/>
      <c r="Q59" s="10"/>
      <c r="R59" s="10"/>
      <c r="S59" s="10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ht="12.75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/>
      <c r="Q60" s="10"/>
      <c r="R60" s="10"/>
      <c r="S60" s="10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12.75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/>
      <c r="Q61" s="10"/>
      <c r="R61" s="10"/>
      <c r="S61" s="10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12.75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/>
      <c r="Q62" s="10"/>
      <c r="R62" s="10"/>
      <c r="S62" s="10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2.75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/>
      <c r="Q63" s="10"/>
      <c r="R63" s="10"/>
      <c r="S63" s="10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2.75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/>
      <c r="Q64" s="10"/>
      <c r="R64" s="10"/>
      <c r="S64" s="10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2.75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/>
      <c r="Q65" s="10"/>
      <c r="R65" s="10"/>
      <c r="S65" s="10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2.75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/>
      <c r="Q66" s="10"/>
      <c r="R66" s="10"/>
      <c r="S66" s="10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2.75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/>
      <c r="Q67" s="10"/>
      <c r="R67" s="10"/>
      <c r="S67" s="10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2.75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/>
      <c r="Q68" s="10"/>
      <c r="R68" s="10"/>
      <c r="S68" s="10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2.75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/>
      <c r="Q69" s="10"/>
      <c r="R69" s="10"/>
      <c r="S69" s="10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2.75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/>
      <c r="Q70" s="10"/>
      <c r="R70" s="10"/>
      <c r="S70" s="10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2.75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/>
      <c r="Q71" s="10"/>
      <c r="R71" s="10"/>
      <c r="S71" s="10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/>
      <c r="Q72" s="10"/>
      <c r="R72" s="10"/>
      <c r="S72" s="10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2.75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/>
      <c r="Q73" s="10"/>
      <c r="R73" s="10"/>
      <c r="S73" s="10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2.75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/>
      <c r="Q74" s="10"/>
      <c r="R74" s="10"/>
      <c r="S74" s="10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2.75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/>
      <c r="Q75" s="10"/>
      <c r="R75" s="10"/>
      <c r="S75" s="10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ht="12.75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/>
      <c r="Q76" s="10"/>
      <c r="R76" s="10"/>
      <c r="S76" s="10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ht="12.75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/>
      <c r="Q77" s="10"/>
      <c r="R77" s="10"/>
      <c r="S77" s="10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ht="12.75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/>
      <c r="Q78" s="10"/>
      <c r="R78" s="10"/>
      <c r="S78" s="10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2.75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/>
      <c r="Q79" s="10"/>
      <c r="R79" s="10"/>
      <c r="S79" s="10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2.7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/>
      <c r="Q80" s="10"/>
      <c r="R80" s="10"/>
      <c r="S80" s="10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2.75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/>
      <c r="Q81" s="10"/>
      <c r="R81" s="10"/>
      <c r="S81" s="10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2.75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/>
      <c r="Q82" s="10"/>
      <c r="R82" s="10"/>
      <c r="S82" s="10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2.75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/>
      <c r="Q83" s="10"/>
      <c r="R83" s="10"/>
      <c r="S83" s="10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2.75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/>
      <c r="Q84" s="10"/>
      <c r="R84" s="10"/>
      <c r="S84" s="10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2.75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/>
      <c r="Q85" s="10"/>
      <c r="R85" s="10"/>
      <c r="S85" s="10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2.75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/>
      <c r="Q86" s="10"/>
      <c r="R86" s="10"/>
      <c r="S86" s="10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2.75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/>
      <c r="Q87" s="10"/>
      <c r="R87" s="10"/>
      <c r="S87" s="10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2.75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/>
      <c r="Q88" s="10"/>
      <c r="R88" s="10"/>
      <c r="S88" s="10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2.75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/>
      <c r="Q89" s="10"/>
      <c r="R89" s="10"/>
      <c r="S89" s="10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/>
      <c r="Q90" s="10"/>
      <c r="R90" s="10"/>
      <c r="S90" s="10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2.75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/>
      <c r="Q91" s="10"/>
      <c r="R91" s="10"/>
      <c r="S91" s="10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2.75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/>
      <c r="Q92" s="10"/>
      <c r="R92" s="10"/>
      <c r="S92" s="10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2.75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/>
      <c r="Q93" s="10"/>
      <c r="R93" s="10"/>
      <c r="S93" s="10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ht="12.7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/>
      <c r="Q94" s="10"/>
      <c r="R94" s="10"/>
      <c r="S94" s="10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2.7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/>
      <c r="Q95" s="10"/>
      <c r="R95" s="10"/>
      <c r="S95" s="10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2.75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/>
      <c r="Q96" s="10"/>
      <c r="R96" s="10"/>
      <c r="S96" s="10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2.75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/>
      <c r="Q97" s="10"/>
      <c r="R97" s="10"/>
      <c r="S97" s="10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ht="12.7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/>
      <c r="Q98" s="10"/>
      <c r="R98" s="10"/>
      <c r="S98" s="10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ht="12.75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/>
      <c r="Q99" s="10"/>
      <c r="R99" s="10"/>
      <c r="S99" s="10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ht="12.7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/>
      <c r="Q100" s="10"/>
      <c r="R100" s="10"/>
      <c r="S100" s="10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ht="12.7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/>
      <c r="Q101" s="10"/>
      <c r="R101" s="10"/>
      <c r="S101" s="10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ht="12.7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/>
      <c r="Q102" s="10"/>
      <c r="R102" s="10"/>
      <c r="S102" s="10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ht="12.7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/>
      <c r="Q103" s="10"/>
      <c r="R103" s="10"/>
      <c r="S103" s="10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ht="12.7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/>
      <c r="Q104" s="10"/>
      <c r="R104" s="10"/>
      <c r="S104" s="10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ht="12.7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/>
      <c r="Q105" s="10"/>
      <c r="R105" s="10"/>
      <c r="S105" s="10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ht="12.75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/>
      <c r="Q106" s="10"/>
      <c r="R106" s="10"/>
      <c r="S106" s="10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2.75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/>
      <c r="Q107" s="10"/>
      <c r="R107" s="10"/>
      <c r="S107" s="10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/>
      <c r="Q108" s="10"/>
      <c r="R108" s="10"/>
      <c r="S108" s="10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2.75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/>
      <c r="Q109" s="10"/>
      <c r="R109" s="10"/>
      <c r="S109" s="10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2.75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/>
      <c r="Q110" s="10"/>
      <c r="R110" s="10"/>
      <c r="S110" s="10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ht="12.75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/>
      <c r="Q111" s="10"/>
      <c r="R111" s="10"/>
      <c r="S111" s="10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ht="12.7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/>
      <c r="Q112" s="10"/>
      <c r="R112" s="10"/>
      <c r="S112" s="10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ht="12.75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/>
      <c r="Q113" s="10"/>
      <c r="R113" s="10"/>
      <c r="S113" s="10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2.75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/>
      <c r="Q114" s="10"/>
      <c r="R114" s="10"/>
      <c r="S114" s="10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ht="12.75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/>
      <c r="Q115" s="10"/>
      <c r="R115" s="10"/>
      <c r="S115" s="10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ht="12.75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/>
      <c r="Q116" s="10"/>
      <c r="R116" s="10"/>
      <c r="S116" s="10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ht="12.75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/>
      <c r="Q117" s="10"/>
      <c r="R117" s="10"/>
      <c r="S117" s="10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2.75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/>
      <c r="Q118" s="10"/>
      <c r="R118" s="10"/>
      <c r="S118" s="10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ht="12.75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/>
      <c r="Q119" s="10"/>
      <c r="R119" s="10"/>
      <c r="S119" s="10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ht="12.75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/>
      <c r="Q120" s="10"/>
      <c r="R120" s="10"/>
      <c r="S120" s="10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ht="12.75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/>
      <c r="Q121" s="10"/>
      <c r="R121" s="10"/>
      <c r="S121" s="10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ht="12.7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/>
      <c r="Q122" s="10"/>
      <c r="R122" s="10"/>
      <c r="S122" s="10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2.75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/>
      <c r="Q123" s="10"/>
      <c r="R123" s="10"/>
      <c r="S123" s="10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ht="12.75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/>
      <c r="Q124" s="10"/>
      <c r="R124" s="10"/>
      <c r="S124" s="10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ht="12.75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/>
      <c r="Q125" s="10"/>
      <c r="R125" s="10"/>
      <c r="S125" s="10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/>
      <c r="Q126" s="10"/>
      <c r="R126" s="10"/>
      <c r="S126" s="10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ht="12.75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/>
      <c r="Q127" s="10"/>
      <c r="R127" s="10"/>
      <c r="S127" s="10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ht="12.75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/>
      <c r="Q128" s="10"/>
      <c r="R128" s="10"/>
      <c r="S128" s="10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ht="12.75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/>
      <c r="Q129" s="10"/>
      <c r="R129" s="10"/>
      <c r="S129" s="10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ht="12.75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/>
      <c r="Q130" s="10"/>
      <c r="R130" s="10"/>
      <c r="S130" s="10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ht="12.7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/>
      <c r="Q131" s="10"/>
      <c r="R131" s="10"/>
      <c r="S131" s="10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ht="12.7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/>
      <c r="Q132" s="10"/>
      <c r="R132" s="10"/>
      <c r="S132" s="10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ht="12.7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/>
      <c r="Q133" s="10"/>
      <c r="R133" s="10"/>
      <c r="S133" s="10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ht="12.7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/>
      <c r="Q134" s="10"/>
      <c r="R134" s="10"/>
      <c r="S134" s="10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ht="12.7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/>
      <c r="Q135" s="10"/>
      <c r="R135" s="10"/>
      <c r="S135" s="10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ht="12.7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/>
      <c r="Q136" s="10"/>
      <c r="R136" s="10"/>
      <c r="S136" s="10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2.7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/>
      <c r="Q137" s="10"/>
      <c r="R137" s="10"/>
      <c r="S137" s="10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ht="12.7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/>
      <c r="Q138" s="10"/>
      <c r="R138" s="10"/>
      <c r="S138" s="10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ht="12.7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/>
      <c r="Q139" s="10"/>
      <c r="R139" s="10"/>
      <c r="S139" s="10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ht="12.7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/>
      <c r="Q140" s="10"/>
      <c r="R140" s="10"/>
      <c r="S140" s="10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ht="12.7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/>
      <c r="Q141" s="10"/>
      <c r="R141" s="10"/>
      <c r="S141" s="10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/>
      <c r="Q142" s="10"/>
      <c r="R142" s="10"/>
      <c r="S142" s="10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/>
      <c r="Q143" s="10"/>
      <c r="R143" s="10"/>
      <c r="S143" s="10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/>
      <c r="Q144" s="10"/>
      <c r="R144" s="10"/>
      <c r="S144" s="10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/>
      <c r="Q145" s="10"/>
      <c r="R145" s="10"/>
      <c r="S145" s="10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/>
      <c r="Q146" s="10"/>
      <c r="R146" s="10"/>
      <c r="S146" s="10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/>
      <c r="Q147" s="10"/>
      <c r="R147" s="10"/>
      <c r="S147" s="10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/>
      <c r="Q148" s="10"/>
      <c r="R148" s="10"/>
      <c r="S148" s="10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/>
      <c r="Q149" s="10"/>
      <c r="R149" s="10"/>
      <c r="S149" s="10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/>
      <c r="Q150" s="10"/>
      <c r="R150" s="10"/>
      <c r="S150" s="10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/>
      <c r="Q151" s="10"/>
      <c r="R151" s="10"/>
      <c r="S151" s="10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/>
      <c r="Q152" s="10"/>
      <c r="R152" s="10"/>
      <c r="S152" s="10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/>
      <c r="Q153" s="10"/>
      <c r="R153" s="10"/>
      <c r="S153" s="10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/>
      <c r="Q154" s="10"/>
      <c r="R154" s="10"/>
      <c r="S154" s="10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/>
      <c r="Q155" s="10"/>
      <c r="R155" s="10"/>
      <c r="S155" s="10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/>
      <c r="Q156" s="10"/>
      <c r="R156" s="10"/>
      <c r="S156" s="10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/>
      <c r="Q157" s="10"/>
      <c r="R157" s="10"/>
      <c r="S157" s="10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/>
      <c r="Q158" s="10"/>
      <c r="R158" s="10"/>
      <c r="S158" s="10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/>
      <c r="Q159" s="10"/>
      <c r="R159" s="10"/>
      <c r="S159" s="10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/>
      <c r="Q160" s="10"/>
      <c r="R160" s="10"/>
      <c r="S160" s="10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/>
      <c r="Q161" s="10"/>
      <c r="R161" s="10"/>
      <c r="S161" s="10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/>
      <c r="Q162" s="10"/>
      <c r="R162" s="10"/>
      <c r="S162" s="10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/>
      <c r="Q163" s="10"/>
      <c r="R163" s="10"/>
      <c r="S163" s="10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/>
      <c r="Q164" s="10"/>
      <c r="R164" s="10"/>
      <c r="S164" s="10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/>
      <c r="Q165" s="10"/>
      <c r="R165" s="10"/>
      <c r="S165" s="10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/>
      <c r="Q166" s="10"/>
      <c r="R166" s="10"/>
      <c r="S166" s="10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/>
      <c r="Q167" s="10"/>
      <c r="R167" s="10"/>
      <c r="S167" s="10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:32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/>
      <c r="Q168" s="10"/>
      <c r="R168" s="10"/>
      <c r="S168" s="10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/>
      <c r="Q169" s="10"/>
      <c r="R169" s="10"/>
      <c r="S169" s="10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/>
      <c r="Q170" s="10"/>
      <c r="R170" s="10"/>
      <c r="S170" s="10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/>
      <c r="Q171" s="10"/>
      <c r="R171" s="10"/>
      <c r="S171" s="10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/>
      <c r="Q172" s="10"/>
      <c r="R172" s="10"/>
      <c r="S172" s="10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/>
      <c r="Q173" s="10"/>
      <c r="R173" s="10"/>
      <c r="S173" s="10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/>
      <c r="Q174" s="10"/>
      <c r="R174" s="10"/>
      <c r="S174" s="10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/>
      <c r="Q175" s="10"/>
      <c r="R175" s="10"/>
      <c r="S175" s="10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/>
      <c r="Q176" s="10"/>
      <c r="R176" s="10"/>
      <c r="S176" s="10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/>
      <c r="Q177" s="10"/>
      <c r="R177" s="10"/>
      <c r="S177" s="10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/>
      <c r="Q178" s="10"/>
      <c r="R178" s="10"/>
      <c r="S178" s="10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/>
      <c r="Q179" s="10"/>
      <c r="R179" s="10"/>
      <c r="S179" s="10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/>
      <c r="Q180" s="10"/>
      <c r="R180" s="10"/>
      <c r="S180" s="10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/>
      <c r="Q181" s="10"/>
      <c r="R181" s="10"/>
      <c r="S181" s="10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/>
      <c r="Q182" s="10"/>
      <c r="R182" s="10"/>
      <c r="S182" s="10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/>
      <c r="Q183" s="10"/>
      <c r="R183" s="10"/>
      <c r="S183" s="10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/>
      <c r="Q184" s="10"/>
      <c r="R184" s="10"/>
      <c r="S184" s="10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/>
      <c r="Q185" s="10"/>
      <c r="R185" s="10"/>
      <c r="S185" s="10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/>
      <c r="Q186" s="10"/>
      <c r="R186" s="10"/>
      <c r="S186" s="10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/>
      <c r="Q187" s="10"/>
      <c r="R187" s="10"/>
      <c r="S187" s="10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/>
      <c r="Q188" s="10"/>
      <c r="R188" s="10"/>
      <c r="S188" s="10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/>
      <c r="Q189" s="10"/>
      <c r="R189" s="10"/>
      <c r="S189" s="10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/>
      <c r="Q190" s="10"/>
      <c r="R190" s="10"/>
      <c r="S190" s="10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/>
      <c r="Q191" s="10"/>
      <c r="R191" s="10"/>
      <c r="S191" s="10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/>
      <c r="Q192" s="10"/>
      <c r="R192" s="10"/>
      <c r="S192" s="10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/>
      <c r="Q193" s="10"/>
      <c r="R193" s="10"/>
      <c r="S193" s="10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/>
      <c r="Q194" s="10"/>
      <c r="R194" s="10"/>
      <c r="S194" s="10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/>
      <c r="Q195" s="10"/>
      <c r="R195" s="10"/>
      <c r="S195" s="10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/>
      <c r="Q196" s="10"/>
      <c r="R196" s="10"/>
      <c r="S196" s="10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/>
      <c r="Q197" s="10"/>
      <c r="R197" s="10"/>
      <c r="S197" s="10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/>
      <c r="Q198" s="10"/>
      <c r="R198" s="10"/>
      <c r="S198" s="10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/>
      <c r="Q199" s="10"/>
      <c r="R199" s="10"/>
      <c r="S199" s="10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/>
      <c r="Q200" s="10"/>
      <c r="R200" s="10"/>
      <c r="S200" s="10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/>
      <c r="Q201" s="10"/>
      <c r="R201" s="10"/>
      <c r="S201" s="10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/>
      <c r="Q202" s="10"/>
      <c r="R202" s="10"/>
      <c r="S202" s="10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/>
      <c r="Q203" s="10"/>
      <c r="R203" s="10"/>
      <c r="S203" s="10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/>
      <c r="Q204" s="10"/>
      <c r="R204" s="10"/>
      <c r="S204" s="10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/>
      <c r="Q205" s="10"/>
      <c r="R205" s="10"/>
      <c r="S205" s="10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/>
      <c r="Q206" s="10"/>
      <c r="R206" s="10"/>
      <c r="S206" s="10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/>
      <c r="Q207" s="10"/>
      <c r="R207" s="10"/>
      <c r="S207" s="10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spans="1:32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4"/>
      <c r="Q208" s="10"/>
      <c r="R208" s="10"/>
      <c r="S208" s="10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4"/>
      <c r="Q209" s="10"/>
      <c r="R209" s="10"/>
      <c r="S209" s="10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spans="1:32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4"/>
      <c r="Q210" s="10"/>
      <c r="R210" s="10"/>
      <c r="S210" s="10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4"/>
      <c r="Q211" s="10"/>
      <c r="R211" s="10"/>
      <c r="S211" s="10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4"/>
      <c r="Q212" s="10"/>
      <c r="R212" s="10"/>
      <c r="S212" s="10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spans="1:32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4"/>
      <c r="Q213" s="10"/>
      <c r="R213" s="10"/>
      <c r="S213" s="10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4"/>
      <c r="Q214" s="10"/>
      <c r="R214" s="10"/>
      <c r="S214" s="10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4"/>
      <c r="Q215" s="10"/>
      <c r="R215" s="10"/>
      <c r="S215" s="10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4"/>
      <c r="Q216" s="10"/>
      <c r="R216" s="10"/>
      <c r="S216" s="10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4"/>
      <c r="Q217" s="10"/>
      <c r="R217" s="10"/>
      <c r="S217" s="10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4"/>
      <c r="Q218" s="10"/>
      <c r="R218" s="10"/>
      <c r="S218" s="10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4"/>
      <c r="Q219" s="10"/>
      <c r="R219" s="10"/>
      <c r="S219" s="10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4"/>
      <c r="Q220" s="10"/>
      <c r="R220" s="10"/>
      <c r="S220" s="10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4"/>
      <c r="Q221" s="10"/>
      <c r="R221" s="10"/>
      <c r="S221" s="10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spans="1:32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4"/>
      <c r="Q222" s="10"/>
      <c r="R222" s="10"/>
      <c r="S222" s="10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4"/>
      <c r="Q223" s="10"/>
      <c r="R223" s="10"/>
      <c r="S223" s="10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4"/>
      <c r="Q224" s="10"/>
      <c r="R224" s="10"/>
      <c r="S224" s="10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spans="1:32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4"/>
      <c r="Q225" s="10"/>
      <c r="R225" s="10"/>
      <c r="S225" s="10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4"/>
      <c r="Q226" s="10"/>
      <c r="R226" s="10"/>
      <c r="S226" s="10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4"/>
      <c r="Q227" s="10"/>
      <c r="R227" s="10"/>
      <c r="S227" s="10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spans="1:32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4"/>
      <c r="Q228" s="10"/>
      <c r="R228" s="10"/>
      <c r="S228" s="10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4"/>
      <c r="Q229" s="10"/>
      <c r="R229" s="10"/>
      <c r="S229" s="10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4"/>
      <c r="Q230" s="10"/>
      <c r="R230" s="10"/>
      <c r="S230" s="10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spans="1:32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4"/>
      <c r="Q231" s="10"/>
      <c r="R231" s="10"/>
      <c r="S231" s="10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4"/>
      <c r="Q232" s="10"/>
      <c r="R232" s="10"/>
      <c r="S232" s="10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4"/>
      <c r="Q233" s="10"/>
      <c r="R233" s="10"/>
      <c r="S233" s="10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4"/>
      <c r="Q234" s="10"/>
      <c r="R234" s="10"/>
      <c r="S234" s="10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4"/>
      <c r="Q235" s="10"/>
      <c r="R235" s="10"/>
      <c r="S235" s="10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4"/>
      <c r="Q236" s="10"/>
      <c r="R236" s="10"/>
      <c r="S236" s="10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4"/>
      <c r="Q237" s="10"/>
      <c r="R237" s="10"/>
      <c r="S237" s="10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spans="1:32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4"/>
      <c r="Q238" s="10"/>
      <c r="R238" s="10"/>
      <c r="S238" s="10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4"/>
      <c r="Q239" s="10"/>
      <c r="R239" s="10"/>
      <c r="S239" s="10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4"/>
      <c r="Q240" s="10"/>
      <c r="R240" s="10"/>
      <c r="S240" s="10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spans="1:32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4"/>
      <c r="Q241" s="10"/>
      <c r="R241" s="10"/>
      <c r="S241" s="10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spans="1:32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4"/>
      <c r="Q242" s="10"/>
      <c r="R242" s="10"/>
      <c r="S242" s="10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spans="1:32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4"/>
      <c r="Q243" s="10"/>
      <c r="R243" s="10"/>
      <c r="S243" s="10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spans="1:32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4"/>
      <c r="Q244" s="10"/>
      <c r="R244" s="10"/>
      <c r="S244" s="10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4"/>
      <c r="Q245" s="10"/>
      <c r="R245" s="10"/>
      <c r="S245" s="10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spans="1:32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4"/>
      <c r="Q246" s="10"/>
      <c r="R246" s="10"/>
      <c r="S246" s="10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spans="1:32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4"/>
      <c r="Q247" s="10"/>
      <c r="R247" s="10"/>
      <c r="S247" s="10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spans="1:32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4"/>
      <c r="Q248" s="10"/>
      <c r="R248" s="10"/>
      <c r="S248" s="10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spans="1:32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4"/>
      <c r="Q249" s="10"/>
      <c r="R249" s="10"/>
      <c r="S249" s="10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spans="1:32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4"/>
      <c r="Q250" s="10"/>
      <c r="R250" s="10"/>
      <c r="S250" s="10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spans="1:32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4"/>
      <c r="Q251" s="10"/>
      <c r="R251" s="10"/>
      <c r="S251" s="10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spans="1:32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4"/>
      <c r="Q252" s="10"/>
      <c r="R252" s="10"/>
      <c r="S252" s="10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spans="1:32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4"/>
      <c r="Q253" s="10"/>
      <c r="R253" s="10"/>
      <c r="S253" s="10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spans="1:32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4"/>
      <c r="Q254" s="10"/>
      <c r="R254" s="10"/>
      <c r="S254" s="10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spans="1:32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4"/>
      <c r="Q255" s="10"/>
      <c r="R255" s="10"/>
      <c r="S255" s="10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spans="1:32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4"/>
      <c r="Q256" s="10"/>
      <c r="R256" s="10"/>
      <c r="S256" s="10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spans="1:32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4"/>
      <c r="Q257" s="10"/>
      <c r="R257" s="10"/>
      <c r="S257" s="10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4"/>
      <c r="Q258" s="10"/>
      <c r="R258" s="10"/>
      <c r="S258" s="10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4"/>
      <c r="Q259" s="10"/>
      <c r="R259" s="10"/>
      <c r="S259" s="10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spans="1:32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4"/>
      <c r="Q260" s="10"/>
      <c r="R260" s="10"/>
      <c r="S260" s="10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4"/>
      <c r="Q261" s="10"/>
      <c r="R261" s="10"/>
      <c r="S261" s="10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spans="1:32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4"/>
      <c r="Q262" s="10"/>
      <c r="R262" s="10"/>
      <c r="S262" s="10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4"/>
      <c r="Q263" s="10"/>
      <c r="R263" s="10"/>
      <c r="S263" s="10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spans="1:32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4"/>
      <c r="Q264" s="10"/>
      <c r="R264" s="10"/>
      <c r="S264" s="10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spans="1:32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4"/>
      <c r="Q265" s="10"/>
      <c r="R265" s="10"/>
      <c r="S265" s="10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spans="1:32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4"/>
      <c r="Q266" s="10"/>
      <c r="R266" s="10"/>
      <c r="S266" s="10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spans="1:32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4"/>
      <c r="Q267" s="10"/>
      <c r="R267" s="10"/>
      <c r="S267" s="10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2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4"/>
      <c r="Q268" s="10"/>
      <c r="R268" s="10"/>
      <c r="S268" s="10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spans="1:32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4"/>
      <c r="Q269" s="10"/>
      <c r="R269" s="10"/>
      <c r="S269" s="10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2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4"/>
      <c r="Q270" s="10"/>
      <c r="R270" s="10"/>
      <c r="S270" s="10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spans="1:32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4"/>
      <c r="Q271" s="10"/>
      <c r="R271" s="10"/>
      <c r="S271" s="10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4"/>
      <c r="Q272" s="10"/>
      <c r="R272" s="10"/>
      <c r="S272" s="10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spans="1:32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4"/>
      <c r="Q273" s="10"/>
      <c r="R273" s="10"/>
      <c r="S273" s="10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spans="1:32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4"/>
      <c r="Q274" s="10"/>
      <c r="R274" s="10"/>
      <c r="S274" s="10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4"/>
      <c r="Q275" s="10"/>
      <c r="R275" s="10"/>
      <c r="S275" s="10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spans="1:32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4"/>
      <c r="Q276" s="10"/>
      <c r="R276" s="10"/>
      <c r="S276" s="10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spans="1:32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4"/>
      <c r="Q277" s="10"/>
      <c r="R277" s="10"/>
      <c r="S277" s="10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spans="1:32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4"/>
      <c r="Q278" s="10"/>
      <c r="R278" s="10"/>
      <c r="S278" s="10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spans="1:32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4"/>
      <c r="Q279" s="10"/>
      <c r="R279" s="10"/>
      <c r="S279" s="10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spans="1:32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4"/>
      <c r="Q280" s="10"/>
      <c r="R280" s="10"/>
      <c r="S280" s="10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spans="1:32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4"/>
      <c r="Q281" s="10"/>
      <c r="R281" s="10"/>
      <c r="S281" s="10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spans="1:32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4"/>
      <c r="Q282" s="10"/>
      <c r="R282" s="10"/>
      <c r="S282" s="10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spans="1:32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4"/>
      <c r="Q283" s="10"/>
      <c r="R283" s="10"/>
      <c r="S283" s="10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spans="1:32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4"/>
      <c r="Q284" s="10"/>
      <c r="R284" s="10"/>
      <c r="S284" s="10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spans="1:32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4"/>
      <c r="Q285" s="10"/>
      <c r="R285" s="10"/>
      <c r="S285" s="10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4"/>
      <c r="Q286" s="10"/>
      <c r="R286" s="10"/>
      <c r="S286" s="10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4"/>
      <c r="Q287" s="10"/>
      <c r="R287" s="10"/>
      <c r="S287" s="10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spans="1:32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4"/>
      <c r="Q288" s="10"/>
      <c r="R288" s="10"/>
      <c r="S288" s="10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spans="1:32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4"/>
      <c r="Q289" s="10"/>
      <c r="R289" s="10"/>
      <c r="S289" s="10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spans="1:32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4"/>
      <c r="Q290" s="10"/>
      <c r="R290" s="10"/>
      <c r="S290" s="10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spans="1:32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4"/>
      <c r="Q291" s="10"/>
      <c r="R291" s="10"/>
      <c r="S291" s="10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spans="1:32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4"/>
      <c r="Q292" s="10"/>
      <c r="R292" s="10"/>
      <c r="S292" s="10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spans="1:32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4"/>
      <c r="Q293" s="10"/>
      <c r="R293" s="10"/>
      <c r="S293" s="10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spans="1:32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4"/>
      <c r="Q294" s="10"/>
      <c r="R294" s="10"/>
      <c r="S294" s="10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spans="1:32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4"/>
      <c r="Q295" s="10"/>
      <c r="R295" s="10"/>
      <c r="S295" s="10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spans="1:32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4"/>
      <c r="Q296" s="10"/>
      <c r="R296" s="10"/>
      <c r="S296" s="10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spans="1:32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4"/>
      <c r="Q297" s="10"/>
      <c r="R297" s="10"/>
      <c r="S297" s="10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spans="1:32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4"/>
      <c r="Q298" s="10"/>
      <c r="R298" s="10"/>
      <c r="S298" s="10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spans="1:32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4"/>
      <c r="Q299" s="10"/>
      <c r="R299" s="10"/>
      <c r="S299" s="10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spans="1:32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4"/>
      <c r="Q300" s="10"/>
      <c r="R300" s="10"/>
      <c r="S300" s="10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spans="1:32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4"/>
      <c r="Q301" s="10"/>
      <c r="R301" s="10"/>
      <c r="S301" s="10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spans="1:32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4"/>
      <c r="Q302" s="10"/>
      <c r="R302" s="10"/>
      <c r="S302" s="10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spans="1:32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4"/>
      <c r="Q303" s="10"/>
      <c r="R303" s="10"/>
      <c r="S303" s="10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spans="1:32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4"/>
      <c r="Q304" s="10"/>
      <c r="R304" s="10"/>
      <c r="S304" s="10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4"/>
      <c r="Q305" s="10"/>
      <c r="R305" s="10"/>
      <c r="S305" s="10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spans="1:32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4"/>
      <c r="Q306" s="10"/>
      <c r="R306" s="10"/>
      <c r="S306" s="10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spans="1:32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4"/>
      <c r="Q307" s="10"/>
      <c r="R307" s="10"/>
      <c r="S307" s="10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spans="1:32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4"/>
      <c r="Q308" s="10"/>
      <c r="R308" s="10"/>
      <c r="S308" s="10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spans="1:32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4"/>
      <c r="Q309" s="10"/>
      <c r="R309" s="10"/>
      <c r="S309" s="10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spans="1:32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4"/>
      <c r="Q310" s="10"/>
      <c r="R310" s="10"/>
      <c r="S310" s="10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spans="1:32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4"/>
      <c r="Q311" s="10"/>
      <c r="R311" s="10"/>
      <c r="S311" s="10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spans="1:32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4"/>
      <c r="Q312" s="10"/>
      <c r="R312" s="10"/>
      <c r="S312" s="10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spans="1:32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4"/>
      <c r="Q313" s="10"/>
      <c r="R313" s="10"/>
      <c r="S313" s="10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4"/>
      <c r="Q314" s="10"/>
      <c r="R314" s="10"/>
      <c r="S314" s="10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4"/>
      <c r="Q315" s="10"/>
      <c r="R315" s="10"/>
      <c r="S315" s="10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4"/>
      <c r="Q316" s="10"/>
      <c r="R316" s="10"/>
      <c r="S316" s="10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4"/>
      <c r="Q317" s="10"/>
      <c r="R317" s="10"/>
      <c r="S317" s="10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4"/>
      <c r="Q318" s="10"/>
      <c r="R318" s="10"/>
      <c r="S318" s="10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4"/>
      <c r="Q319" s="10"/>
      <c r="R319" s="10"/>
      <c r="S319" s="10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4"/>
      <c r="Q320" s="10"/>
      <c r="R320" s="10"/>
      <c r="S320" s="10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spans="1:32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4"/>
      <c r="Q321" s="10"/>
      <c r="R321" s="10"/>
      <c r="S321" s="10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4"/>
      <c r="Q322" s="10"/>
      <c r="R322" s="10"/>
      <c r="S322" s="10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4"/>
      <c r="Q323" s="10"/>
      <c r="R323" s="10"/>
      <c r="S323" s="10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spans="1:32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4"/>
      <c r="Q324" s="10"/>
      <c r="R324" s="10"/>
      <c r="S324" s="10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4"/>
      <c r="Q325" s="10"/>
      <c r="R325" s="10"/>
      <c r="S325" s="10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4"/>
      <c r="Q326" s="10"/>
      <c r="R326" s="10"/>
      <c r="S326" s="10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4"/>
      <c r="Q327" s="10"/>
      <c r="R327" s="10"/>
      <c r="S327" s="10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4"/>
      <c r="Q328" s="10"/>
      <c r="R328" s="10"/>
      <c r="S328" s="10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4"/>
      <c r="Q329" s="10"/>
      <c r="R329" s="10"/>
      <c r="S329" s="10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4"/>
      <c r="Q330" s="10"/>
      <c r="R330" s="10"/>
      <c r="S330" s="10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4"/>
      <c r="Q331" s="10"/>
      <c r="R331" s="10"/>
      <c r="S331" s="10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spans="1:32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4"/>
      <c r="Q332" s="10"/>
      <c r="R332" s="10"/>
      <c r="S332" s="10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spans="1:32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4"/>
      <c r="Q333" s="10"/>
      <c r="R333" s="10"/>
      <c r="S333" s="10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spans="1:32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4"/>
      <c r="Q334" s="10"/>
      <c r="R334" s="10"/>
      <c r="S334" s="10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spans="1:32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4"/>
      <c r="Q335" s="10"/>
      <c r="R335" s="10"/>
      <c r="S335" s="10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4"/>
      <c r="Q336" s="10"/>
      <c r="R336" s="10"/>
      <c r="S336" s="10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4"/>
      <c r="Q337" s="10"/>
      <c r="R337" s="10"/>
      <c r="S337" s="10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4"/>
      <c r="Q338" s="10"/>
      <c r="R338" s="10"/>
      <c r="S338" s="10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4"/>
      <c r="Q339" s="10"/>
      <c r="R339" s="10"/>
      <c r="S339" s="10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spans="1:32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4"/>
      <c r="Q340" s="10"/>
      <c r="R340" s="10"/>
      <c r="S340" s="10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4"/>
      <c r="Q341" s="10"/>
      <c r="R341" s="10"/>
      <c r="S341" s="10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4"/>
      <c r="Q342" s="10"/>
      <c r="R342" s="10"/>
      <c r="S342" s="10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4"/>
      <c r="Q343" s="10"/>
      <c r="R343" s="10"/>
      <c r="S343" s="10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4"/>
      <c r="Q344" s="10"/>
      <c r="R344" s="10"/>
      <c r="S344" s="10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4"/>
      <c r="Q345" s="10"/>
      <c r="R345" s="10"/>
      <c r="S345" s="10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4"/>
      <c r="Q346" s="10"/>
      <c r="R346" s="10"/>
      <c r="S346" s="10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4"/>
      <c r="Q347" s="10"/>
      <c r="R347" s="10"/>
      <c r="S347" s="10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4"/>
      <c r="Q348" s="10"/>
      <c r="R348" s="10"/>
      <c r="S348" s="10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4"/>
      <c r="Q349" s="10"/>
      <c r="R349" s="10"/>
      <c r="S349" s="10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4"/>
      <c r="Q350" s="10"/>
      <c r="R350" s="10"/>
      <c r="S350" s="10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spans="1:32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4"/>
      <c r="Q351" s="10"/>
      <c r="R351" s="10"/>
      <c r="S351" s="10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4"/>
      <c r="Q352" s="10"/>
      <c r="R352" s="10"/>
      <c r="S352" s="10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4"/>
      <c r="Q353" s="10"/>
      <c r="R353" s="10"/>
      <c r="S353" s="10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4"/>
      <c r="Q354" s="10"/>
      <c r="R354" s="10"/>
      <c r="S354" s="10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4"/>
      <c r="Q355" s="10"/>
      <c r="R355" s="10"/>
      <c r="S355" s="10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4"/>
      <c r="Q356" s="10"/>
      <c r="R356" s="10"/>
      <c r="S356" s="10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4"/>
      <c r="Q357" s="10"/>
      <c r="R357" s="10"/>
      <c r="S357" s="10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4"/>
      <c r="Q358" s="10"/>
      <c r="R358" s="10"/>
      <c r="S358" s="10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4"/>
      <c r="Q359" s="10"/>
      <c r="R359" s="10"/>
      <c r="S359" s="10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4"/>
      <c r="Q360" s="10"/>
      <c r="R360" s="10"/>
      <c r="S360" s="10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4"/>
      <c r="Q361" s="10"/>
      <c r="R361" s="10"/>
      <c r="S361" s="10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4"/>
      <c r="Q362" s="10"/>
      <c r="R362" s="10"/>
      <c r="S362" s="10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4"/>
      <c r="Q363" s="10"/>
      <c r="R363" s="10"/>
      <c r="S363" s="10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4"/>
      <c r="Q364" s="10"/>
      <c r="R364" s="10"/>
      <c r="S364" s="10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4"/>
      <c r="Q365" s="10"/>
      <c r="R365" s="10"/>
      <c r="S365" s="10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4"/>
      <c r="Q366" s="10"/>
      <c r="R366" s="10"/>
      <c r="S366" s="10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4"/>
      <c r="Q367" s="10"/>
      <c r="R367" s="10"/>
      <c r="S367" s="10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4"/>
      <c r="Q368" s="10"/>
      <c r="R368" s="10"/>
      <c r="S368" s="10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4"/>
      <c r="Q369" s="10"/>
      <c r="R369" s="10"/>
      <c r="S369" s="10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4"/>
      <c r="Q370" s="10"/>
      <c r="R370" s="10"/>
      <c r="S370" s="10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4"/>
      <c r="Q371" s="10"/>
      <c r="R371" s="10"/>
      <c r="S371" s="10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4"/>
      <c r="Q372" s="10"/>
      <c r="R372" s="10"/>
      <c r="S372" s="10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4"/>
      <c r="Q373" s="10"/>
      <c r="R373" s="10"/>
      <c r="S373" s="10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4"/>
      <c r="Q374" s="10"/>
      <c r="R374" s="10"/>
      <c r="S374" s="10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4"/>
      <c r="Q375" s="10"/>
      <c r="R375" s="10"/>
      <c r="S375" s="10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4"/>
      <c r="Q376" s="10"/>
      <c r="R376" s="10"/>
      <c r="S376" s="10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4"/>
      <c r="Q377" s="10"/>
      <c r="R377" s="10"/>
      <c r="S377" s="10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4"/>
      <c r="Q378" s="10"/>
      <c r="R378" s="10"/>
      <c r="S378" s="10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4"/>
      <c r="Q379" s="10"/>
      <c r="R379" s="10"/>
      <c r="S379" s="10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4"/>
      <c r="Q380" s="10"/>
      <c r="R380" s="10"/>
      <c r="S380" s="10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spans="1:32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4"/>
      <c r="Q381" s="10"/>
      <c r="R381" s="10"/>
      <c r="S381" s="10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spans="1:32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4"/>
      <c r="Q382" s="10"/>
      <c r="R382" s="10"/>
      <c r="S382" s="10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spans="1:32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4"/>
      <c r="Q383" s="10"/>
      <c r="R383" s="10"/>
      <c r="S383" s="10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spans="1:32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4"/>
      <c r="Q384" s="10"/>
      <c r="R384" s="10"/>
      <c r="S384" s="10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spans="1:32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4"/>
      <c r="Q385" s="10"/>
      <c r="R385" s="10"/>
      <c r="S385" s="10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spans="1:32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4"/>
      <c r="Q386" s="10"/>
      <c r="R386" s="10"/>
      <c r="S386" s="10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spans="1:32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4"/>
      <c r="Q387" s="10"/>
      <c r="R387" s="10"/>
      <c r="S387" s="10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spans="1:32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4"/>
      <c r="Q388" s="10"/>
      <c r="R388" s="10"/>
      <c r="S388" s="10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spans="1:32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4"/>
      <c r="Q389" s="10"/>
      <c r="R389" s="10"/>
      <c r="S389" s="10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spans="1:32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4"/>
      <c r="Q390" s="10"/>
      <c r="R390" s="10"/>
      <c r="S390" s="10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spans="1:32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4"/>
      <c r="Q391" s="10"/>
      <c r="R391" s="10"/>
      <c r="S391" s="10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spans="1:32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4"/>
      <c r="Q392" s="10"/>
      <c r="R392" s="10"/>
      <c r="S392" s="10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spans="1:32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4"/>
      <c r="Q393" s="10"/>
      <c r="R393" s="10"/>
      <c r="S393" s="10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spans="1:32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4"/>
      <c r="Q394" s="10"/>
      <c r="R394" s="10"/>
      <c r="S394" s="10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spans="1:32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4"/>
      <c r="Q395" s="10"/>
      <c r="R395" s="10"/>
      <c r="S395" s="10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spans="1:32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4"/>
      <c r="Q396" s="10"/>
      <c r="R396" s="10"/>
      <c r="S396" s="10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spans="1:32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4"/>
      <c r="Q397" s="10"/>
      <c r="R397" s="10"/>
      <c r="S397" s="10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spans="1:32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4"/>
      <c r="Q398" s="10"/>
      <c r="R398" s="10"/>
      <c r="S398" s="10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spans="1:32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4"/>
      <c r="Q399" s="10"/>
      <c r="R399" s="10"/>
      <c r="S399" s="10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spans="1:32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4"/>
      <c r="Q400" s="10"/>
      <c r="R400" s="10"/>
      <c r="S400" s="10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spans="1:32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4"/>
      <c r="Q401" s="10"/>
      <c r="R401" s="10"/>
      <c r="S401" s="10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spans="1:32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4"/>
      <c r="Q402" s="10"/>
      <c r="R402" s="10"/>
      <c r="S402" s="10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spans="1:32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4"/>
      <c r="Q403" s="10"/>
      <c r="R403" s="10"/>
      <c r="S403" s="10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spans="1:32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4"/>
      <c r="Q404" s="10"/>
      <c r="R404" s="10"/>
      <c r="S404" s="10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spans="1:32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4"/>
      <c r="Q405" s="10"/>
      <c r="R405" s="10"/>
      <c r="S405" s="10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spans="1:32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4"/>
      <c r="Q406" s="10"/>
      <c r="R406" s="10"/>
      <c r="S406" s="10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spans="1:32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4"/>
      <c r="Q407" s="10"/>
      <c r="R407" s="10"/>
      <c r="S407" s="10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spans="1:32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4"/>
      <c r="Q408" s="10"/>
      <c r="R408" s="10"/>
      <c r="S408" s="10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spans="1:32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4"/>
      <c r="Q409" s="10"/>
      <c r="R409" s="10"/>
      <c r="S409" s="10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spans="1:32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4"/>
      <c r="Q410" s="10"/>
      <c r="R410" s="10"/>
      <c r="S410" s="10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spans="1:32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4"/>
      <c r="Q411" s="10"/>
      <c r="R411" s="10"/>
      <c r="S411" s="10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spans="1:32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4"/>
      <c r="Q412" s="10"/>
      <c r="R412" s="10"/>
      <c r="S412" s="10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spans="1:32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4"/>
      <c r="Q413" s="10"/>
      <c r="R413" s="10"/>
      <c r="S413" s="10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spans="1:32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4"/>
      <c r="Q414" s="10"/>
      <c r="R414" s="10"/>
      <c r="S414" s="10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spans="1:32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4"/>
      <c r="Q415" s="10"/>
      <c r="R415" s="10"/>
      <c r="S415" s="10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spans="1:32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4"/>
      <c r="Q416" s="10"/>
      <c r="R416" s="10"/>
      <c r="S416" s="10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spans="1:32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4"/>
      <c r="Q417" s="10"/>
      <c r="R417" s="10"/>
      <c r="S417" s="10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spans="1:32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4"/>
      <c r="Q418" s="10"/>
      <c r="R418" s="10"/>
      <c r="S418" s="10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spans="1:32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4"/>
      <c r="Q419" s="10"/>
      <c r="R419" s="10"/>
      <c r="S419" s="10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spans="1:32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4"/>
      <c r="Q420" s="10"/>
      <c r="R420" s="10"/>
      <c r="S420" s="10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spans="1:32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4"/>
      <c r="Q421" s="10"/>
      <c r="R421" s="10"/>
      <c r="S421" s="10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spans="1:32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4"/>
      <c r="Q422" s="10"/>
      <c r="R422" s="10"/>
      <c r="S422" s="10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spans="1:32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4"/>
      <c r="Q423" s="10"/>
      <c r="R423" s="10"/>
      <c r="S423" s="10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spans="1:32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4"/>
      <c r="Q424" s="10"/>
      <c r="R424" s="10"/>
      <c r="S424" s="10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spans="1:32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4"/>
      <c r="Q425" s="10"/>
      <c r="R425" s="10"/>
      <c r="S425" s="10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spans="1:32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4"/>
      <c r="Q426" s="10"/>
      <c r="R426" s="10"/>
      <c r="S426" s="10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spans="1:32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4"/>
      <c r="Q427" s="10"/>
      <c r="R427" s="10"/>
      <c r="S427" s="10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spans="1:32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4"/>
      <c r="Q428" s="10"/>
      <c r="R428" s="10"/>
      <c r="S428" s="10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spans="1:32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4"/>
      <c r="Q429" s="10"/>
      <c r="R429" s="10"/>
      <c r="S429" s="10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spans="1:32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4"/>
      <c r="Q430" s="10"/>
      <c r="R430" s="10"/>
      <c r="S430" s="10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spans="1:32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4"/>
      <c r="Q431" s="10"/>
      <c r="R431" s="10"/>
      <c r="S431" s="10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spans="1:32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4"/>
      <c r="Q432" s="10"/>
      <c r="R432" s="10"/>
      <c r="S432" s="10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spans="1:32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4"/>
      <c r="Q433" s="10"/>
      <c r="R433" s="10"/>
      <c r="S433" s="10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spans="1:32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4"/>
      <c r="Q434" s="10"/>
      <c r="R434" s="10"/>
      <c r="S434" s="10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spans="1:32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4"/>
      <c r="Q435" s="10"/>
      <c r="R435" s="10"/>
      <c r="S435" s="10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spans="1:32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4"/>
      <c r="Q436" s="10"/>
      <c r="R436" s="10"/>
      <c r="S436" s="10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spans="1:32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4"/>
      <c r="Q437" s="10"/>
      <c r="R437" s="10"/>
      <c r="S437" s="10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spans="1:32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4"/>
      <c r="Q438" s="10"/>
      <c r="R438" s="10"/>
      <c r="S438" s="10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spans="1:32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4"/>
      <c r="Q439" s="10"/>
      <c r="R439" s="10"/>
      <c r="S439" s="10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spans="1:32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4"/>
      <c r="Q440" s="10"/>
      <c r="R440" s="10"/>
      <c r="S440" s="10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spans="1:32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4"/>
      <c r="Q441" s="10"/>
      <c r="R441" s="10"/>
      <c r="S441" s="10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spans="1:32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4"/>
      <c r="Q442" s="10"/>
      <c r="R442" s="10"/>
      <c r="S442" s="10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spans="1:32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4"/>
      <c r="Q443" s="10"/>
      <c r="R443" s="10"/>
      <c r="S443" s="10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spans="1:32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4"/>
      <c r="Q444" s="10"/>
      <c r="R444" s="10"/>
      <c r="S444" s="10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spans="1:32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4"/>
      <c r="Q445" s="10"/>
      <c r="R445" s="10"/>
      <c r="S445" s="10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spans="1:32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4"/>
      <c r="Q446" s="10"/>
      <c r="R446" s="10"/>
      <c r="S446" s="10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spans="1:32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4"/>
      <c r="Q447" s="10"/>
      <c r="R447" s="10"/>
      <c r="S447" s="10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spans="1:32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4"/>
      <c r="Q448" s="10"/>
      <c r="R448" s="10"/>
      <c r="S448" s="10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spans="1:32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4"/>
      <c r="Q449" s="10"/>
      <c r="R449" s="10"/>
      <c r="S449" s="10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spans="1:32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4"/>
      <c r="Q450" s="10"/>
      <c r="R450" s="10"/>
      <c r="S450" s="10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spans="1:32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4"/>
      <c r="Q451" s="10"/>
      <c r="R451" s="10"/>
      <c r="S451" s="10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spans="1:32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4"/>
      <c r="Q452" s="10"/>
      <c r="R452" s="10"/>
      <c r="S452" s="10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spans="1:32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4"/>
      <c r="Q453" s="10"/>
      <c r="R453" s="10"/>
      <c r="S453" s="10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spans="1:32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4"/>
      <c r="Q454" s="10"/>
      <c r="R454" s="10"/>
      <c r="S454" s="10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spans="1:32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4"/>
      <c r="Q455" s="10"/>
      <c r="R455" s="10"/>
      <c r="S455" s="10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spans="1:32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4"/>
      <c r="Q456" s="10"/>
      <c r="R456" s="10"/>
      <c r="S456" s="10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spans="1:32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4"/>
      <c r="Q457" s="10"/>
      <c r="R457" s="10"/>
      <c r="S457" s="10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spans="1:32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4"/>
      <c r="Q458" s="10"/>
      <c r="R458" s="10"/>
      <c r="S458" s="10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spans="1:32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4"/>
      <c r="Q459" s="10"/>
      <c r="R459" s="10"/>
      <c r="S459" s="10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spans="1:32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4"/>
      <c r="Q460" s="10"/>
      <c r="R460" s="10"/>
      <c r="S460" s="10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spans="1:32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4"/>
      <c r="Q461" s="10"/>
      <c r="R461" s="10"/>
      <c r="S461" s="10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spans="1:32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4"/>
      <c r="Q462" s="10"/>
      <c r="R462" s="10"/>
      <c r="S462" s="10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spans="1:32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4"/>
      <c r="Q463" s="10"/>
      <c r="R463" s="10"/>
      <c r="S463" s="10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spans="1:32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4"/>
      <c r="Q464" s="10"/>
      <c r="R464" s="10"/>
      <c r="S464" s="10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spans="1:32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4"/>
      <c r="Q465" s="10"/>
      <c r="R465" s="10"/>
      <c r="S465" s="10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spans="1:32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4"/>
      <c r="Q466" s="10"/>
      <c r="R466" s="10"/>
      <c r="S466" s="10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spans="1:32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4"/>
      <c r="Q467" s="10"/>
      <c r="R467" s="10"/>
      <c r="S467" s="10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spans="1:32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4"/>
      <c r="Q468" s="10"/>
      <c r="R468" s="10"/>
      <c r="S468" s="10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spans="1:32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4"/>
      <c r="Q469" s="10"/>
      <c r="R469" s="10"/>
      <c r="S469" s="10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spans="1:32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4"/>
      <c r="Q470" s="10"/>
      <c r="R470" s="10"/>
      <c r="S470" s="10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spans="1:32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4"/>
      <c r="Q471" s="10"/>
      <c r="R471" s="10"/>
      <c r="S471" s="10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spans="1:32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4"/>
      <c r="Q472" s="10"/>
      <c r="R472" s="10"/>
      <c r="S472" s="10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spans="1:32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4"/>
      <c r="Q473" s="10"/>
      <c r="R473" s="10"/>
      <c r="S473" s="10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spans="1:32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4"/>
      <c r="Q474" s="10"/>
      <c r="R474" s="10"/>
      <c r="S474" s="10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spans="1:32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4"/>
      <c r="Q475" s="10"/>
      <c r="R475" s="10"/>
      <c r="S475" s="10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spans="1:32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4"/>
      <c r="Q476" s="10"/>
      <c r="R476" s="10"/>
      <c r="S476" s="10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spans="1:32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4"/>
      <c r="Q477" s="10"/>
      <c r="R477" s="10"/>
      <c r="S477" s="10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spans="1:32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4"/>
      <c r="Q478" s="10"/>
      <c r="R478" s="10"/>
      <c r="S478" s="10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spans="1:32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4"/>
      <c r="Q479" s="10"/>
      <c r="R479" s="10"/>
      <c r="S479" s="10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spans="1:32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4"/>
      <c r="Q480" s="10"/>
      <c r="R480" s="10"/>
      <c r="S480" s="10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4"/>
      <c r="Q481" s="10"/>
      <c r="R481" s="10"/>
      <c r="S481" s="10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4"/>
      <c r="Q482" s="10"/>
      <c r="R482" s="10"/>
      <c r="S482" s="10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4"/>
      <c r="Q483" s="10"/>
      <c r="R483" s="10"/>
      <c r="S483" s="10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4"/>
      <c r="Q484" s="10"/>
      <c r="R484" s="10"/>
      <c r="S484" s="10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spans="1:32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4"/>
      <c r="Q485" s="10"/>
      <c r="R485" s="10"/>
      <c r="S485" s="10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spans="1:32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4"/>
      <c r="Q486" s="10"/>
      <c r="R486" s="10"/>
      <c r="S486" s="10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spans="1:32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4"/>
      <c r="Q487" s="10"/>
      <c r="R487" s="10"/>
      <c r="S487" s="10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spans="1:32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4"/>
      <c r="Q488" s="10"/>
      <c r="R488" s="10"/>
      <c r="S488" s="10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32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4"/>
      <c r="Q489" s="10"/>
      <c r="R489" s="10"/>
      <c r="S489" s="10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32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4"/>
      <c r="Q490" s="10"/>
      <c r="R490" s="10"/>
      <c r="S490" s="10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32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4"/>
      <c r="Q491" s="10"/>
      <c r="R491" s="10"/>
      <c r="S491" s="10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32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4"/>
      <c r="Q492" s="10"/>
      <c r="R492" s="10"/>
      <c r="S492" s="10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32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4"/>
      <c r="Q493" s="10"/>
      <c r="R493" s="10"/>
      <c r="S493" s="10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32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4"/>
      <c r="Q494" s="10"/>
      <c r="R494" s="10"/>
      <c r="S494" s="10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32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4"/>
      <c r="Q495" s="10"/>
      <c r="R495" s="10"/>
      <c r="S495" s="10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spans="1:32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4"/>
      <c r="Q496" s="10"/>
      <c r="R496" s="10"/>
      <c r="S496" s="10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spans="1:32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4"/>
      <c r="Q497" s="10"/>
      <c r="R497" s="10"/>
      <c r="S497" s="10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spans="1:32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4"/>
      <c r="Q498" s="10"/>
      <c r="R498" s="10"/>
      <c r="S498" s="10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spans="1:32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4"/>
      <c r="Q499" s="10"/>
      <c r="R499" s="10"/>
      <c r="S499" s="10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spans="1:32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4"/>
      <c r="Q500" s="10"/>
      <c r="R500" s="10"/>
      <c r="S500" s="10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spans="1:32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4"/>
      <c r="Q501" s="10"/>
      <c r="R501" s="10"/>
      <c r="S501" s="10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spans="1:32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4"/>
      <c r="Q502" s="10"/>
      <c r="R502" s="10"/>
      <c r="S502" s="10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spans="1:32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4"/>
      <c r="Q503" s="10"/>
      <c r="R503" s="10"/>
      <c r="S503" s="10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spans="1:32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4"/>
      <c r="Q504" s="10"/>
      <c r="R504" s="10"/>
      <c r="S504" s="10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spans="1:32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4"/>
      <c r="Q505" s="10"/>
      <c r="R505" s="10"/>
      <c r="S505" s="10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spans="1:32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4"/>
      <c r="Q506" s="10"/>
      <c r="R506" s="10"/>
      <c r="S506" s="10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spans="1:32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4"/>
      <c r="Q507" s="10"/>
      <c r="R507" s="10"/>
      <c r="S507" s="10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spans="1:32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4"/>
      <c r="Q508" s="10"/>
      <c r="R508" s="10"/>
      <c r="S508" s="10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spans="1:32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4"/>
      <c r="Q509" s="10"/>
      <c r="R509" s="10"/>
      <c r="S509" s="10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spans="1:32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4"/>
      <c r="Q510" s="10"/>
      <c r="R510" s="10"/>
      <c r="S510" s="10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spans="1:32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4"/>
      <c r="Q511" s="10"/>
      <c r="R511" s="10"/>
      <c r="S511" s="10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spans="1:32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4"/>
      <c r="Q512" s="10"/>
      <c r="R512" s="10"/>
      <c r="S512" s="10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spans="1:32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4"/>
      <c r="Q513" s="10"/>
      <c r="R513" s="10"/>
      <c r="S513" s="10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spans="1:32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4"/>
      <c r="Q514" s="10"/>
      <c r="R514" s="10"/>
      <c r="S514" s="10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spans="1:32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4"/>
      <c r="Q515" s="10"/>
      <c r="R515" s="10"/>
      <c r="S515" s="10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spans="1:32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4"/>
      <c r="Q516" s="10"/>
      <c r="R516" s="10"/>
      <c r="S516" s="10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spans="1:32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4"/>
      <c r="Q517" s="10"/>
      <c r="R517" s="10"/>
      <c r="S517" s="10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spans="1:32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4"/>
      <c r="Q518" s="10"/>
      <c r="R518" s="10"/>
      <c r="S518" s="10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spans="1:32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4"/>
      <c r="Q519" s="10"/>
      <c r="R519" s="10"/>
      <c r="S519" s="10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spans="1:32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4"/>
      <c r="Q520" s="10"/>
      <c r="R520" s="10"/>
      <c r="S520" s="10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spans="1:32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4"/>
      <c r="Q521" s="10"/>
      <c r="R521" s="10"/>
      <c r="S521" s="10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spans="1:32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4"/>
      <c r="Q522" s="10"/>
      <c r="R522" s="10"/>
      <c r="S522" s="10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spans="1:32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4"/>
      <c r="Q523" s="10"/>
      <c r="R523" s="10"/>
      <c r="S523" s="10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spans="1:32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4"/>
      <c r="Q524" s="10"/>
      <c r="R524" s="10"/>
      <c r="S524" s="10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1:32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4"/>
      <c r="Q525" s="10"/>
      <c r="R525" s="10"/>
      <c r="S525" s="10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spans="1:32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4"/>
      <c r="Q526" s="10"/>
      <c r="R526" s="10"/>
      <c r="S526" s="10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spans="1:32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4"/>
      <c r="Q527" s="10"/>
      <c r="R527" s="10"/>
      <c r="S527" s="10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spans="1:32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4"/>
      <c r="Q528" s="10"/>
      <c r="R528" s="10"/>
      <c r="S528" s="10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spans="1:32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4"/>
      <c r="Q529" s="10"/>
      <c r="R529" s="10"/>
      <c r="S529" s="10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spans="1:32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4"/>
      <c r="Q530" s="10"/>
      <c r="R530" s="10"/>
      <c r="S530" s="10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spans="1:32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4"/>
      <c r="Q531" s="10"/>
      <c r="R531" s="10"/>
      <c r="S531" s="10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spans="1:32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4"/>
      <c r="Q532" s="10"/>
      <c r="R532" s="10"/>
      <c r="S532" s="10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spans="1:32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4"/>
      <c r="Q533" s="10"/>
      <c r="R533" s="10"/>
      <c r="S533" s="10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spans="1:32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4"/>
      <c r="Q534" s="10"/>
      <c r="R534" s="10"/>
      <c r="S534" s="10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spans="1:32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4"/>
      <c r="Q535" s="10"/>
      <c r="R535" s="10"/>
      <c r="S535" s="10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spans="1:32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4"/>
      <c r="Q536" s="10"/>
      <c r="R536" s="10"/>
      <c r="S536" s="10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spans="1:32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4"/>
      <c r="Q537" s="10"/>
      <c r="R537" s="10"/>
      <c r="S537" s="10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spans="1:32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4"/>
      <c r="Q538" s="10"/>
      <c r="R538" s="10"/>
      <c r="S538" s="10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spans="1:32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4"/>
      <c r="Q539" s="10"/>
      <c r="R539" s="10"/>
      <c r="S539" s="10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spans="1:32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4"/>
      <c r="Q540" s="10"/>
      <c r="R540" s="10"/>
      <c r="S540" s="10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spans="1:32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4"/>
      <c r="Q541" s="10"/>
      <c r="R541" s="10"/>
      <c r="S541" s="10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spans="1:32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4"/>
      <c r="Q542" s="10"/>
      <c r="R542" s="10"/>
      <c r="S542" s="10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spans="1:32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4"/>
      <c r="Q543" s="10"/>
      <c r="R543" s="10"/>
      <c r="S543" s="10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spans="1:32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4"/>
      <c r="Q544" s="10"/>
      <c r="R544" s="10"/>
      <c r="S544" s="10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spans="1:32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4"/>
      <c r="Q545" s="10"/>
      <c r="R545" s="10"/>
      <c r="S545" s="10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spans="1:32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4"/>
      <c r="Q546" s="10"/>
      <c r="R546" s="10"/>
      <c r="S546" s="10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spans="1:32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4"/>
      <c r="Q547" s="10"/>
      <c r="R547" s="10"/>
      <c r="S547" s="10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spans="1:32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4"/>
      <c r="Q548" s="10"/>
      <c r="R548" s="10"/>
      <c r="S548" s="10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spans="1:32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4"/>
      <c r="Q549" s="10"/>
      <c r="R549" s="10"/>
      <c r="S549" s="10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spans="1:32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4"/>
      <c r="Q550" s="10"/>
      <c r="R550" s="10"/>
      <c r="S550" s="10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spans="1:32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4"/>
      <c r="Q551" s="10"/>
      <c r="R551" s="10"/>
      <c r="S551" s="10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spans="1:32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4"/>
      <c r="Q552" s="10"/>
      <c r="R552" s="10"/>
      <c r="S552" s="10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spans="1:32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4"/>
      <c r="Q553" s="10"/>
      <c r="R553" s="10"/>
      <c r="S553" s="10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spans="1:32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4"/>
      <c r="Q554" s="10"/>
      <c r="R554" s="10"/>
      <c r="S554" s="10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spans="1:32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4"/>
      <c r="Q555" s="10"/>
      <c r="R555" s="10"/>
      <c r="S555" s="10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spans="1:32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4"/>
      <c r="Q556" s="10"/>
      <c r="R556" s="10"/>
      <c r="S556" s="10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spans="1:32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4"/>
      <c r="Q557" s="10"/>
      <c r="R557" s="10"/>
      <c r="S557" s="10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spans="1:32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4"/>
      <c r="Q558" s="10"/>
      <c r="R558" s="10"/>
      <c r="S558" s="10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spans="1:32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4"/>
      <c r="Q559" s="10"/>
      <c r="R559" s="10"/>
      <c r="S559" s="10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spans="1:32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4"/>
      <c r="Q560" s="10"/>
      <c r="R560" s="10"/>
      <c r="S560" s="10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spans="1:32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4"/>
      <c r="Q561" s="10"/>
      <c r="R561" s="10"/>
      <c r="S561" s="10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spans="1:32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4"/>
      <c r="Q562" s="10"/>
      <c r="R562" s="10"/>
      <c r="S562" s="10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spans="1:32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4"/>
      <c r="Q563" s="10"/>
      <c r="R563" s="10"/>
      <c r="S563" s="10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spans="1:32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4"/>
      <c r="Q564" s="10"/>
      <c r="R564" s="10"/>
      <c r="S564" s="10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spans="1:32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4"/>
      <c r="Q565" s="10"/>
      <c r="R565" s="10"/>
      <c r="S565" s="10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spans="1:32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4"/>
      <c r="Q566" s="10"/>
      <c r="R566" s="10"/>
      <c r="S566" s="10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spans="1:32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4"/>
      <c r="Q567" s="10"/>
      <c r="R567" s="10"/>
      <c r="S567" s="10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spans="1:32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4"/>
      <c r="Q568" s="10"/>
      <c r="R568" s="10"/>
      <c r="S568" s="10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spans="1:32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4"/>
      <c r="Q569" s="10"/>
      <c r="R569" s="10"/>
      <c r="S569" s="10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spans="1:32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4"/>
      <c r="Q570" s="10"/>
      <c r="R570" s="10"/>
      <c r="S570" s="10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spans="1:32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4"/>
      <c r="Q571" s="10"/>
      <c r="R571" s="10"/>
      <c r="S571" s="10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spans="1:32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4"/>
      <c r="Q572" s="10"/>
      <c r="R572" s="10"/>
      <c r="S572" s="10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spans="1:32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4"/>
      <c r="Q573" s="10"/>
      <c r="R573" s="10"/>
      <c r="S573" s="10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spans="1:32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4"/>
      <c r="Q574" s="10"/>
      <c r="R574" s="10"/>
      <c r="S574" s="10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spans="1:32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4"/>
      <c r="Q575" s="10"/>
      <c r="R575" s="10"/>
      <c r="S575" s="10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spans="1:32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4"/>
      <c r="Q576" s="10"/>
      <c r="R576" s="10"/>
      <c r="S576" s="10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spans="1:32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4"/>
      <c r="Q577" s="10"/>
      <c r="R577" s="10"/>
      <c r="S577" s="10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spans="1:32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4"/>
      <c r="Q578" s="10"/>
      <c r="R578" s="10"/>
      <c r="S578" s="10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spans="1:32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4"/>
      <c r="Q579" s="10"/>
      <c r="R579" s="10"/>
      <c r="S579" s="10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spans="1:32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4"/>
      <c r="Q580" s="10"/>
      <c r="R580" s="10"/>
      <c r="S580" s="10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spans="1:32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4"/>
      <c r="Q581" s="10"/>
      <c r="R581" s="10"/>
      <c r="S581" s="10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spans="1:32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4"/>
      <c r="Q582" s="10"/>
      <c r="R582" s="10"/>
      <c r="S582" s="10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spans="1:32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4"/>
      <c r="Q583" s="10"/>
      <c r="R583" s="10"/>
      <c r="S583" s="10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spans="1:32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4"/>
      <c r="Q584" s="10"/>
      <c r="R584" s="10"/>
      <c r="S584" s="10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spans="1:32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4"/>
      <c r="Q585" s="10"/>
      <c r="R585" s="10"/>
      <c r="S585" s="10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spans="1:32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4"/>
      <c r="Q586" s="10"/>
      <c r="R586" s="10"/>
      <c r="S586" s="10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spans="1:32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4"/>
      <c r="Q587" s="10"/>
      <c r="R587" s="10"/>
      <c r="S587" s="10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spans="1:32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4"/>
      <c r="Q588" s="10"/>
      <c r="R588" s="10"/>
      <c r="S588" s="10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spans="1:32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4"/>
      <c r="Q589" s="10"/>
      <c r="R589" s="10"/>
      <c r="S589" s="10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spans="1:32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4"/>
      <c r="Q590" s="10"/>
      <c r="R590" s="10"/>
      <c r="S590" s="10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spans="1:32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4"/>
      <c r="Q591" s="10"/>
      <c r="R591" s="10"/>
      <c r="S591" s="10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spans="1:32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4"/>
      <c r="Q592" s="10"/>
      <c r="R592" s="10"/>
      <c r="S592" s="10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spans="1:32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4"/>
      <c r="Q593" s="10"/>
      <c r="R593" s="10"/>
      <c r="S593" s="10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spans="1:32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4"/>
      <c r="Q594" s="10"/>
      <c r="R594" s="10"/>
      <c r="S594" s="10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spans="1:32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4"/>
      <c r="Q595" s="10"/>
      <c r="R595" s="10"/>
      <c r="S595" s="10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spans="1:32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4"/>
      <c r="Q596" s="10"/>
      <c r="R596" s="10"/>
      <c r="S596" s="10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spans="1:32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4"/>
      <c r="Q597" s="10"/>
      <c r="R597" s="10"/>
      <c r="S597" s="10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spans="1:32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4"/>
      <c r="Q598" s="10"/>
      <c r="R598" s="10"/>
      <c r="S598" s="10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spans="1:32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4"/>
      <c r="Q599" s="10"/>
      <c r="R599" s="10"/>
      <c r="S599" s="10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spans="1:32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4"/>
      <c r="Q600" s="10"/>
      <c r="R600" s="10"/>
      <c r="S600" s="10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spans="1:32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4"/>
      <c r="Q601" s="10"/>
      <c r="R601" s="10"/>
      <c r="S601" s="10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spans="1:32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4"/>
      <c r="Q602" s="10"/>
      <c r="R602" s="10"/>
      <c r="S602" s="10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spans="1:32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4"/>
      <c r="Q603" s="10"/>
      <c r="R603" s="10"/>
      <c r="S603" s="10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spans="1:32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4"/>
      <c r="Q604" s="10"/>
      <c r="R604" s="10"/>
      <c r="S604" s="10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spans="1:32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4"/>
      <c r="Q605" s="10"/>
      <c r="R605" s="10"/>
      <c r="S605" s="10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spans="1:32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4"/>
      <c r="Q606" s="10"/>
      <c r="R606" s="10"/>
      <c r="S606" s="10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spans="1:32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4"/>
      <c r="Q607" s="10"/>
      <c r="R607" s="10"/>
      <c r="S607" s="10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spans="1:32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4"/>
      <c r="Q608" s="10"/>
      <c r="R608" s="10"/>
      <c r="S608" s="10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spans="1:32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4"/>
      <c r="Q609" s="10"/>
      <c r="R609" s="10"/>
      <c r="S609" s="10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spans="1:32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4"/>
      <c r="Q610" s="10"/>
      <c r="R610" s="10"/>
      <c r="S610" s="10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spans="1:32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4"/>
      <c r="Q611" s="10"/>
      <c r="R611" s="10"/>
      <c r="S611" s="10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spans="1:32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4"/>
      <c r="Q612" s="10"/>
      <c r="R612" s="10"/>
      <c r="S612" s="10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spans="1:32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4"/>
      <c r="Q613" s="10"/>
      <c r="R613" s="10"/>
      <c r="S613" s="10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spans="1:32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4"/>
      <c r="Q614" s="10"/>
      <c r="R614" s="10"/>
      <c r="S614" s="10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spans="1:32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4"/>
      <c r="Q615" s="10"/>
      <c r="R615" s="10"/>
      <c r="S615" s="10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spans="1:32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4"/>
      <c r="Q616" s="10"/>
      <c r="R616" s="10"/>
      <c r="S616" s="10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spans="1:32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4"/>
      <c r="Q617" s="10"/>
      <c r="R617" s="10"/>
      <c r="S617" s="10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spans="1:32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4"/>
      <c r="Q618" s="10"/>
      <c r="R618" s="10"/>
      <c r="S618" s="10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spans="1:32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4"/>
      <c r="Q619" s="10"/>
      <c r="R619" s="10"/>
      <c r="S619" s="10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spans="1:32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4"/>
      <c r="Q620" s="10"/>
      <c r="R620" s="10"/>
      <c r="S620" s="10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spans="1:32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4"/>
      <c r="Q621" s="10"/>
      <c r="R621" s="10"/>
      <c r="S621" s="10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spans="1:32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4"/>
      <c r="Q622" s="10"/>
      <c r="R622" s="10"/>
      <c r="S622" s="10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spans="1:32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4"/>
      <c r="Q623" s="10"/>
      <c r="R623" s="10"/>
      <c r="S623" s="10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spans="1:32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4"/>
      <c r="Q624" s="10"/>
      <c r="R624" s="10"/>
      <c r="S624" s="10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spans="1:32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4"/>
      <c r="Q625" s="10"/>
      <c r="R625" s="10"/>
      <c r="S625" s="10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spans="1:32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4"/>
      <c r="Q626" s="10"/>
      <c r="R626" s="10"/>
      <c r="S626" s="10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spans="1:32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4"/>
      <c r="Q627" s="10"/>
      <c r="R627" s="10"/>
      <c r="S627" s="10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spans="1:32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4"/>
      <c r="Q628" s="10"/>
      <c r="R628" s="10"/>
      <c r="S628" s="10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spans="1:32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4"/>
      <c r="Q629" s="10"/>
      <c r="R629" s="10"/>
      <c r="S629" s="10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spans="1:32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4"/>
      <c r="Q630" s="10"/>
      <c r="R630" s="10"/>
      <c r="S630" s="10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spans="1:32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4"/>
      <c r="Q631" s="10"/>
      <c r="R631" s="10"/>
      <c r="S631" s="10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spans="1:32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4"/>
      <c r="Q632" s="10"/>
      <c r="R632" s="10"/>
      <c r="S632" s="10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spans="1:32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4"/>
      <c r="Q633" s="10"/>
      <c r="R633" s="10"/>
      <c r="S633" s="10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spans="1:32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4"/>
      <c r="Q634" s="10"/>
      <c r="R634" s="10"/>
      <c r="S634" s="10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spans="1:32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4"/>
      <c r="Q635" s="10"/>
      <c r="R635" s="10"/>
      <c r="S635" s="10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spans="1:32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4"/>
      <c r="Q636" s="10"/>
      <c r="R636" s="10"/>
      <c r="S636" s="10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spans="1:32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4"/>
      <c r="Q637" s="10"/>
      <c r="R637" s="10"/>
      <c r="S637" s="10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spans="1:32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4"/>
      <c r="Q638" s="10"/>
      <c r="R638" s="10"/>
      <c r="S638" s="10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spans="1:32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4"/>
      <c r="Q639" s="10"/>
      <c r="R639" s="10"/>
      <c r="S639" s="10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spans="1:32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4"/>
      <c r="Q640" s="10"/>
      <c r="R640" s="10"/>
      <c r="S640" s="10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spans="1:32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4"/>
      <c r="Q641" s="10"/>
      <c r="R641" s="10"/>
      <c r="S641" s="10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spans="1:32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4"/>
      <c r="Q642" s="10"/>
      <c r="R642" s="10"/>
      <c r="S642" s="10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spans="1:32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4"/>
      <c r="Q643" s="10"/>
      <c r="R643" s="10"/>
      <c r="S643" s="10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spans="1:32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4"/>
      <c r="Q644" s="10"/>
      <c r="R644" s="10"/>
      <c r="S644" s="10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spans="1:32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4"/>
      <c r="Q645" s="10"/>
      <c r="R645" s="10"/>
      <c r="S645" s="10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spans="1:32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4"/>
      <c r="Q646" s="10"/>
      <c r="R646" s="10"/>
      <c r="S646" s="10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spans="1:32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4"/>
      <c r="Q647" s="10"/>
      <c r="R647" s="10"/>
      <c r="S647" s="10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spans="1:32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4"/>
      <c r="Q648" s="10"/>
      <c r="R648" s="10"/>
      <c r="S648" s="10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spans="1:32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4"/>
      <c r="Q649" s="10"/>
      <c r="R649" s="10"/>
      <c r="S649" s="10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spans="1:32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4"/>
      <c r="Q650" s="10"/>
      <c r="R650" s="10"/>
      <c r="S650" s="10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spans="1:32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4"/>
      <c r="Q651" s="10"/>
      <c r="R651" s="10"/>
      <c r="S651" s="10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spans="1:32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4"/>
      <c r="Q652" s="10"/>
      <c r="R652" s="10"/>
      <c r="S652" s="10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spans="1:32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4"/>
      <c r="Q653" s="10"/>
      <c r="R653" s="10"/>
      <c r="S653" s="10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spans="1:32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4"/>
      <c r="Q654" s="10"/>
      <c r="R654" s="10"/>
      <c r="S654" s="10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spans="1:32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4"/>
      <c r="Q655" s="10"/>
      <c r="R655" s="10"/>
      <c r="S655" s="10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spans="1:32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4"/>
      <c r="Q656" s="10"/>
      <c r="R656" s="10"/>
      <c r="S656" s="10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spans="1:32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4"/>
      <c r="Q657" s="10"/>
      <c r="R657" s="10"/>
      <c r="S657" s="10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spans="1:32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4"/>
      <c r="Q658" s="10"/>
      <c r="R658" s="10"/>
      <c r="S658" s="10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spans="1:32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4"/>
      <c r="Q659" s="10"/>
      <c r="R659" s="10"/>
      <c r="S659" s="10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spans="1:32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4"/>
      <c r="Q660" s="10"/>
      <c r="R660" s="10"/>
      <c r="S660" s="10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spans="1:32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4"/>
      <c r="Q661" s="10"/>
      <c r="R661" s="10"/>
      <c r="S661" s="10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spans="1:32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4"/>
      <c r="Q662" s="10"/>
      <c r="R662" s="10"/>
      <c r="S662" s="10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spans="1:32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4"/>
      <c r="Q663" s="10"/>
      <c r="R663" s="10"/>
      <c r="S663" s="10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spans="1:32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4"/>
      <c r="Q664" s="10"/>
      <c r="R664" s="10"/>
      <c r="S664" s="10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spans="1:32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4"/>
      <c r="Q665" s="10"/>
      <c r="R665" s="10"/>
      <c r="S665" s="10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spans="1:32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4"/>
      <c r="Q666" s="10"/>
      <c r="R666" s="10"/>
      <c r="S666" s="10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spans="1:32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4"/>
      <c r="Q667" s="10"/>
      <c r="R667" s="10"/>
      <c r="S667" s="10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spans="1:32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4"/>
      <c r="Q668" s="10"/>
      <c r="R668" s="10"/>
      <c r="S668" s="10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spans="1:32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4"/>
      <c r="Q669" s="10"/>
      <c r="R669" s="10"/>
      <c r="S669" s="10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spans="1:32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4"/>
      <c r="Q670" s="10"/>
      <c r="R670" s="10"/>
      <c r="S670" s="10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spans="1:32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4"/>
      <c r="Q671" s="10"/>
      <c r="R671" s="10"/>
      <c r="S671" s="10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spans="1:32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4"/>
      <c r="Q672" s="10"/>
      <c r="R672" s="10"/>
      <c r="S672" s="10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spans="1:32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4"/>
      <c r="Q673" s="10"/>
      <c r="R673" s="10"/>
      <c r="S673" s="10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spans="1:32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4"/>
      <c r="Q674" s="10"/>
      <c r="R674" s="10"/>
      <c r="S674" s="10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spans="1:32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4"/>
      <c r="Q675" s="10"/>
      <c r="R675" s="10"/>
      <c r="S675" s="10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spans="1:32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4"/>
      <c r="Q676" s="10"/>
      <c r="R676" s="10"/>
      <c r="S676" s="10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spans="1:32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4"/>
      <c r="Q677" s="10"/>
      <c r="R677" s="10"/>
      <c r="S677" s="10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spans="1:32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4"/>
      <c r="Q678" s="10"/>
      <c r="R678" s="10"/>
      <c r="S678" s="10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spans="1:32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4"/>
      <c r="Q679" s="10"/>
      <c r="R679" s="10"/>
      <c r="S679" s="10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spans="1:32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4"/>
      <c r="Q680" s="10"/>
      <c r="R680" s="10"/>
      <c r="S680" s="10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spans="1:32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4"/>
      <c r="Q681" s="10"/>
      <c r="R681" s="10"/>
      <c r="S681" s="10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spans="1:32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4"/>
      <c r="Q682" s="10"/>
      <c r="R682" s="10"/>
      <c r="S682" s="10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spans="1:32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4"/>
      <c r="Q683" s="10"/>
      <c r="R683" s="10"/>
      <c r="S683" s="10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spans="1:32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4"/>
      <c r="Q684" s="10"/>
      <c r="R684" s="10"/>
      <c r="S684" s="10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spans="1:32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4"/>
      <c r="Q685" s="10"/>
      <c r="R685" s="10"/>
      <c r="S685" s="10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spans="1:32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4"/>
      <c r="Q686" s="10"/>
      <c r="R686" s="10"/>
      <c r="S686" s="10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spans="1:32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4"/>
      <c r="Q687" s="10"/>
      <c r="R687" s="10"/>
      <c r="S687" s="10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spans="1:32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4"/>
      <c r="Q688" s="10"/>
      <c r="R688" s="10"/>
      <c r="S688" s="10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spans="1:32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4"/>
      <c r="Q689" s="10"/>
      <c r="R689" s="10"/>
      <c r="S689" s="10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spans="1:32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4"/>
      <c r="Q690" s="10"/>
      <c r="R690" s="10"/>
      <c r="S690" s="10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spans="1:32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4"/>
      <c r="Q691" s="10"/>
      <c r="R691" s="10"/>
      <c r="S691" s="10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spans="1:32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4"/>
      <c r="Q692" s="10"/>
      <c r="R692" s="10"/>
      <c r="S692" s="10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spans="1:32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4"/>
      <c r="Q693" s="10"/>
      <c r="R693" s="10"/>
      <c r="S693" s="10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spans="1:32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4"/>
      <c r="Q694" s="10"/>
      <c r="R694" s="10"/>
      <c r="S694" s="10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spans="1:32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4"/>
      <c r="Q695" s="10"/>
      <c r="R695" s="10"/>
      <c r="S695" s="10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spans="1:32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4"/>
      <c r="Q696" s="10"/>
      <c r="R696" s="10"/>
      <c r="S696" s="10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spans="1:32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4"/>
      <c r="Q697" s="10"/>
      <c r="R697" s="10"/>
      <c r="S697" s="10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spans="1:32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4"/>
      <c r="Q698" s="10"/>
      <c r="R698" s="10"/>
      <c r="S698" s="10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spans="1:32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4"/>
      <c r="Q699" s="10"/>
      <c r="R699" s="10"/>
      <c r="S699" s="10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spans="1:32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4"/>
      <c r="Q700" s="10"/>
      <c r="R700" s="10"/>
      <c r="S700" s="10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spans="1:32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4"/>
      <c r="Q701" s="10"/>
      <c r="R701" s="10"/>
      <c r="S701" s="10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spans="1:32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4"/>
      <c r="Q702" s="10"/>
      <c r="R702" s="10"/>
      <c r="S702" s="10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spans="1:32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4"/>
      <c r="Q703" s="10"/>
      <c r="R703" s="10"/>
      <c r="S703" s="10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spans="1:32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4"/>
      <c r="Q704" s="10"/>
      <c r="R704" s="10"/>
      <c r="S704" s="10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spans="1:32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4"/>
      <c r="Q705" s="10"/>
      <c r="R705" s="10"/>
      <c r="S705" s="10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spans="1:32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4"/>
      <c r="Q706" s="10"/>
      <c r="R706" s="10"/>
      <c r="S706" s="10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spans="1:32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4"/>
      <c r="Q707" s="10"/>
      <c r="R707" s="10"/>
      <c r="S707" s="10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spans="1:32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4"/>
      <c r="Q708" s="10"/>
      <c r="R708" s="10"/>
      <c r="S708" s="10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spans="1:32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4"/>
      <c r="Q709" s="10"/>
      <c r="R709" s="10"/>
      <c r="S709" s="10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spans="1:32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4"/>
      <c r="Q710" s="10"/>
      <c r="R710" s="10"/>
      <c r="S710" s="10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spans="1:32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4"/>
      <c r="Q711" s="10"/>
      <c r="R711" s="10"/>
      <c r="S711" s="10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spans="1:32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4"/>
      <c r="Q712" s="10"/>
      <c r="R712" s="10"/>
      <c r="S712" s="10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spans="1:32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4"/>
      <c r="Q713" s="10"/>
      <c r="R713" s="10"/>
      <c r="S713" s="10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spans="1:32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4"/>
      <c r="Q714" s="10"/>
      <c r="R714" s="10"/>
      <c r="S714" s="10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spans="1:32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4"/>
      <c r="Q715" s="10"/>
      <c r="R715" s="10"/>
      <c r="S715" s="10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spans="1:32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4"/>
      <c r="Q716" s="10"/>
      <c r="R716" s="10"/>
      <c r="S716" s="10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spans="1:32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4"/>
      <c r="Q717" s="10"/>
      <c r="R717" s="10"/>
      <c r="S717" s="10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spans="1:32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4"/>
      <c r="Q718" s="10"/>
      <c r="R718" s="10"/>
      <c r="S718" s="10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spans="1:32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4"/>
      <c r="Q719" s="10"/>
      <c r="R719" s="10"/>
      <c r="S719" s="10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spans="1:32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4"/>
      <c r="Q720" s="10"/>
      <c r="R720" s="10"/>
      <c r="S720" s="10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spans="1:32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4"/>
      <c r="Q721" s="10"/>
      <c r="R721" s="10"/>
      <c r="S721" s="10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spans="1:32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4"/>
      <c r="Q722" s="10"/>
      <c r="R722" s="10"/>
      <c r="S722" s="10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spans="1:32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4"/>
      <c r="Q723" s="10"/>
      <c r="R723" s="10"/>
      <c r="S723" s="10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spans="1:32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4"/>
      <c r="Q724" s="10"/>
      <c r="R724" s="10"/>
      <c r="S724" s="10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spans="1:32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4"/>
      <c r="Q725" s="10"/>
      <c r="R725" s="10"/>
      <c r="S725" s="10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spans="1:32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4"/>
      <c r="Q726" s="10"/>
      <c r="R726" s="10"/>
      <c r="S726" s="10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spans="1:32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4"/>
      <c r="Q727" s="10"/>
      <c r="R727" s="10"/>
      <c r="S727" s="10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spans="1:32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4"/>
      <c r="Q728" s="10"/>
      <c r="R728" s="10"/>
      <c r="S728" s="10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spans="1:32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4"/>
      <c r="Q729" s="10"/>
      <c r="R729" s="10"/>
      <c r="S729" s="10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spans="1:32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4"/>
      <c r="Q730" s="10"/>
      <c r="R730" s="10"/>
      <c r="S730" s="10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spans="1:32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4"/>
      <c r="Q731" s="10"/>
      <c r="R731" s="10"/>
      <c r="S731" s="10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spans="1:32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4"/>
      <c r="Q732" s="10"/>
      <c r="R732" s="10"/>
      <c r="S732" s="10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spans="1:32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4"/>
      <c r="Q733" s="10"/>
      <c r="R733" s="10"/>
      <c r="S733" s="10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spans="1:32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4"/>
      <c r="Q734" s="10"/>
      <c r="R734" s="10"/>
      <c r="S734" s="10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spans="1:32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4"/>
      <c r="Q735" s="10"/>
      <c r="R735" s="10"/>
      <c r="S735" s="10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spans="1:32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4"/>
      <c r="Q736" s="10"/>
      <c r="R736" s="10"/>
      <c r="S736" s="10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spans="1:32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4"/>
      <c r="Q737" s="10"/>
      <c r="R737" s="10"/>
      <c r="S737" s="10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spans="1:32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4"/>
      <c r="Q738" s="10"/>
      <c r="R738" s="10"/>
      <c r="S738" s="10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spans="1:32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4"/>
      <c r="Q739" s="10"/>
      <c r="R739" s="10"/>
      <c r="S739" s="10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spans="1:32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4"/>
      <c r="Q740" s="10"/>
      <c r="R740" s="10"/>
      <c r="S740" s="10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spans="1:32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4"/>
      <c r="Q741" s="10"/>
      <c r="R741" s="10"/>
      <c r="S741" s="10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spans="1:32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4"/>
      <c r="Q742" s="10"/>
      <c r="R742" s="10"/>
      <c r="S742" s="10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spans="1:32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4"/>
      <c r="Q743" s="10"/>
      <c r="R743" s="10"/>
      <c r="S743" s="10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spans="1:32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4"/>
      <c r="Q744" s="10"/>
      <c r="R744" s="10"/>
      <c r="S744" s="10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spans="1:32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4"/>
      <c r="Q745" s="10"/>
      <c r="R745" s="10"/>
      <c r="S745" s="10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spans="1:32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4"/>
      <c r="Q746" s="10"/>
      <c r="R746" s="10"/>
      <c r="S746" s="10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spans="1:32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4"/>
      <c r="Q747" s="10"/>
      <c r="R747" s="10"/>
      <c r="S747" s="10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spans="1:32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4"/>
      <c r="Q748" s="10"/>
      <c r="R748" s="10"/>
      <c r="S748" s="10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spans="1:32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4"/>
      <c r="Q749" s="10"/>
      <c r="R749" s="10"/>
      <c r="S749" s="10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spans="1:32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4"/>
      <c r="Q750" s="10"/>
      <c r="R750" s="10"/>
      <c r="S750" s="10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spans="1:32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4"/>
      <c r="Q751" s="10"/>
      <c r="R751" s="10"/>
      <c r="S751" s="10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spans="1:32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4"/>
      <c r="Q752" s="10"/>
      <c r="R752" s="10"/>
      <c r="S752" s="10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spans="1:32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4"/>
      <c r="Q753" s="10"/>
      <c r="R753" s="10"/>
      <c r="S753" s="10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spans="1:32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4"/>
      <c r="Q754" s="10"/>
      <c r="R754" s="10"/>
      <c r="S754" s="10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spans="1:32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4"/>
      <c r="Q755" s="10"/>
      <c r="R755" s="10"/>
      <c r="S755" s="10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spans="1:32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4"/>
      <c r="Q756" s="10"/>
      <c r="R756" s="10"/>
      <c r="S756" s="10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spans="1:32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4"/>
      <c r="Q757" s="10"/>
      <c r="R757" s="10"/>
      <c r="S757" s="10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spans="1:32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4"/>
      <c r="Q758" s="10"/>
      <c r="R758" s="10"/>
      <c r="S758" s="10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spans="1:32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4"/>
      <c r="Q759" s="10"/>
      <c r="R759" s="10"/>
      <c r="S759" s="10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spans="1:32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4"/>
      <c r="Q760" s="10"/>
      <c r="R760" s="10"/>
      <c r="S760" s="10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spans="1:32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4"/>
      <c r="Q761" s="10"/>
      <c r="R761" s="10"/>
      <c r="S761" s="10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spans="1:32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4"/>
      <c r="Q762" s="10"/>
      <c r="R762" s="10"/>
      <c r="S762" s="10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spans="1:32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4"/>
      <c r="Q763" s="10"/>
      <c r="R763" s="10"/>
      <c r="S763" s="10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spans="1:32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4"/>
      <c r="Q764" s="10"/>
      <c r="R764" s="10"/>
      <c r="S764" s="10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spans="1:32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4"/>
      <c r="Q765" s="10"/>
      <c r="R765" s="10"/>
      <c r="S765" s="10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spans="1:32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4"/>
      <c r="Q766" s="10"/>
      <c r="R766" s="10"/>
      <c r="S766" s="10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spans="1:32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4"/>
      <c r="Q767" s="10"/>
      <c r="R767" s="10"/>
      <c r="S767" s="10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spans="1:32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4"/>
      <c r="Q768" s="10"/>
      <c r="R768" s="10"/>
      <c r="S768" s="10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4"/>
      <c r="Q769" s="10"/>
      <c r="R769" s="10"/>
      <c r="S769" s="10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4"/>
      <c r="Q770" s="10"/>
      <c r="R770" s="10"/>
      <c r="S770" s="10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4"/>
      <c r="Q771" s="10"/>
      <c r="R771" s="10"/>
      <c r="S771" s="10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4"/>
      <c r="Q772" s="10"/>
      <c r="R772" s="10"/>
      <c r="S772" s="10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4"/>
      <c r="Q773" s="10"/>
      <c r="R773" s="10"/>
      <c r="S773" s="10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4"/>
      <c r="Q774" s="10"/>
      <c r="R774" s="10"/>
      <c r="S774" s="10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spans="1:32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4"/>
      <c r="Q775" s="10"/>
      <c r="R775" s="10"/>
      <c r="S775" s="10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4"/>
      <c r="Q776" s="10"/>
      <c r="R776" s="10"/>
      <c r="S776" s="10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4"/>
      <c r="Q777" s="10"/>
      <c r="R777" s="10"/>
      <c r="S777" s="10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4"/>
      <c r="Q778" s="10"/>
      <c r="R778" s="10"/>
      <c r="S778" s="10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4"/>
      <c r="Q779" s="10"/>
      <c r="R779" s="10"/>
      <c r="S779" s="10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4"/>
      <c r="Q780" s="10"/>
      <c r="R780" s="10"/>
      <c r="S780" s="10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4"/>
      <c r="Q781" s="10"/>
      <c r="R781" s="10"/>
      <c r="S781" s="10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4"/>
      <c r="Q782" s="10"/>
      <c r="R782" s="10"/>
      <c r="S782" s="10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4"/>
      <c r="Q783" s="10"/>
      <c r="R783" s="10"/>
      <c r="S783" s="10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spans="1:32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4"/>
      <c r="Q784" s="10"/>
      <c r="R784" s="10"/>
      <c r="S784" s="10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4"/>
      <c r="Q785" s="10"/>
      <c r="R785" s="10"/>
      <c r="S785" s="10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4"/>
      <c r="Q786" s="10"/>
      <c r="R786" s="10"/>
      <c r="S786" s="10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4"/>
      <c r="Q787" s="10"/>
      <c r="R787" s="10"/>
      <c r="S787" s="10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4"/>
      <c r="Q788" s="10"/>
      <c r="R788" s="10"/>
      <c r="S788" s="10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4"/>
      <c r="Q789" s="10"/>
      <c r="R789" s="10"/>
      <c r="S789" s="10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4"/>
      <c r="Q790" s="10"/>
      <c r="R790" s="10"/>
      <c r="S790" s="10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4"/>
      <c r="Q791" s="10"/>
      <c r="R791" s="10"/>
      <c r="S791" s="10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4"/>
      <c r="Q792" s="10"/>
      <c r="R792" s="10"/>
      <c r="S792" s="10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4"/>
      <c r="Q793" s="10"/>
      <c r="R793" s="10"/>
      <c r="S793" s="10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spans="1:32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4"/>
      <c r="Q794" s="10"/>
      <c r="R794" s="10"/>
      <c r="S794" s="10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4"/>
      <c r="Q795" s="10"/>
      <c r="R795" s="10"/>
      <c r="S795" s="10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4"/>
      <c r="Q796" s="10"/>
      <c r="R796" s="10"/>
      <c r="S796" s="10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4"/>
      <c r="Q797" s="10"/>
      <c r="R797" s="10"/>
      <c r="S797" s="10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4"/>
      <c r="Q798" s="10"/>
      <c r="R798" s="10"/>
      <c r="S798" s="10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4"/>
      <c r="Q799" s="10"/>
      <c r="R799" s="10"/>
      <c r="S799" s="10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4"/>
      <c r="Q800" s="10"/>
      <c r="R800" s="10"/>
      <c r="S800" s="10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4"/>
      <c r="Q801" s="10"/>
      <c r="R801" s="10"/>
      <c r="S801" s="10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4"/>
      <c r="Q802" s="10"/>
      <c r="R802" s="10"/>
      <c r="S802" s="10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4"/>
      <c r="Q803" s="10"/>
      <c r="R803" s="10"/>
      <c r="S803" s="10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4"/>
      <c r="Q804" s="10"/>
      <c r="R804" s="10"/>
      <c r="S804" s="10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4"/>
      <c r="Q805" s="10"/>
      <c r="R805" s="10"/>
      <c r="S805" s="10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4"/>
      <c r="Q806" s="10"/>
      <c r="R806" s="10"/>
      <c r="S806" s="10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4"/>
      <c r="Q807" s="10"/>
      <c r="R807" s="10"/>
      <c r="S807" s="10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4"/>
      <c r="Q808" s="10"/>
      <c r="R808" s="10"/>
      <c r="S808" s="10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4"/>
      <c r="Q809" s="10"/>
      <c r="R809" s="10"/>
      <c r="S809" s="10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4"/>
      <c r="Q810" s="10"/>
      <c r="R810" s="10"/>
      <c r="S810" s="10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4"/>
      <c r="Q811" s="10"/>
      <c r="R811" s="10"/>
      <c r="S811" s="10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spans="1:32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4"/>
      <c r="Q812" s="10"/>
      <c r="R812" s="10"/>
      <c r="S812" s="10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4"/>
      <c r="Q813" s="10"/>
      <c r="R813" s="10"/>
      <c r="S813" s="10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4"/>
      <c r="Q814" s="10"/>
      <c r="R814" s="10"/>
      <c r="S814" s="10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4"/>
      <c r="Q815" s="10"/>
      <c r="R815" s="10"/>
      <c r="S815" s="10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4"/>
      <c r="Q816" s="10"/>
      <c r="R816" s="10"/>
      <c r="S816" s="10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4"/>
      <c r="Q817" s="10"/>
      <c r="R817" s="10"/>
      <c r="S817" s="10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4"/>
      <c r="Q818" s="10"/>
      <c r="R818" s="10"/>
      <c r="S818" s="10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4"/>
      <c r="Q819" s="10"/>
      <c r="R819" s="10"/>
      <c r="S819" s="10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4"/>
      <c r="Q820" s="10"/>
      <c r="R820" s="10"/>
      <c r="S820" s="10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4"/>
      <c r="Q821" s="10"/>
      <c r="R821" s="10"/>
      <c r="S821" s="10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4"/>
      <c r="Q822" s="10"/>
      <c r="R822" s="10"/>
      <c r="S822" s="10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4"/>
      <c r="Q823" s="10"/>
      <c r="R823" s="10"/>
      <c r="S823" s="10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4"/>
      <c r="Q824" s="10"/>
      <c r="R824" s="10"/>
      <c r="S824" s="10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4"/>
      <c r="Q825" s="10"/>
      <c r="R825" s="10"/>
      <c r="S825" s="10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4"/>
      <c r="Q826" s="10"/>
      <c r="R826" s="10"/>
      <c r="S826" s="10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4"/>
      <c r="Q827" s="10"/>
      <c r="R827" s="10"/>
      <c r="S827" s="10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4"/>
      <c r="Q828" s="10"/>
      <c r="R828" s="10"/>
      <c r="S828" s="10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spans="1:32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4"/>
      <c r="Q829" s="10"/>
      <c r="R829" s="10"/>
      <c r="S829" s="10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4"/>
      <c r="Q830" s="10"/>
      <c r="R830" s="10"/>
      <c r="S830" s="10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4"/>
      <c r="Q831" s="10"/>
      <c r="R831" s="10"/>
      <c r="S831" s="10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4"/>
      <c r="Q832" s="10"/>
      <c r="R832" s="10"/>
      <c r="S832" s="10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4"/>
      <c r="Q833" s="10"/>
      <c r="R833" s="10"/>
      <c r="S833" s="10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4"/>
      <c r="Q834" s="10"/>
      <c r="R834" s="10"/>
      <c r="S834" s="10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4"/>
      <c r="Q835" s="10"/>
      <c r="R835" s="10"/>
      <c r="S835" s="10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4"/>
      <c r="Q836" s="10"/>
      <c r="R836" s="10"/>
      <c r="S836" s="10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4"/>
      <c r="Q837" s="10"/>
      <c r="R837" s="10"/>
      <c r="S837" s="10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spans="1:32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4"/>
      <c r="Q838" s="10"/>
      <c r="R838" s="10"/>
      <c r="S838" s="10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4"/>
      <c r="Q839" s="10"/>
      <c r="R839" s="10"/>
      <c r="S839" s="10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4"/>
      <c r="Q840" s="10"/>
      <c r="R840" s="10"/>
      <c r="S840" s="10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4"/>
      <c r="Q841" s="10"/>
      <c r="R841" s="10"/>
      <c r="S841" s="10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4"/>
      <c r="Q842" s="10"/>
      <c r="R842" s="10"/>
      <c r="S842" s="10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4"/>
      <c r="Q843" s="10"/>
      <c r="R843" s="10"/>
      <c r="S843" s="10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4"/>
      <c r="Q844" s="10"/>
      <c r="R844" s="10"/>
      <c r="S844" s="10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4"/>
      <c r="Q845" s="10"/>
      <c r="R845" s="10"/>
      <c r="S845" s="10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4"/>
      <c r="Q846" s="10"/>
      <c r="R846" s="10"/>
      <c r="S846" s="10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4"/>
      <c r="Q847" s="10"/>
      <c r="R847" s="10"/>
      <c r="S847" s="10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4"/>
      <c r="Q848" s="10"/>
      <c r="R848" s="10"/>
      <c r="S848" s="10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4"/>
      <c r="Q849" s="10"/>
      <c r="R849" s="10"/>
      <c r="S849" s="10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4"/>
      <c r="Q850" s="10"/>
      <c r="R850" s="10"/>
      <c r="S850" s="10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4"/>
      <c r="Q851" s="10"/>
      <c r="R851" s="10"/>
      <c r="S851" s="10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4"/>
      <c r="Q852" s="10"/>
      <c r="R852" s="10"/>
      <c r="S852" s="10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4"/>
      <c r="Q853" s="10"/>
      <c r="R853" s="10"/>
      <c r="S853" s="10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4"/>
      <c r="Q854" s="10"/>
      <c r="R854" s="10"/>
      <c r="S854" s="10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spans="1:32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4"/>
      <c r="Q855" s="10"/>
      <c r="R855" s="10"/>
      <c r="S855" s="10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spans="1:32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4"/>
      <c r="Q856" s="10"/>
      <c r="R856" s="10"/>
      <c r="S856" s="10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spans="1:32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4"/>
      <c r="Q857" s="10"/>
      <c r="R857" s="10"/>
      <c r="S857" s="10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spans="1:32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4"/>
      <c r="Q858" s="10"/>
      <c r="R858" s="10"/>
      <c r="S858" s="10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spans="1:32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4"/>
      <c r="Q859" s="10"/>
      <c r="R859" s="10"/>
      <c r="S859" s="10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4"/>
      <c r="Q860" s="10"/>
      <c r="R860" s="10"/>
      <c r="S860" s="10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4"/>
      <c r="Q861" s="10"/>
      <c r="R861" s="10"/>
      <c r="S861" s="10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spans="1:32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4"/>
      <c r="Q862" s="10"/>
      <c r="R862" s="10"/>
      <c r="S862" s="10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4"/>
      <c r="Q863" s="10"/>
      <c r="R863" s="10"/>
      <c r="S863" s="10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spans="1:32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4"/>
      <c r="Q864" s="10"/>
      <c r="R864" s="10"/>
      <c r="S864" s="10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4"/>
      <c r="Q865" s="10"/>
      <c r="R865" s="10"/>
      <c r="S865" s="10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spans="1:32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4"/>
      <c r="Q866" s="10"/>
      <c r="R866" s="10"/>
      <c r="S866" s="10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spans="1:32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4"/>
      <c r="Q867" s="10"/>
      <c r="R867" s="10"/>
      <c r="S867" s="10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spans="1:32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4"/>
      <c r="Q868" s="10"/>
      <c r="R868" s="10"/>
      <c r="S868" s="10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spans="1:32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4"/>
      <c r="Q869" s="10"/>
      <c r="R869" s="10"/>
      <c r="S869" s="10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spans="1:32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4"/>
      <c r="Q870" s="10"/>
      <c r="R870" s="10"/>
      <c r="S870" s="10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spans="1:32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4"/>
      <c r="Q871" s="10"/>
      <c r="R871" s="10"/>
      <c r="S871" s="10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spans="1:32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4"/>
      <c r="Q872" s="10"/>
      <c r="R872" s="10"/>
      <c r="S872" s="10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spans="1:32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4"/>
      <c r="Q873" s="10"/>
      <c r="R873" s="10"/>
      <c r="S873" s="10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spans="1:32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4"/>
      <c r="Q874" s="10"/>
      <c r="R874" s="10"/>
      <c r="S874" s="10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4"/>
      <c r="Q875" s="10"/>
      <c r="R875" s="10"/>
      <c r="S875" s="10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spans="1:32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4"/>
      <c r="Q876" s="10"/>
      <c r="R876" s="10"/>
      <c r="S876" s="10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4"/>
      <c r="Q877" s="10"/>
      <c r="R877" s="10"/>
      <c r="S877" s="10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spans="1:32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4"/>
      <c r="Q878" s="10"/>
      <c r="R878" s="10"/>
      <c r="S878" s="10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4"/>
      <c r="Q879" s="10"/>
      <c r="R879" s="10"/>
      <c r="S879" s="10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spans="1:32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4"/>
      <c r="Q880" s="10"/>
      <c r="R880" s="10"/>
      <c r="S880" s="10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spans="1:32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4"/>
      <c r="Q881" s="10"/>
      <c r="R881" s="10"/>
      <c r="S881" s="10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spans="1:32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4"/>
      <c r="Q882" s="10"/>
      <c r="R882" s="10"/>
      <c r="S882" s="10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spans="1:32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4"/>
      <c r="Q883" s="10"/>
      <c r="R883" s="10"/>
      <c r="S883" s="10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spans="1:32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4"/>
      <c r="Q884" s="10"/>
      <c r="R884" s="10"/>
      <c r="S884" s="10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spans="1:32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4"/>
      <c r="Q885" s="10"/>
      <c r="R885" s="10"/>
      <c r="S885" s="10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spans="1:32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4"/>
      <c r="Q886" s="10"/>
      <c r="R886" s="10"/>
      <c r="S886" s="10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spans="1:32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4"/>
      <c r="Q887" s="10"/>
      <c r="R887" s="10"/>
      <c r="S887" s="10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4"/>
      <c r="Q888" s="10"/>
      <c r="R888" s="10"/>
      <c r="S888" s="10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4"/>
      <c r="Q889" s="10"/>
      <c r="R889" s="10"/>
      <c r="S889" s="10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spans="1:32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4"/>
      <c r="Q890" s="10"/>
      <c r="R890" s="10"/>
      <c r="S890" s="10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4"/>
      <c r="Q891" s="10"/>
      <c r="R891" s="10"/>
      <c r="S891" s="10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spans="1:32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4"/>
      <c r="Q892" s="10"/>
      <c r="R892" s="10"/>
      <c r="S892" s="10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4"/>
      <c r="Q893" s="10"/>
      <c r="R893" s="10"/>
      <c r="S893" s="10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spans="1:32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4"/>
      <c r="Q894" s="10"/>
      <c r="R894" s="10"/>
      <c r="S894" s="10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spans="1:32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4"/>
      <c r="Q895" s="10"/>
      <c r="R895" s="10"/>
      <c r="S895" s="10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spans="1:32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4"/>
      <c r="Q896" s="10"/>
      <c r="R896" s="10"/>
      <c r="S896" s="10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spans="1:32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4"/>
      <c r="Q897" s="10"/>
      <c r="R897" s="10"/>
      <c r="S897" s="10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spans="1:32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4"/>
      <c r="Q898" s="10"/>
      <c r="R898" s="10"/>
      <c r="S898" s="10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spans="1:32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4"/>
      <c r="Q899" s="10"/>
      <c r="R899" s="10"/>
      <c r="S899" s="10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spans="1:32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4"/>
      <c r="Q900" s="10"/>
      <c r="R900" s="10"/>
      <c r="S900" s="10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spans="1:32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4"/>
      <c r="Q901" s="10"/>
      <c r="R901" s="10"/>
      <c r="S901" s="10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4"/>
      <c r="Q902" s="10"/>
      <c r="R902" s="10"/>
      <c r="S902" s="10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4"/>
      <c r="Q903" s="10"/>
      <c r="R903" s="10"/>
      <c r="S903" s="10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spans="1:32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4"/>
      <c r="Q904" s="10"/>
      <c r="R904" s="10"/>
      <c r="S904" s="10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4"/>
      <c r="Q905" s="10"/>
      <c r="R905" s="10"/>
      <c r="S905" s="10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spans="1:32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4"/>
      <c r="Q906" s="10"/>
      <c r="R906" s="10"/>
      <c r="S906" s="10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4"/>
      <c r="Q907" s="10"/>
      <c r="R907" s="10"/>
      <c r="S907" s="10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spans="1:32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4"/>
      <c r="Q908" s="10"/>
      <c r="R908" s="10"/>
      <c r="S908" s="10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spans="1:32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4"/>
      <c r="Q909" s="10"/>
      <c r="R909" s="10"/>
      <c r="S909" s="10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spans="1:32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4"/>
      <c r="Q910" s="10"/>
      <c r="R910" s="10"/>
      <c r="S910" s="10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spans="1:32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4"/>
      <c r="Q911" s="10"/>
      <c r="R911" s="10"/>
      <c r="S911" s="10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spans="1:32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4"/>
      <c r="Q912" s="10"/>
      <c r="R912" s="10"/>
      <c r="S912" s="10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spans="1:32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4"/>
      <c r="Q913" s="10"/>
      <c r="R913" s="10"/>
      <c r="S913" s="10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spans="1:32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4"/>
      <c r="Q914" s="10"/>
      <c r="R914" s="10"/>
      <c r="S914" s="10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spans="1:32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4"/>
      <c r="Q915" s="10"/>
      <c r="R915" s="10"/>
      <c r="S915" s="10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4"/>
      <c r="Q916" s="10"/>
      <c r="R916" s="10"/>
      <c r="S916" s="10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4"/>
      <c r="Q917" s="10"/>
      <c r="R917" s="10"/>
      <c r="S917" s="10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spans="1:32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4"/>
      <c r="Q918" s="10"/>
      <c r="R918" s="10"/>
      <c r="S918" s="10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spans="1:32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4"/>
      <c r="Q919" s="10"/>
      <c r="R919" s="10"/>
      <c r="S919" s="10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spans="1:32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4"/>
      <c r="Q920" s="10"/>
      <c r="R920" s="10"/>
      <c r="S920" s="10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4"/>
      <c r="Q921" s="10"/>
      <c r="R921" s="10"/>
      <c r="S921" s="10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spans="1:32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4"/>
      <c r="Q922" s="10"/>
      <c r="R922" s="10"/>
      <c r="S922" s="10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spans="1:32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4"/>
      <c r="Q923" s="10"/>
      <c r="R923" s="10"/>
      <c r="S923" s="10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spans="1:32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4"/>
      <c r="Q924" s="10"/>
      <c r="R924" s="10"/>
      <c r="S924" s="10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spans="1:32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4"/>
      <c r="Q925" s="10"/>
      <c r="R925" s="10"/>
      <c r="S925" s="10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spans="1:32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4"/>
      <c r="Q926" s="10"/>
      <c r="R926" s="10"/>
      <c r="S926" s="10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spans="1:32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4"/>
      <c r="Q927" s="10"/>
      <c r="R927" s="10"/>
      <c r="S927" s="10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spans="1:32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4"/>
      <c r="Q928" s="10"/>
      <c r="R928" s="10"/>
      <c r="S928" s="10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spans="1:32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4"/>
      <c r="Q929" s="10"/>
      <c r="R929" s="10"/>
      <c r="S929" s="10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4"/>
      <c r="Q930" s="10"/>
      <c r="R930" s="10"/>
      <c r="S930" s="10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4"/>
      <c r="Q931" s="10"/>
      <c r="R931" s="10"/>
      <c r="S931" s="10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spans="1:32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4"/>
      <c r="Q932" s="10"/>
      <c r="R932" s="10"/>
      <c r="S932" s="10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4"/>
      <c r="Q933" s="10"/>
      <c r="R933" s="10"/>
      <c r="S933" s="10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spans="1:32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4"/>
      <c r="Q934" s="10"/>
      <c r="R934" s="10"/>
      <c r="S934" s="10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4"/>
      <c r="Q935" s="10"/>
      <c r="R935" s="10"/>
      <c r="S935" s="10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spans="1:32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4"/>
      <c r="Q936" s="10"/>
      <c r="R936" s="10"/>
      <c r="S936" s="10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spans="1:32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4"/>
      <c r="Q937" s="10"/>
      <c r="R937" s="10"/>
      <c r="S937" s="10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spans="1:32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4"/>
      <c r="Q938" s="10"/>
      <c r="R938" s="10"/>
      <c r="S938" s="10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spans="1:32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4"/>
      <c r="Q939" s="10"/>
      <c r="R939" s="10"/>
      <c r="S939" s="10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spans="1:32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4"/>
      <c r="Q940" s="10"/>
      <c r="R940" s="10"/>
      <c r="S940" s="10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spans="1:32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4"/>
      <c r="Q941" s="10"/>
      <c r="R941" s="10"/>
      <c r="S941" s="10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spans="1:32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4"/>
      <c r="Q942" s="10"/>
      <c r="R942" s="10"/>
      <c r="S942" s="10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spans="1:32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4"/>
      <c r="Q943" s="10"/>
      <c r="R943" s="10"/>
      <c r="S943" s="10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4"/>
      <c r="Q944" s="10"/>
      <c r="R944" s="10"/>
      <c r="S944" s="10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4"/>
      <c r="Q945" s="10"/>
      <c r="R945" s="10"/>
      <c r="S945" s="10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spans="1:32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4"/>
      <c r="Q946" s="10"/>
      <c r="R946" s="10"/>
      <c r="S946" s="10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4"/>
      <c r="Q947" s="10"/>
      <c r="R947" s="10"/>
      <c r="S947" s="10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spans="1:32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4"/>
      <c r="Q948" s="10"/>
      <c r="R948" s="10"/>
      <c r="S948" s="10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4"/>
      <c r="Q949" s="10"/>
      <c r="R949" s="10"/>
      <c r="S949" s="10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spans="1:32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4"/>
      <c r="Q950" s="10"/>
      <c r="R950" s="10"/>
      <c r="S950" s="10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spans="1:32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4"/>
      <c r="Q951" s="10"/>
      <c r="R951" s="10"/>
      <c r="S951" s="10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4"/>
      <c r="Q952" s="10"/>
      <c r="R952" s="10"/>
      <c r="S952" s="10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spans="1:32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4"/>
      <c r="Q953" s="10"/>
      <c r="R953" s="10"/>
      <c r="S953" s="10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spans="1:32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4"/>
      <c r="Q954" s="10"/>
      <c r="R954" s="10"/>
      <c r="S954" s="10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spans="1:32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4"/>
      <c r="Q955" s="10"/>
      <c r="R955" s="10"/>
      <c r="S955" s="10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spans="1:32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4"/>
      <c r="Q956" s="10"/>
      <c r="R956" s="10"/>
      <c r="S956" s="10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spans="1:32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4"/>
      <c r="Q957" s="10"/>
      <c r="R957" s="10"/>
      <c r="S957" s="10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4"/>
      <c r="Q958" s="10"/>
      <c r="R958" s="10"/>
      <c r="S958" s="10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4"/>
      <c r="Q959" s="10"/>
      <c r="R959" s="10"/>
      <c r="S959" s="10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spans="1:32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4"/>
      <c r="Q960" s="10"/>
      <c r="R960" s="10"/>
      <c r="S960" s="10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4"/>
      <c r="Q961" s="10"/>
      <c r="R961" s="10"/>
      <c r="S961" s="10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spans="1:32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4"/>
      <c r="Q962" s="10"/>
      <c r="R962" s="10"/>
      <c r="S962" s="10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spans="1:32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4"/>
      <c r="Q963" s="10"/>
      <c r="R963" s="10"/>
      <c r="S963" s="10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spans="1:32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4"/>
      <c r="Q964" s="10"/>
      <c r="R964" s="10"/>
      <c r="S964" s="10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spans="1:32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4"/>
      <c r="Q965" s="10"/>
      <c r="R965" s="10"/>
      <c r="S965" s="10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spans="1:32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4"/>
      <c r="Q966" s="10"/>
      <c r="R966" s="10"/>
      <c r="S966" s="10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spans="1:32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4"/>
      <c r="Q967" s="10"/>
      <c r="R967" s="10"/>
      <c r="S967" s="10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spans="1:32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4"/>
      <c r="Q968" s="10"/>
      <c r="R968" s="10"/>
      <c r="S968" s="10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spans="1:32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4"/>
      <c r="Q969" s="10"/>
      <c r="R969" s="10"/>
      <c r="S969" s="10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spans="1:32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4"/>
      <c r="Q970" s="10"/>
      <c r="R970" s="10"/>
      <c r="S970" s="10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spans="1:32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4"/>
      <c r="Q971" s="10"/>
      <c r="R971" s="10"/>
      <c r="S971" s="10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4"/>
      <c r="Q972" s="10"/>
      <c r="R972" s="10"/>
      <c r="S972" s="10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spans="1:32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4"/>
      <c r="Q973" s="10"/>
      <c r="R973" s="10"/>
      <c r="S973" s="10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spans="1:32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4"/>
      <c r="Q974" s="10"/>
      <c r="R974" s="10"/>
      <c r="S974" s="10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4"/>
      <c r="Q975" s="10"/>
      <c r="R975" s="10"/>
      <c r="S975" s="10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spans="1:32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4"/>
      <c r="Q976" s="10"/>
      <c r="R976" s="10"/>
      <c r="S976" s="10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4"/>
      <c r="Q977" s="10"/>
      <c r="R977" s="10"/>
      <c r="S977" s="10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spans="1:32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4"/>
      <c r="Q978" s="10"/>
      <c r="R978" s="10"/>
      <c r="S978" s="10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spans="1:32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4"/>
      <c r="Q979" s="10"/>
      <c r="R979" s="10"/>
      <c r="S979" s="10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spans="1:32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4"/>
      <c r="Q980" s="10"/>
      <c r="R980" s="10"/>
      <c r="S980" s="10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spans="1:32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4"/>
      <c r="Q981" s="10"/>
      <c r="R981" s="10"/>
      <c r="S981" s="10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spans="1:32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4"/>
      <c r="Q982" s="10"/>
      <c r="R982" s="10"/>
      <c r="S982" s="10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spans="1:32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4"/>
      <c r="Q983" s="10"/>
      <c r="R983" s="10"/>
      <c r="S983" s="10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spans="1:32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4"/>
      <c r="Q984" s="10"/>
      <c r="R984" s="10"/>
      <c r="S984" s="10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spans="1:32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4"/>
      <c r="Q985" s="10"/>
      <c r="R985" s="10"/>
      <c r="S985" s="10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4"/>
      <c r="Q986" s="10"/>
      <c r="R986" s="10"/>
      <c r="S986" s="10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4"/>
      <c r="Q987" s="10"/>
      <c r="R987" s="10"/>
      <c r="S987" s="10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spans="1:32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4"/>
      <c r="Q988" s="10"/>
      <c r="R988" s="10"/>
      <c r="S988" s="10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4"/>
      <c r="Q989" s="10"/>
      <c r="R989" s="10"/>
      <c r="S989" s="10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spans="1:32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4"/>
      <c r="Q990" s="10"/>
      <c r="R990" s="10"/>
      <c r="S990" s="10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4"/>
      <c r="Q991" s="10"/>
      <c r="R991" s="10"/>
      <c r="S991" s="10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spans="1:32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4"/>
      <c r="Q992" s="10"/>
      <c r="R992" s="10"/>
      <c r="S992" s="10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spans="1:32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4"/>
      <c r="Q993" s="10"/>
      <c r="R993" s="10"/>
      <c r="S993" s="10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spans="1:32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4"/>
      <c r="Q994" s="10"/>
      <c r="R994" s="10"/>
      <c r="S994" s="10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spans="1:32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4"/>
      <c r="Q995" s="10"/>
      <c r="R995" s="10"/>
      <c r="S995" s="10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spans="1:32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4"/>
      <c r="Q996" s="10"/>
      <c r="R996" s="10"/>
      <c r="S996" s="10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spans="1:32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4"/>
      <c r="Q997" s="10"/>
      <c r="R997" s="10"/>
      <c r="S997" s="10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spans="1:32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4"/>
      <c r="Q998" s="10"/>
      <c r="R998" s="10"/>
      <c r="S998" s="10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spans="1:32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4"/>
      <c r="Q999" s="10"/>
      <c r="R999" s="10"/>
      <c r="S999" s="10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4"/>
      <c r="Q1000" s="10"/>
      <c r="R1000" s="10"/>
      <c r="S1000" s="10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</sheetData>
  <autoFilter ref="A1:S50" xr:uid="{00000000-0009-0000-0000-000000000000}">
    <filterColumn colId="0">
      <customFilters>
        <customFilter operator="notEqual" val=" "/>
      </customFilters>
    </filterColumn>
  </autoFilter>
  <conditionalFormatting sqref="R19:S20 R23 R25 A1:P1000">
    <cfRule type="containsBlanks" dxfId="74" priority="50">
      <formula>LEN(TRIM(A1))=0</formula>
    </cfRule>
    <cfRule type="cellIs" dxfId="73" priority="52" operator="equal">
      <formula>"?"</formula>
    </cfRule>
  </conditionalFormatting>
  <conditionalFormatting sqref="G41 B39:G39 G46 F47">
    <cfRule type="expression" dxfId="72" priority="36">
      <formula>IF(L39,"Сдано")</formula>
    </cfRule>
  </conditionalFormatting>
  <conditionalFormatting sqref="G16 B2:G2">
    <cfRule type="expression" dxfId="71" priority="53">
      <formula>IF(P2,"Сдано")</formula>
    </cfRule>
  </conditionalFormatting>
  <conditionalFormatting sqref="I1:I1000">
    <cfRule type="containsText" dxfId="70" priority="37" operator="containsText" text=" +">
      <formula>NOT(ISERROR(SEARCH((" +"),(I1))))</formula>
    </cfRule>
    <cfRule type="containsText" dxfId="69" priority="38" operator="containsText" text="-">
      <formula>NOT(ISERROR(SEARCH(("-"),(I1))))</formula>
    </cfRule>
  </conditionalFormatting>
  <conditionalFormatting sqref="J1:J1000 K2:K15 M17:M18 K17:K20 K23:K43 O26 N40 N42 M43 K45:K48 M23:M26 M38:M41 M45:M47">
    <cfRule type="containsText" dxfId="68" priority="45" operator="containsText" text=" +">
      <formula>NOT(ISERROR(SEARCH((" +"),(J1))))</formula>
    </cfRule>
    <cfRule type="containsText" dxfId="67" priority="46" operator="containsText" text="-">
      <formula>NOT(ISERROR(SEARCH(("-"),(J1))))</formula>
    </cfRule>
    <cfRule type="containsText" dxfId="66" priority="47" operator="containsText" text="Замечания">
      <formula>NOT(ISERROR(SEARCH(("Замечания"),(J1))))</formula>
    </cfRule>
    <cfRule type="containsText" dxfId="65" priority="48" operator="containsText" text="В работе">
      <formula>NOT(ISERROR(SEARCH(("В работе"),(J1))))</formula>
    </cfRule>
    <cfRule type="containsText" dxfId="64" priority="49" operator="containsText" text="План">
      <formula>NOT(ISERROR(SEARCH(("План"),(J1))))</formula>
    </cfRule>
  </conditionalFormatting>
  <conditionalFormatting sqref="M3:M13 M19:M22 K21:K22 M24 M26:M30 M32:M36 M38:M39 K39 J44:K44 M44 M47:M49 M15 N1:O1000">
    <cfRule type="containsText" dxfId="63" priority="51" operator="containsText" text="+">
      <formula>NOT(ISERROR(SEARCH(("+"),(N1))))</formula>
    </cfRule>
  </conditionalFormatting>
  <conditionalFormatting sqref="K21:K22 M21:N22 M24 M26 M34 M36 N37:N39 M38:M39 K39 J44:K44 M44:N44 M47 M15 O1:O1000">
    <cfRule type="containsText" dxfId="62" priority="54" operator="containsText" text="В работе">
      <formula>NOT(ISERROR(SEARCH(("В работе"),(O1))))</formula>
    </cfRule>
  </conditionalFormatting>
  <conditionalFormatting sqref="P1:P1000 M5 R19:S20 R23 R25">
    <cfRule type="containsText" dxfId="61" priority="39" operator="containsText" text="В работе">
      <formula>NOT(ISERROR(SEARCH(("В работе"),(P1))))</formula>
    </cfRule>
    <cfRule type="containsText" dxfId="60" priority="40" operator="containsText" text="План">
      <formula>NOT(ISERROR(SEARCH(("План"),(P1))))</formula>
    </cfRule>
    <cfRule type="containsText" dxfId="59" priority="41" operator="containsText" text="Замечания">
      <formula>NOT(ISERROR(SEARCH(("Замечания"),(P1))))</formula>
    </cfRule>
    <cfRule type="containsText" dxfId="58" priority="42" operator="containsText" text="Готово">
      <formula>NOT(ISERROR(SEARCH(("Готово"),(P1))))</formula>
    </cfRule>
    <cfRule type="containsText" dxfId="57" priority="43" operator="containsText" text="Сдано">
      <formula>NOT(ISERROR(SEARCH(("Сдано"),(P1))))</formula>
    </cfRule>
    <cfRule type="containsText" dxfId="56" priority="44" operator="containsText" text="Отмена">
      <formula>NOT(ISERROR(SEARCH(("Отмена"),(P1))))</formula>
    </cfRule>
  </conditionalFormatting>
  <conditionalFormatting sqref="S2:S1000 Q1:R1000">
    <cfRule type="containsBlanks" dxfId="55" priority="55">
      <formula>LEN(TRIM(Q1))=0</formula>
    </cfRule>
  </conditionalFormatting>
  <conditionalFormatting sqref="H39">
    <cfRule type="expression" dxfId="54" priority="77">
      <formula>IF(S39,"Сдано")</formula>
    </cfRule>
  </conditionalFormatting>
  <conditionalFormatting sqref="H2:O2">
    <cfRule type="expression" dxfId="53" priority="81">
      <formula>IF(W2,"Сдано")</formula>
    </cfRule>
  </conditionalFormatting>
  <conditionalFormatting sqref="M22:O22">
    <cfRule type="containsText" dxfId="34" priority="31" operator="containsText" text=" +">
      <formula>NOT(ISERROR(SEARCH((" +"),(M22))))</formula>
    </cfRule>
    <cfRule type="containsText" dxfId="33" priority="32" operator="containsText" text="-">
      <formula>NOT(ISERROR(SEARCH(("-"),(M22))))</formula>
    </cfRule>
    <cfRule type="containsText" dxfId="32" priority="33" operator="containsText" text="Замечания">
      <formula>NOT(ISERROR(SEARCH(("Замечания"),(M22))))</formula>
    </cfRule>
    <cfRule type="containsText" dxfId="31" priority="34" operator="containsText" text="В работе">
      <formula>NOT(ISERROR(SEARCH(("В работе"),(M22))))</formula>
    </cfRule>
    <cfRule type="containsText" dxfId="30" priority="35" operator="containsText" text="План">
      <formula>NOT(ISERROR(SEARCH(("План"),(M22))))</formula>
    </cfRule>
  </conditionalFormatting>
  <conditionalFormatting sqref="O21">
    <cfRule type="containsText" dxfId="29" priority="26" operator="containsText" text=" +">
      <formula>NOT(ISERROR(SEARCH((" +"),(O21))))</formula>
    </cfRule>
    <cfRule type="containsText" dxfId="28" priority="27" operator="containsText" text="-">
      <formula>NOT(ISERROR(SEARCH(("-"),(O21))))</formula>
    </cfRule>
    <cfRule type="containsText" dxfId="27" priority="28" operator="containsText" text="Замечания">
      <formula>NOT(ISERROR(SEARCH(("Замечания"),(O21))))</formula>
    </cfRule>
    <cfRule type="containsText" dxfId="26" priority="29" operator="containsText" text="В работе">
      <formula>NOT(ISERROR(SEARCH(("В работе"),(O21))))</formula>
    </cfRule>
    <cfRule type="containsText" dxfId="25" priority="30" operator="containsText" text="План">
      <formula>NOT(ISERROR(SEARCH(("План"),(O21))))</formula>
    </cfRule>
  </conditionalFormatting>
  <conditionalFormatting sqref="M36">
    <cfRule type="containsText" dxfId="24" priority="21" operator="containsText" text=" +">
      <formula>NOT(ISERROR(SEARCH((" +"),(M36))))</formula>
    </cfRule>
    <cfRule type="containsText" dxfId="23" priority="22" operator="containsText" text="-">
      <formula>NOT(ISERROR(SEARCH(("-"),(M36))))</formula>
    </cfRule>
    <cfRule type="containsText" dxfId="22" priority="23" operator="containsText" text="Замечания">
      <formula>NOT(ISERROR(SEARCH(("Замечания"),(M36))))</formula>
    </cfRule>
    <cfRule type="containsText" dxfId="21" priority="24" operator="containsText" text="В работе">
      <formula>NOT(ISERROR(SEARCH(("В работе"),(M36))))</formula>
    </cfRule>
    <cfRule type="containsText" dxfId="20" priority="25" operator="containsText" text="План">
      <formula>NOT(ISERROR(SEARCH(("План"),(M36))))</formula>
    </cfRule>
  </conditionalFormatting>
  <conditionalFormatting sqref="N37:O39">
    <cfRule type="containsText" dxfId="19" priority="16" operator="containsText" text=" +">
      <formula>NOT(ISERROR(SEARCH((" +"),(N37))))</formula>
    </cfRule>
    <cfRule type="containsText" dxfId="18" priority="17" operator="containsText" text="-">
      <formula>NOT(ISERROR(SEARCH(("-"),(N37))))</formula>
    </cfRule>
    <cfRule type="containsText" dxfId="17" priority="18" operator="containsText" text="Замечания">
      <formula>NOT(ISERROR(SEARCH(("Замечания"),(N37))))</formula>
    </cfRule>
    <cfRule type="containsText" dxfId="16" priority="19" operator="containsText" text="В работе">
      <formula>NOT(ISERROR(SEARCH(("В работе"),(N37))))</formula>
    </cfRule>
    <cfRule type="containsText" dxfId="15" priority="20" operator="containsText" text="План">
      <formula>NOT(ISERROR(SEARCH(("План"),(N37))))</formula>
    </cfRule>
  </conditionalFormatting>
  <conditionalFormatting sqref="O47">
    <cfRule type="containsText" dxfId="14" priority="11" operator="containsText" text=" +">
      <formula>NOT(ISERROR(SEARCH((" +"),(O47))))</formula>
    </cfRule>
    <cfRule type="containsText" dxfId="13" priority="12" operator="containsText" text="-">
      <formula>NOT(ISERROR(SEARCH(("-"),(O47))))</formula>
    </cfRule>
    <cfRule type="containsText" dxfId="12" priority="13" operator="containsText" text="Замечания">
      <formula>NOT(ISERROR(SEARCH(("Замечания"),(O47))))</formula>
    </cfRule>
    <cfRule type="containsText" dxfId="11" priority="14" operator="containsText" text="В работе">
      <formula>NOT(ISERROR(SEARCH(("В работе"),(O47))))</formula>
    </cfRule>
    <cfRule type="containsText" dxfId="10" priority="15" operator="containsText" text="План">
      <formula>NOT(ISERROR(SEARCH(("План"),(O47))))</formula>
    </cfRule>
  </conditionalFormatting>
  <conditionalFormatting sqref="M15">
    <cfRule type="containsText" dxfId="9" priority="6" operator="containsText" text=" +">
      <formula>NOT(ISERROR(SEARCH((" +"),(M15))))</formula>
    </cfRule>
    <cfRule type="containsText" dxfId="8" priority="7" operator="containsText" text="-">
      <formula>NOT(ISERROR(SEARCH(("-"),(M15))))</formula>
    </cfRule>
    <cfRule type="containsText" dxfId="7" priority="8" operator="containsText" text="Замечания">
      <formula>NOT(ISERROR(SEARCH(("Замечания"),(M15))))</formula>
    </cfRule>
    <cfRule type="containsText" dxfId="6" priority="9" operator="containsText" text="В работе">
      <formula>NOT(ISERROR(SEARCH(("В работе"),(M15))))</formula>
    </cfRule>
    <cfRule type="containsText" dxfId="5" priority="10" operator="containsText" text="План">
      <formula>NOT(ISERROR(SEARCH(("План"),(M15))))</formula>
    </cfRule>
  </conditionalFormatting>
  <conditionalFormatting sqref="O15">
    <cfRule type="containsText" dxfId="4" priority="1" operator="containsText" text=" +">
      <formula>NOT(ISERROR(SEARCH((" +"),(O15))))</formula>
    </cfRule>
    <cfRule type="containsText" dxfId="3" priority="2" operator="containsText" text="-">
      <formula>NOT(ISERROR(SEARCH(("-"),(O15))))</formula>
    </cfRule>
    <cfRule type="containsText" dxfId="2" priority="3" operator="containsText" text="Замечания">
      <formula>NOT(ISERROR(SEARCH(("Замечания"),(O15))))</formula>
    </cfRule>
    <cfRule type="containsText" dxfId="1" priority="4" operator="containsText" text="В работе">
      <formula>NOT(ISERROR(SEARCH(("В работе"),(O15))))</formula>
    </cfRule>
    <cfRule type="containsText" dxfId="0" priority="5" operator="containsText" text="План">
      <formula>NOT(ISERROR(SEARCH(("План"),(O15))))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Q200"/>
  <sheetViews>
    <sheetView workbookViewId="0">
      <selection activeCell="M4" sqref="M4"/>
    </sheetView>
  </sheetViews>
  <sheetFormatPr defaultColWidth="12.5703125" defaultRowHeight="15.75" customHeight="1" x14ac:dyDescent="0.2"/>
  <cols>
    <col min="2" max="2" width="13.42578125" customWidth="1"/>
    <col min="11" max="11" width="13.5703125" customWidth="1"/>
    <col min="13" max="13" width="13.7109375" customWidth="1"/>
    <col min="15" max="15" width="12.5703125" hidden="1"/>
    <col min="16" max="16" width="15.140625" customWidth="1"/>
  </cols>
  <sheetData>
    <row r="1" spans="1:17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0" t="s">
        <v>187</v>
      </c>
      <c r="H1" s="1" t="s">
        <v>6</v>
      </c>
      <c r="I1" s="1" t="s">
        <v>8</v>
      </c>
      <c r="J1" s="1" t="s">
        <v>10</v>
      </c>
      <c r="K1" s="1" t="s">
        <v>180</v>
      </c>
      <c r="L1" s="1" t="s">
        <v>181</v>
      </c>
      <c r="M1" s="1" t="s">
        <v>15</v>
      </c>
      <c r="N1" s="1" t="s">
        <v>16</v>
      </c>
      <c r="O1" s="3" t="s">
        <v>17</v>
      </c>
      <c r="P1" s="4" t="s">
        <v>18</v>
      </c>
      <c r="Q1" s="5">
        <f>SUMIF(L:L,"&lt;&gt;Сдано",N:N)*1000+SUMIF(L:L,"&lt;&gt;Сдано",O:O)*1000</f>
        <v>40000</v>
      </c>
    </row>
    <row r="2" spans="1:17" ht="12.75" hidden="1" x14ac:dyDescent="0.2">
      <c r="A2" s="7"/>
      <c r="B2" s="10"/>
      <c r="C2" s="10"/>
      <c r="D2" s="10"/>
      <c r="E2" s="10"/>
      <c r="F2" s="10"/>
      <c r="G2" s="10"/>
      <c r="H2" s="10"/>
      <c r="I2" s="10"/>
      <c r="J2" s="10"/>
      <c r="K2" s="10"/>
      <c r="L2" s="14"/>
      <c r="M2" s="10"/>
      <c r="N2" s="14"/>
      <c r="O2" s="7">
        <v>0</v>
      </c>
      <c r="P2" s="12"/>
      <c r="Q2" s="12"/>
    </row>
    <row r="3" spans="1:17" ht="12.75" hidden="1" x14ac:dyDescent="0.2">
      <c r="A3" s="7"/>
      <c r="B3" s="10"/>
      <c r="C3" s="10"/>
      <c r="D3" s="10"/>
      <c r="E3" s="10"/>
      <c r="F3" s="10"/>
      <c r="G3" s="10"/>
      <c r="H3" s="10"/>
      <c r="I3" s="10"/>
      <c r="J3" s="10"/>
      <c r="K3" s="10"/>
      <c r="L3" s="14"/>
      <c r="M3" s="10"/>
      <c r="N3" s="22"/>
      <c r="O3" s="7">
        <v>0</v>
      </c>
    </row>
    <row r="4" spans="1:17" ht="38.25" x14ac:dyDescent="0.2">
      <c r="A4" s="7">
        <v>3</v>
      </c>
      <c r="B4" s="10" t="s">
        <v>139</v>
      </c>
      <c r="C4" s="10" t="s">
        <v>140</v>
      </c>
      <c r="D4" s="10" t="s">
        <v>26</v>
      </c>
      <c r="E4" s="10" t="s">
        <v>141</v>
      </c>
      <c r="F4" s="10" t="s">
        <v>142</v>
      </c>
      <c r="G4" s="10" t="s">
        <v>69</v>
      </c>
      <c r="H4" s="10" t="s">
        <v>143</v>
      </c>
      <c r="I4" s="10" t="s">
        <v>19</v>
      </c>
      <c r="J4" s="10" t="s">
        <v>143</v>
      </c>
      <c r="K4" s="10" t="s">
        <v>40</v>
      </c>
      <c r="L4" s="14" t="s">
        <v>22</v>
      </c>
      <c r="M4" s="24" t="s">
        <v>198</v>
      </c>
      <c r="N4" s="14">
        <v>20</v>
      </c>
      <c r="O4" s="7"/>
    </row>
    <row r="5" spans="1:17" ht="12.75" hidden="1" x14ac:dyDescent="0.2">
      <c r="A5" s="7"/>
      <c r="B5" s="10"/>
      <c r="C5" s="10"/>
      <c r="D5" s="10"/>
      <c r="E5" s="10"/>
      <c r="F5" s="10"/>
      <c r="G5" s="10"/>
      <c r="H5" s="10"/>
      <c r="I5" s="10"/>
      <c r="J5" s="10"/>
      <c r="K5" s="10"/>
      <c r="L5" s="14"/>
      <c r="M5" s="10"/>
      <c r="N5" s="22"/>
      <c r="O5" s="7"/>
    </row>
    <row r="6" spans="1:17" ht="25.5" x14ac:dyDescent="0.2">
      <c r="A6" s="7">
        <v>5</v>
      </c>
      <c r="B6" s="10" t="s">
        <v>66</v>
      </c>
      <c r="C6" s="10" t="s">
        <v>67</v>
      </c>
      <c r="D6" s="10" t="s">
        <v>26</v>
      </c>
      <c r="E6" s="10" t="s">
        <v>27</v>
      </c>
      <c r="F6" s="10" t="s">
        <v>68</v>
      </c>
      <c r="G6" s="10" t="s">
        <v>29</v>
      </c>
      <c r="H6" s="10" t="s">
        <v>165</v>
      </c>
      <c r="I6" s="10" t="s">
        <v>19</v>
      </c>
      <c r="J6" s="10" t="s">
        <v>165</v>
      </c>
      <c r="K6" s="10" t="s">
        <v>40</v>
      </c>
      <c r="L6" s="14" t="s">
        <v>22</v>
      </c>
      <c r="M6" s="10"/>
      <c r="N6" s="14">
        <v>20</v>
      </c>
      <c r="O6" s="7"/>
    </row>
    <row r="7" spans="1:17" ht="12.75" hidden="1" x14ac:dyDescent="0.2">
      <c r="A7" s="7"/>
      <c r="B7" s="10"/>
      <c r="C7" s="10"/>
      <c r="D7" s="10"/>
      <c r="E7" s="10"/>
      <c r="F7" s="10"/>
      <c r="G7" s="10"/>
      <c r="H7" s="10"/>
      <c r="I7" s="10"/>
      <c r="J7" s="10"/>
      <c r="K7" s="10"/>
      <c r="L7" s="14"/>
      <c r="M7" s="10"/>
      <c r="N7" s="14"/>
      <c r="O7" s="7"/>
    </row>
    <row r="8" spans="1:17" ht="12.75" hidden="1" x14ac:dyDescent="0.2">
      <c r="A8" s="7"/>
      <c r="B8" s="10"/>
      <c r="C8" s="10"/>
      <c r="D8" s="10"/>
      <c r="E8" s="10"/>
      <c r="F8" s="10"/>
      <c r="G8" s="10"/>
      <c r="H8" s="10"/>
      <c r="I8" s="10"/>
      <c r="J8" s="10"/>
      <c r="K8" s="10"/>
      <c r="L8" s="14"/>
      <c r="M8" s="10"/>
      <c r="N8" s="14"/>
      <c r="O8" s="7"/>
    </row>
    <row r="9" spans="1:17" ht="12.75" hidden="1" x14ac:dyDescent="0.2">
      <c r="A9" s="7"/>
      <c r="B9" s="10"/>
      <c r="C9" s="10"/>
      <c r="D9" s="10"/>
      <c r="E9" s="10"/>
      <c r="F9" s="10"/>
      <c r="G9" s="10"/>
      <c r="H9" s="10"/>
      <c r="I9" s="10"/>
      <c r="J9" s="10"/>
      <c r="K9" s="10"/>
      <c r="L9" s="14"/>
      <c r="M9" s="10"/>
      <c r="N9" s="14"/>
      <c r="O9" s="7"/>
    </row>
    <row r="10" spans="1:17" ht="12.75" hidden="1" x14ac:dyDescent="0.2">
      <c r="A10" s="7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4"/>
      <c r="M10" s="10"/>
      <c r="N10" s="14"/>
      <c r="O10" s="7"/>
    </row>
    <row r="11" spans="1:17" ht="12.75" hidden="1" x14ac:dyDescent="0.2">
      <c r="A11" s="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4"/>
      <c r="M11" s="10"/>
      <c r="N11" s="14"/>
      <c r="O11" s="7"/>
    </row>
    <row r="12" spans="1:17" ht="12.75" hidden="1" x14ac:dyDescent="0.2">
      <c r="A12" s="7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4"/>
      <c r="M12" s="10"/>
      <c r="N12" s="14"/>
      <c r="O12" s="7"/>
    </row>
    <row r="13" spans="1:17" ht="12.75" hidden="1" x14ac:dyDescent="0.2">
      <c r="A13" s="7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4"/>
      <c r="M13" s="10"/>
      <c r="N13" s="14"/>
      <c r="O13" s="7"/>
    </row>
    <row r="14" spans="1:17" ht="12.75" hidden="1" x14ac:dyDescent="0.2">
      <c r="A14" s="7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4"/>
      <c r="M14" s="10"/>
      <c r="N14" s="14"/>
      <c r="O14" s="7"/>
    </row>
    <row r="15" spans="1:17" ht="12.75" hidden="1" x14ac:dyDescent="0.2">
      <c r="A15" s="7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4"/>
      <c r="M15" s="10"/>
      <c r="N15" s="14"/>
      <c r="O15" s="7"/>
    </row>
    <row r="16" spans="1:17" ht="12.75" hidden="1" x14ac:dyDescent="0.2">
      <c r="A16" s="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4"/>
      <c r="M16" s="10"/>
      <c r="N16" s="14"/>
      <c r="O16" s="7"/>
    </row>
    <row r="17" spans="1:15" ht="12.75" hidden="1" x14ac:dyDescent="0.2">
      <c r="A17" s="7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4"/>
      <c r="M17" s="10"/>
      <c r="N17" s="14"/>
      <c r="O17" s="7"/>
    </row>
    <row r="18" spans="1:15" ht="12.75" hidden="1" x14ac:dyDescent="0.2">
      <c r="A18" s="7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4"/>
      <c r="M18" s="10"/>
      <c r="N18" s="14"/>
      <c r="O18" s="7"/>
    </row>
    <row r="19" spans="1:15" ht="12.75" hidden="1" x14ac:dyDescent="0.2">
      <c r="A19" s="7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4"/>
      <c r="M19" s="10"/>
      <c r="N19" s="14"/>
      <c r="O19" s="7"/>
    </row>
    <row r="20" spans="1:15" ht="12.75" hidden="1" x14ac:dyDescent="0.2">
      <c r="A20" s="7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4"/>
      <c r="M20" s="10"/>
      <c r="N20" s="14"/>
      <c r="O20" s="7"/>
    </row>
    <row r="21" spans="1:15" ht="12.75" hidden="1" x14ac:dyDescent="0.2">
      <c r="A21" s="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4"/>
      <c r="M21" s="10"/>
      <c r="N21" s="14"/>
      <c r="O21" s="7"/>
    </row>
    <row r="22" spans="1:15" ht="12.75" hidden="1" x14ac:dyDescent="0.2">
      <c r="A22" s="7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4"/>
      <c r="M22" s="10"/>
      <c r="N22" s="14"/>
      <c r="O22" s="7"/>
    </row>
    <row r="23" spans="1:15" ht="12.75" hidden="1" x14ac:dyDescent="0.2">
      <c r="A23" s="7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4"/>
      <c r="M23" s="10"/>
      <c r="N23" s="14"/>
      <c r="O23" s="7"/>
    </row>
    <row r="24" spans="1:15" ht="12.75" hidden="1" x14ac:dyDescent="0.2">
      <c r="A24" s="7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4"/>
      <c r="M24" s="10"/>
      <c r="N24" s="14"/>
      <c r="O24" s="7"/>
    </row>
    <row r="25" spans="1:15" ht="12.75" hidden="1" x14ac:dyDescent="0.2">
      <c r="A25" s="7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4"/>
      <c r="M25" s="10"/>
      <c r="N25" s="14"/>
      <c r="O25" s="7"/>
    </row>
    <row r="26" spans="1:15" ht="12.75" hidden="1" x14ac:dyDescent="0.2">
      <c r="A26" s="7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4"/>
      <c r="M26" s="10"/>
      <c r="N26" s="14"/>
      <c r="O26" s="7"/>
    </row>
    <row r="27" spans="1:15" ht="12.75" hidden="1" x14ac:dyDescent="0.2">
      <c r="A27" s="7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4"/>
      <c r="M27" s="10"/>
      <c r="N27" s="14"/>
      <c r="O27" s="7"/>
    </row>
    <row r="28" spans="1:15" ht="12.75" hidden="1" x14ac:dyDescent="0.2">
      <c r="A28" s="7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4"/>
      <c r="M28" s="10"/>
      <c r="N28" s="14"/>
      <c r="O28" s="7"/>
    </row>
    <row r="29" spans="1:15" ht="12.75" hidden="1" x14ac:dyDescent="0.2">
      <c r="A29" s="7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4"/>
      <c r="M29" s="10"/>
      <c r="N29" s="14"/>
      <c r="O29" s="7"/>
    </row>
    <row r="30" spans="1:15" ht="12.75" hidden="1" x14ac:dyDescent="0.2">
      <c r="A30" s="7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4"/>
      <c r="M30" s="10"/>
      <c r="N30" s="14"/>
      <c r="O30" s="7"/>
    </row>
    <row r="31" spans="1:15" ht="12.75" hidden="1" x14ac:dyDescent="0.2">
      <c r="A31" s="7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4"/>
      <c r="M31" s="10"/>
      <c r="N31" s="14"/>
      <c r="O31" s="7"/>
    </row>
    <row r="32" spans="1:15" ht="12.75" hidden="1" x14ac:dyDescent="0.2">
      <c r="A32" s="7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4"/>
      <c r="M32" s="10"/>
      <c r="N32" s="14"/>
      <c r="O32" s="7"/>
    </row>
    <row r="33" spans="1:15" ht="12.75" hidden="1" x14ac:dyDescent="0.2">
      <c r="A33" s="7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4"/>
      <c r="M33" s="10"/>
      <c r="N33" s="14"/>
      <c r="O33" s="7"/>
    </row>
    <row r="34" spans="1:15" ht="12.75" hidden="1" x14ac:dyDescent="0.2">
      <c r="A34" s="7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4"/>
      <c r="M34" s="10"/>
      <c r="N34" s="14"/>
      <c r="O34" s="7"/>
    </row>
    <row r="35" spans="1:15" ht="12.75" hidden="1" x14ac:dyDescent="0.2">
      <c r="A35" s="7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4"/>
      <c r="M35" s="10"/>
      <c r="N35" s="14"/>
      <c r="O35" s="7"/>
    </row>
    <row r="36" spans="1:15" ht="12.75" hidden="1" x14ac:dyDescent="0.2">
      <c r="A36" s="7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4"/>
      <c r="M36" s="10"/>
      <c r="N36" s="14"/>
      <c r="O36" s="7"/>
    </row>
    <row r="37" spans="1:15" ht="12.75" hidden="1" x14ac:dyDescent="0.2">
      <c r="A37" s="7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4"/>
      <c r="M37" s="10"/>
      <c r="N37" s="14"/>
      <c r="O37" s="7"/>
    </row>
    <row r="38" spans="1:15" ht="12.75" hidden="1" x14ac:dyDescent="0.2">
      <c r="A38" s="7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4"/>
      <c r="M38" s="10"/>
      <c r="N38" s="14"/>
      <c r="O38" s="7"/>
    </row>
    <row r="39" spans="1:15" ht="12.75" hidden="1" x14ac:dyDescent="0.2">
      <c r="A39" s="7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4"/>
      <c r="M39" s="10"/>
      <c r="N39" s="14"/>
      <c r="O39" s="7"/>
    </row>
    <row r="40" spans="1:15" ht="12.75" hidden="1" x14ac:dyDescent="0.2">
      <c r="A40" s="7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4"/>
      <c r="M40" s="10"/>
      <c r="N40" s="14"/>
      <c r="O40" s="7"/>
    </row>
    <row r="41" spans="1:15" ht="12.75" hidden="1" x14ac:dyDescent="0.2">
      <c r="A41" s="7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4"/>
      <c r="M41" s="10"/>
      <c r="N41" s="14"/>
      <c r="O41" s="7"/>
    </row>
    <row r="42" spans="1:15" ht="12.75" hidden="1" x14ac:dyDescent="0.2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4"/>
      <c r="M42" s="10"/>
      <c r="N42" s="14"/>
      <c r="O42" s="7"/>
    </row>
    <row r="43" spans="1:15" ht="12.75" hidden="1" x14ac:dyDescent="0.2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4"/>
      <c r="M43" s="10"/>
      <c r="N43" s="14"/>
      <c r="O43" s="7"/>
    </row>
    <row r="44" spans="1:15" ht="12.75" hidden="1" x14ac:dyDescent="0.2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4"/>
      <c r="M44" s="10"/>
      <c r="N44" s="14"/>
      <c r="O44" s="7"/>
    </row>
    <row r="45" spans="1:15" ht="12.75" hidden="1" x14ac:dyDescent="0.2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4"/>
      <c r="M45" s="10"/>
      <c r="N45" s="14"/>
      <c r="O45" s="7"/>
    </row>
    <row r="46" spans="1:15" ht="12.75" hidden="1" x14ac:dyDescent="0.2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4"/>
      <c r="M46" s="10"/>
      <c r="N46" s="14"/>
      <c r="O46" s="7"/>
    </row>
    <row r="47" spans="1:15" ht="12.75" hidden="1" x14ac:dyDescent="0.2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4"/>
      <c r="M47" s="10"/>
      <c r="N47" s="14"/>
      <c r="O47" s="7"/>
    </row>
    <row r="48" spans="1:15" ht="12.75" hidden="1" x14ac:dyDescent="0.2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4"/>
      <c r="M48" s="10"/>
      <c r="N48" s="14"/>
      <c r="O48" s="7"/>
    </row>
    <row r="49" spans="1:15" ht="12.75" hidden="1" x14ac:dyDescent="0.2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4"/>
      <c r="M49" s="10"/>
      <c r="N49" s="14"/>
      <c r="O49" s="7"/>
    </row>
    <row r="50" spans="1:15" ht="12.75" hidden="1" x14ac:dyDescent="0.2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4"/>
      <c r="M50" s="10"/>
      <c r="N50" s="14"/>
      <c r="O50" s="7"/>
    </row>
    <row r="51" spans="1:15" ht="12.75" hidden="1" x14ac:dyDescent="0.2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4"/>
      <c r="M51" s="10"/>
      <c r="N51" s="14"/>
      <c r="O51" s="7"/>
    </row>
    <row r="52" spans="1:15" ht="12.75" hidden="1" x14ac:dyDescent="0.2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4"/>
      <c r="M52" s="10"/>
      <c r="N52" s="14"/>
      <c r="O52" s="7"/>
    </row>
    <row r="53" spans="1:15" ht="12.75" hidden="1" x14ac:dyDescent="0.2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4"/>
      <c r="M53" s="10"/>
      <c r="N53" s="14"/>
      <c r="O53" s="7"/>
    </row>
    <row r="54" spans="1:15" ht="12.75" hidden="1" x14ac:dyDescent="0.2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4"/>
      <c r="M54" s="10"/>
      <c r="N54" s="14"/>
      <c r="O54" s="7"/>
    </row>
    <row r="55" spans="1:15" ht="12.75" hidden="1" x14ac:dyDescent="0.2">
      <c r="A55" s="7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4"/>
      <c r="M55" s="10"/>
      <c r="N55" s="14"/>
      <c r="O55" s="7"/>
    </row>
    <row r="56" spans="1:15" ht="12.75" hidden="1" x14ac:dyDescent="0.2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4"/>
      <c r="M56" s="10"/>
      <c r="N56" s="14"/>
      <c r="O56" s="7"/>
    </row>
    <row r="57" spans="1:15" ht="12.75" hidden="1" x14ac:dyDescent="0.2">
      <c r="A57" s="7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4"/>
      <c r="M57" s="10"/>
      <c r="N57" s="14"/>
      <c r="O57" s="7"/>
    </row>
    <row r="58" spans="1:15" ht="12.75" hidden="1" x14ac:dyDescent="0.2">
      <c r="A58" s="7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4"/>
      <c r="M58" s="10"/>
      <c r="N58" s="14"/>
      <c r="O58" s="7"/>
    </row>
    <row r="59" spans="1:15" ht="12.75" hidden="1" x14ac:dyDescent="0.2">
      <c r="A59" s="7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4"/>
      <c r="M59" s="10"/>
      <c r="N59" s="14"/>
      <c r="O59" s="7"/>
    </row>
    <row r="60" spans="1:15" ht="12.75" hidden="1" x14ac:dyDescent="0.2">
      <c r="A60" s="7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4"/>
      <c r="M60" s="10"/>
      <c r="N60" s="14"/>
      <c r="O60" s="7"/>
    </row>
    <row r="61" spans="1:15" ht="12.75" hidden="1" x14ac:dyDescent="0.2">
      <c r="A61" s="7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4"/>
      <c r="M61" s="10"/>
      <c r="N61" s="14"/>
      <c r="O61" s="7"/>
    </row>
    <row r="62" spans="1:15" ht="12.75" hidden="1" x14ac:dyDescent="0.2">
      <c r="A62" s="7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4"/>
      <c r="M62" s="10"/>
      <c r="N62" s="14"/>
      <c r="O62" s="7"/>
    </row>
    <row r="63" spans="1:15" ht="12.75" hidden="1" x14ac:dyDescent="0.2">
      <c r="A63" s="7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4"/>
      <c r="M63" s="10"/>
      <c r="N63" s="14"/>
      <c r="O63" s="7"/>
    </row>
    <row r="64" spans="1:15" ht="12.75" hidden="1" x14ac:dyDescent="0.2">
      <c r="A64" s="7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4"/>
      <c r="M64" s="10"/>
      <c r="N64" s="14"/>
      <c r="O64" s="7"/>
    </row>
    <row r="65" spans="1:15" ht="12.75" hidden="1" x14ac:dyDescent="0.2">
      <c r="A65" s="7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4"/>
      <c r="M65" s="10"/>
      <c r="N65" s="14"/>
      <c r="O65" s="7"/>
    </row>
    <row r="66" spans="1:15" ht="12.75" hidden="1" x14ac:dyDescent="0.2">
      <c r="A66" s="7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4"/>
      <c r="M66" s="10"/>
      <c r="N66" s="14"/>
      <c r="O66" s="7"/>
    </row>
    <row r="67" spans="1:15" ht="12.75" hidden="1" x14ac:dyDescent="0.2">
      <c r="A67" s="7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4"/>
      <c r="M67" s="10"/>
      <c r="N67" s="14"/>
      <c r="O67" s="7"/>
    </row>
    <row r="68" spans="1:15" ht="12.75" hidden="1" x14ac:dyDescent="0.2">
      <c r="A68" s="7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4"/>
      <c r="M68" s="10"/>
      <c r="N68" s="14"/>
      <c r="O68" s="7"/>
    </row>
    <row r="69" spans="1:15" ht="12.75" hidden="1" x14ac:dyDescent="0.2">
      <c r="A69" s="7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4"/>
      <c r="M69" s="10"/>
      <c r="N69" s="14"/>
      <c r="O69" s="7"/>
    </row>
    <row r="70" spans="1:15" ht="12.75" hidden="1" x14ac:dyDescent="0.2">
      <c r="A70" s="7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4"/>
      <c r="M70" s="10"/>
      <c r="N70" s="14"/>
      <c r="O70" s="7"/>
    </row>
    <row r="71" spans="1:15" ht="12.75" hidden="1" x14ac:dyDescent="0.2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4"/>
      <c r="M71" s="10"/>
      <c r="N71" s="14"/>
      <c r="O71" s="7"/>
    </row>
    <row r="72" spans="1:15" ht="12.75" hidden="1" x14ac:dyDescent="0.2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4"/>
      <c r="M72" s="10"/>
      <c r="N72" s="14"/>
      <c r="O72" s="7"/>
    </row>
    <row r="73" spans="1:15" ht="12.75" hidden="1" x14ac:dyDescent="0.2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4"/>
      <c r="M73" s="10"/>
      <c r="N73" s="14"/>
      <c r="O73" s="7"/>
    </row>
    <row r="74" spans="1:15" ht="12.75" hidden="1" x14ac:dyDescent="0.2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4"/>
      <c r="M74" s="10"/>
      <c r="N74" s="14"/>
      <c r="O74" s="7"/>
    </row>
    <row r="75" spans="1:15" ht="12.75" hidden="1" x14ac:dyDescent="0.2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4"/>
      <c r="M75" s="10"/>
      <c r="N75" s="14"/>
      <c r="O75" s="7"/>
    </row>
    <row r="76" spans="1:15" ht="12.75" hidden="1" x14ac:dyDescent="0.2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4"/>
      <c r="M76" s="10"/>
      <c r="N76" s="14"/>
      <c r="O76" s="7"/>
    </row>
    <row r="77" spans="1:15" ht="12.75" hidden="1" x14ac:dyDescent="0.2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4"/>
      <c r="M77" s="10"/>
      <c r="N77" s="14"/>
      <c r="O77" s="7"/>
    </row>
    <row r="78" spans="1:15" ht="12.75" hidden="1" x14ac:dyDescent="0.2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4"/>
      <c r="M78" s="10"/>
      <c r="N78" s="14"/>
      <c r="O78" s="7"/>
    </row>
    <row r="79" spans="1:15" ht="12.75" hidden="1" x14ac:dyDescent="0.2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4"/>
      <c r="M79" s="10"/>
      <c r="N79" s="14"/>
      <c r="O79" s="7"/>
    </row>
    <row r="80" spans="1:15" ht="12.75" hidden="1" x14ac:dyDescent="0.2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4"/>
      <c r="M80" s="10"/>
      <c r="N80" s="14"/>
      <c r="O80" s="7"/>
    </row>
    <row r="81" spans="1:15" ht="12.75" hidden="1" x14ac:dyDescent="0.2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4"/>
      <c r="M81" s="10"/>
      <c r="N81" s="14"/>
      <c r="O81" s="7"/>
    </row>
    <row r="82" spans="1:15" ht="12.75" hidden="1" x14ac:dyDescent="0.2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4"/>
      <c r="M82" s="10"/>
      <c r="N82" s="14"/>
      <c r="O82" s="7"/>
    </row>
    <row r="83" spans="1:15" ht="12.75" hidden="1" x14ac:dyDescent="0.2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4"/>
      <c r="M83" s="10"/>
      <c r="N83" s="14"/>
      <c r="O83" s="7"/>
    </row>
    <row r="84" spans="1:15" ht="12.75" hidden="1" x14ac:dyDescent="0.2">
      <c r="A84" s="7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4"/>
      <c r="M84" s="10"/>
      <c r="N84" s="14"/>
      <c r="O84" s="7"/>
    </row>
    <row r="85" spans="1:15" ht="12.75" hidden="1" x14ac:dyDescent="0.2">
      <c r="A85" s="7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4"/>
      <c r="M85" s="10"/>
      <c r="N85" s="14"/>
      <c r="O85" s="7"/>
    </row>
    <row r="86" spans="1:15" ht="12.75" hidden="1" x14ac:dyDescent="0.2">
      <c r="A86" s="7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4"/>
      <c r="M86" s="10"/>
      <c r="N86" s="14"/>
      <c r="O86" s="7"/>
    </row>
    <row r="87" spans="1:15" ht="12.75" hidden="1" x14ac:dyDescent="0.2">
      <c r="A87" s="7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4"/>
      <c r="M87" s="10"/>
      <c r="N87" s="14"/>
      <c r="O87" s="7"/>
    </row>
    <row r="88" spans="1:15" ht="12.75" hidden="1" x14ac:dyDescent="0.2">
      <c r="A88" s="7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4"/>
      <c r="M88" s="10"/>
      <c r="N88" s="14"/>
      <c r="O88" s="7"/>
    </row>
    <row r="89" spans="1:15" ht="12.75" hidden="1" x14ac:dyDescent="0.2">
      <c r="A89" s="7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4"/>
      <c r="M89" s="10"/>
      <c r="N89" s="14"/>
      <c r="O89" s="7"/>
    </row>
    <row r="90" spans="1:15" ht="12.75" hidden="1" x14ac:dyDescent="0.2">
      <c r="A90" s="7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4"/>
      <c r="M90" s="10"/>
      <c r="N90" s="14"/>
      <c r="O90" s="7"/>
    </row>
    <row r="91" spans="1:15" ht="12.75" hidden="1" x14ac:dyDescent="0.2">
      <c r="A91" s="7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4"/>
      <c r="M91" s="10"/>
      <c r="N91" s="14"/>
      <c r="O91" s="7"/>
    </row>
    <row r="92" spans="1:15" ht="12.75" hidden="1" x14ac:dyDescent="0.2">
      <c r="A92" s="7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4"/>
      <c r="M92" s="10"/>
      <c r="N92" s="14"/>
      <c r="O92" s="7"/>
    </row>
    <row r="93" spans="1:15" ht="12.75" hidden="1" x14ac:dyDescent="0.2">
      <c r="A93" s="7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4"/>
      <c r="M93" s="10"/>
      <c r="N93" s="14"/>
      <c r="O93" s="7"/>
    </row>
    <row r="94" spans="1:15" ht="12.75" hidden="1" x14ac:dyDescent="0.2">
      <c r="A94" s="7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4"/>
      <c r="M94" s="10"/>
      <c r="N94" s="14"/>
      <c r="O94" s="7"/>
    </row>
    <row r="95" spans="1:15" ht="12.75" hidden="1" x14ac:dyDescent="0.2">
      <c r="A95" s="7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4"/>
      <c r="M95" s="10"/>
      <c r="N95" s="14"/>
      <c r="O95" s="7"/>
    </row>
    <row r="96" spans="1:15" ht="12.75" hidden="1" x14ac:dyDescent="0.2">
      <c r="A96" s="7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4"/>
      <c r="M96" s="10"/>
      <c r="N96" s="14"/>
      <c r="O96" s="7"/>
    </row>
    <row r="97" spans="1:15" ht="12.75" hidden="1" x14ac:dyDescent="0.2">
      <c r="A97" s="7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4"/>
      <c r="M97" s="10"/>
      <c r="N97" s="14"/>
      <c r="O97" s="7"/>
    </row>
    <row r="98" spans="1:15" ht="12.75" hidden="1" x14ac:dyDescent="0.2">
      <c r="A98" s="7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4"/>
      <c r="M98" s="10"/>
      <c r="N98" s="14"/>
      <c r="O98" s="7"/>
    </row>
    <row r="99" spans="1:15" ht="12.75" hidden="1" x14ac:dyDescent="0.2">
      <c r="A99" s="7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4"/>
      <c r="M99" s="10"/>
      <c r="N99" s="14"/>
      <c r="O99" s="7"/>
    </row>
    <row r="100" spans="1:15" ht="12.75" hidden="1" x14ac:dyDescent="0.2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4"/>
      <c r="M100" s="10"/>
      <c r="N100" s="14"/>
      <c r="O100" s="7"/>
    </row>
    <row r="101" spans="1:15" ht="12.75" hidden="1" x14ac:dyDescent="0.2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4"/>
      <c r="M101" s="10"/>
      <c r="N101" s="14"/>
      <c r="O101" s="7"/>
    </row>
    <row r="102" spans="1:15" ht="12.75" hidden="1" x14ac:dyDescent="0.2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4"/>
      <c r="M102" s="10"/>
      <c r="N102" s="14"/>
      <c r="O102" s="7"/>
    </row>
    <row r="103" spans="1:15" ht="12.75" hidden="1" x14ac:dyDescent="0.2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4"/>
      <c r="M103" s="10"/>
      <c r="N103" s="14"/>
      <c r="O103" s="7"/>
    </row>
    <row r="104" spans="1:15" ht="12.75" hidden="1" x14ac:dyDescent="0.2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4"/>
      <c r="M104" s="10"/>
      <c r="N104" s="14"/>
      <c r="O104" s="7"/>
    </row>
    <row r="105" spans="1:15" ht="12.75" hidden="1" x14ac:dyDescent="0.2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4"/>
      <c r="M105" s="10"/>
      <c r="N105" s="14"/>
      <c r="O105" s="7"/>
    </row>
    <row r="106" spans="1:15" ht="12.75" hidden="1" x14ac:dyDescent="0.2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4"/>
      <c r="M106" s="10"/>
      <c r="N106" s="14"/>
      <c r="O106" s="7"/>
    </row>
    <row r="107" spans="1:15" ht="12.75" hidden="1" x14ac:dyDescent="0.2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4"/>
      <c r="M107" s="10"/>
      <c r="N107" s="14"/>
      <c r="O107" s="7"/>
    </row>
    <row r="108" spans="1:15" ht="12.75" hidden="1" x14ac:dyDescent="0.2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4"/>
      <c r="M108" s="10"/>
      <c r="N108" s="14"/>
      <c r="O108" s="7"/>
    </row>
    <row r="109" spans="1:15" ht="12.75" hidden="1" x14ac:dyDescent="0.2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4"/>
      <c r="M109" s="10"/>
      <c r="N109" s="14"/>
      <c r="O109" s="7"/>
    </row>
    <row r="110" spans="1:15" ht="12.75" hidden="1" x14ac:dyDescent="0.2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4"/>
      <c r="M110" s="10"/>
      <c r="N110" s="14"/>
      <c r="O110" s="7"/>
    </row>
    <row r="111" spans="1:15" ht="12.75" hidden="1" x14ac:dyDescent="0.2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4"/>
      <c r="M111" s="10"/>
      <c r="N111" s="14"/>
      <c r="O111" s="7"/>
    </row>
    <row r="112" spans="1:15" ht="12.75" hidden="1" x14ac:dyDescent="0.2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4"/>
      <c r="M112" s="10"/>
      <c r="N112" s="14"/>
      <c r="O112" s="7"/>
    </row>
    <row r="113" spans="1:15" ht="12.75" hidden="1" x14ac:dyDescent="0.2">
      <c r="A113" s="7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4"/>
      <c r="M113" s="10"/>
      <c r="N113" s="14"/>
      <c r="O113" s="7"/>
    </row>
    <row r="114" spans="1:15" ht="12.75" hidden="1" x14ac:dyDescent="0.2">
      <c r="A114" s="7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4"/>
      <c r="M114" s="10"/>
      <c r="N114" s="14"/>
      <c r="O114" s="7"/>
    </row>
    <row r="115" spans="1:15" ht="12.75" hidden="1" x14ac:dyDescent="0.2">
      <c r="A115" s="7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4"/>
      <c r="M115" s="10"/>
      <c r="N115" s="14"/>
      <c r="O115" s="7"/>
    </row>
    <row r="116" spans="1:15" ht="12.75" hidden="1" x14ac:dyDescent="0.2">
      <c r="A116" s="7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4"/>
      <c r="M116" s="10"/>
      <c r="N116" s="14"/>
      <c r="O116" s="7"/>
    </row>
    <row r="117" spans="1:15" ht="12.75" hidden="1" x14ac:dyDescent="0.2">
      <c r="A117" s="7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4"/>
      <c r="M117" s="10"/>
      <c r="N117" s="14"/>
      <c r="O117" s="7"/>
    </row>
    <row r="118" spans="1:15" ht="12.75" hidden="1" x14ac:dyDescent="0.2">
      <c r="A118" s="7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4"/>
      <c r="M118" s="10"/>
      <c r="N118" s="14"/>
      <c r="O118" s="7"/>
    </row>
    <row r="119" spans="1:15" ht="12.75" hidden="1" x14ac:dyDescent="0.2">
      <c r="A119" s="7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4"/>
      <c r="M119" s="10"/>
      <c r="N119" s="14"/>
      <c r="O119" s="7"/>
    </row>
    <row r="120" spans="1:15" ht="12.75" hidden="1" x14ac:dyDescent="0.2">
      <c r="A120" s="7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4"/>
      <c r="M120" s="10"/>
      <c r="N120" s="14"/>
      <c r="O120" s="7"/>
    </row>
    <row r="121" spans="1:15" ht="12.75" hidden="1" x14ac:dyDescent="0.2">
      <c r="A121" s="7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4"/>
      <c r="M121" s="10"/>
      <c r="N121" s="14"/>
      <c r="O121" s="7"/>
    </row>
    <row r="122" spans="1:15" ht="12.75" hidden="1" x14ac:dyDescent="0.2">
      <c r="A122" s="7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4"/>
      <c r="M122" s="10"/>
      <c r="N122" s="14"/>
      <c r="O122" s="7"/>
    </row>
    <row r="123" spans="1:15" ht="12.75" hidden="1" x14ac:dyDescent="0.2">
      <c r="A123" s="7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4"/>
      <c r="M123" s="10"/>
      <c r="N123" s="14"/>
      <c r="O123" s="7"/>
    </row>
    <row r="124" spans="1:15" ht="12.75" hidden="1" x14ac:dyDescent="0.2">
      <c r="A124" s="7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4"/>
      <c r="M124" s="10"/>
      <c r="N124" s="14"/>
      <c r="O124" s="7"/>
    </row>
    <row r="125" spans="1:15" ht="12.75" hidden="1" x14ac:dyDescent="0.2">
      <c r="A125" s="7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4"/>
      <c r="M125" s="10"/>
      <c r="N125" s="14"/>
      <c r="O125" s="7"/>
    </row>
    <row r="126" spans="1:15" ht="12.75" hidden="1" x14ac:dyDescent="0.2">
      <c r="A126" s="7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4"/>
      <c r="M126" s="10"/>
      <c r="N126" s="14"/>
      <c r="O126" s="7"/>
    </row>
    <row r="127" spans="1:15" ht="12.75" hidden="1" x14ac:dyDescent="0.2">
      <c r="A127" s="7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4"/>
      <c r="M127" s="10"/>
      <c r="N127" s="14"/>
      <c r="O127" s="7"/>
    </row>
    <row r="128" spans="1:15" ht="12.75" hidden="1" x14ac:dyDescent="0.2">
      <c r="A128" s="7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4"/>
      <c r="M128" s="10"/>
      <c r="N128" s="14"/>
      <c r="O128" s="7"/>
    </row>
    <row r="129" spans="1:15" ht="12.75" hidden="1" x14ac:dyDescent="0.2">
      <c r="A129" s="7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4"/>
      <c r="M129" s="10"/>
      <c r="N129" s="14"/>
      <c r="O129" s="7"/>
    </row>
    <row r="130" spans="1:15" ht="12.75" hidden="1" x14ac:dyDescent="0.2">
      <c r="A130" s="7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4"/>
      <c r="M130" s="10"/>
      <c r="N130" s="14"/>
      <c r="O130" s="7"/>
    </row>
    <row r="131" spans="1:15" ht="12.75" hidden="1" x14ac:dyDescent="0.2">
      <c r="A131" s="7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4"/>
      <c r="M131" s="10"/>
      <c r="N131" s="14"/>
      <c r="O131" s="7"/>
    </row>
    <row r="132" spans="1:15" ht="12.75" hidden="1" x14ac:dyDescent="0.2">
      <c r="A132" s="7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4"/>
      <c r="M132" s="10"/>
      <c r="N132" s="14"/>
      <c r="O132" s="7"/>
    </row>
    <row r="133" spans="1:15" ht="12.75" hidden="1" x14ac:dyDescent="0.2">
      <c r="A133" s="7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4"/>
      <c r="M133" s="10"/>
      <c r="N133" s="14"/>
      <c r="O133" s="7"/>
    </row>
    <row r="134" spans="1:15" ht="12.75" hidden="1" x14ac:dyDescent="0.2">
      <c r="A134" s="7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4"/>
      <c r="M134" s="10"/>
      <c r="N134" s="14"/>
      <c r="O134" s="7"/>
    </row>
    <row r="135" spans="1:15" ht="12.75" hidden="1" x14ac:dyDescent="0.2">
      <c r="A135" s="7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4"/>
      <c r="M135" s="10"/>
      <c r="N135" s="14"/>
      <c r="O135" s="7"/>
    </row>
    <row r="136" spans="1:15" ht="12.75" hidden="1" x14ac:dyDescent="0.2">
      <c r="A136" s="7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4"/>
      <c r="M136" s="10"/>
      <c r="N136" s="14"/>
      <c r="O136" s="7"/>
    </row>
    <row r="137" spans="1:15" ht="12.75" hidden="1" x14ac:dyDescent="0.2">
      <c r="A137" s="7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4"/>
      <c r="M137" s="10"/>
      <c r="N137" s="14"/>
      <c r="O137" s="7"/>
    </row>
    <row r="138" spans="1:15" ht="12.75" hidden="1" x14ac:dyDescent="0.2">
      <c r="A138" s="7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4"/>
      <c r="M138" s="10"/>
      <c r="N138" s="14"/>
      <c r="O138" s="7"/>
    </row>
    <row r="139" spans="1:15" ht="12.75" hidden="1" x14ac:dyDescent="0.2">
      <c r="A139" s="7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4"/>
      <c r="M139" s="10"/>
      <c r="N139" s="14"/>
      <c r="O139" s="7"/>
    </row>
    <row r="140" spans="1:15" ht="12.75" hidden="1" x14ac:dyDescent="0.2">
      <c r="A140" s="7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4"/>
      <c r="M140" s="10"/>
      <c r="N140" s="14"/>
      <c r="O140" s="7"/>
    </row>
    <row r="141" spans="1:15" ht="12.75" hidden="1" x14ac:dyDescent="0.2">
      <c r="A141" s="7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4"/>
      <c r="M141" s="10"/>
      <c r="N141" s="14"/>
      <c r="O141" s="7"/>
    </row>
    <row r="142" spans="1:15" ht="12.75" hidden="1" x14ac:dyDescent="0.2">
      <c r="A142" s="7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4"/>
      <c r="M142" s="10"/>
      <c r="N142" s="14"/>
      <c r="O142" s="7"/>
    </row>
    <row r="143" spans="1:15" ht="12.75" hidden="1" x14ac:dyDescent="0.2">
      <c r="A143" s="7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4"/>
      <c r="M143" s="10"/>
      <c r="N143" s="14"/>
      <c r="O143" s="7"/>
    </row>
    <row r="144" spans="1:15" ht="12.75" hidden="1" x14ac:dyDescent="0.2">
      <c r="A144" s="7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4"/>
      <c r="M144" s="10"/>
      <c r="N144" s="14"/>
      <c r="O144" s="7"/>
    </row>
    <row r="145" spans="1:15" ht="12.75" hidden="1" x14ac:dyDescent="0.2">
      <c r="A145" s="7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4"/>
      <c r="M145" s="10"/>
      <c r="N145" s="14"/>
      <c r="O145" s="7"/>
    </row>
    <row r="146" spans="1:15" ht="12.75" hidden="1" x14ac:dyDescent="0.2">
      <c r="A146" s="7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4"/>
      <c r="M146" s="10"/>
      <c r="N146" s="14"/>
      <c r="O146" s="7"/>
    </row>
    <row r="147" spans="1:15" ht="12.75" hidden="1" x14ac:dyDescent="0.2">
      <c r="A147" s="7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4"/>
      <c r="M147" s="10"/>
      <c r="N147" s="14"/>
      <c r="O147" s="7"/>
    </row>
    <row r="148" spans="1:15" ht="12.75" hidden="1" x14ac:dyDescent="0.2">
      <c r="A148" s="7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4"/>
      <c r="M148" s="10"/>
      <c r="N148" s="14"/>
      <c r="O148" s="7"/>
    </row>
    <row r="149" spans="1:15" ht="12.75" hidden="1" x14ac:dyDescent="0.2">
      <c r="A149" s="7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4"/>
      <c r="M149" s="10"/>
      <c r="N149" s="14"/>
      <c r="O149" s="7"/>
    </row>
    <row r="150" spans="1:15" ht="12.75" hidden="1" x14ac:dyDescent="0.2">
      <c r="A150" s="7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4"/>
      <c r="M150" s="10"/>
      <c r="N150" s="14"/>
      <c r="O150" s="7"/>
    </row>
    <row r="151" spans="1:15" ht="12.75" hidden="1" x14ac:dyDescent="0.2">
      <c r="A151" s="7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4"/>
      <c r="M151" s="10"/>
      <c r="N151" s="14"/>
      <c r="O151" s="7"/>
    </row>
    <row r="152" spans="1:15" ht="12.75" hidden="1" x14ac:dyDescent="0.2">
      <c r="A152" s="7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4"/>
      <c r="M152" s="10"/>
      <c r="N152" s="14"/>
      <c r="O152" s="7"/>
    </row>
    <row r="153" spans="1:15" ht="12.75" hidden="1" x14ac:dyDescent="0.2">
      <c r="A153" s="7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4"/>
      <c r="M153" s="10"/>
      <c r="N153" s="14"/>
      <c r="O153" s="7"/>
    </row>
    <row r="154" spans="1:15" ht="12.75" hidden="1" x14ac:dyDescent="0.2">
      <c r="A154" s="7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4"/>
      <c r="M154" s="10"/>
      <c r="N154" s="14"/>
      <c r="O154" s="7"/>
    </row>
    <row r="155" spans="1:15" ht="12.75" hidden="1" x14ac:dyDescent="0.2">
      <c r="A155" s="7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4"/>
      <c r="M155" s="10"/>
      <c r="N155" s="14"/>
      <c r="O155" s="7"/>
    </row>
    <row r="156" spans="1:15" ht="12.75" hidden="1" x14ac:dyDescent="0.2">
      <c r="A156" s="7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4"/>
      <c r="M156" s="10"/>
      <c r="N156" s="14"/>
      <c r="O156" s="7"/>
    </row>
    <row r="157" spans="1:15" ht="12.75" hidden="1" x14ac:dyDescent="0.2">
      <c r="A157" s="7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4"/>
      <c r="M157" s="10"/>
      <c r="N157" s="14"/>
      <c r="O157" s="7"/>
    </row>
    <row r="158" spans="1:15" ht="12.75" hidden="1" x14ac:dyDescent="0.2">
      <c r="A158" s="7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4"/>
      <c r="M158" s="10"/>
      <c r="N158" s="14"/>
      <c r="O158" s="7"/>
    </row>
    <row r="159" spans="1:15" ht="12.75" hidden="1" x14ac:dyDescent="0.2">
      <c r="A159" s="7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4"/>
      <c r="M159" s="10"/>
      <c r="N159" s="14"/>
      <c r="O159" s="7"/>
    </row>
    <row r="160" spans="1:15" ht="12.75" hidden="1" x14ac:dyDescent="0.2">
      <c r="A160" s="7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4"/>
      <c r="M160" s="10"/>
      <c r="N160" s="14"/>
      <c r="O160" s="7"/>
    </row>
    <row r="161" spans="1:15" ht="12.75" hidden="1" x14ac:dyDescent="0.2">
      <c r="A161" s="7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4"/>
      <c r="M161" s="10"/>
      <c r="N161" s="14"/>
      <c r="O161" s="7"/>
    </row>
    <row r="162" spans="1:15" ht="12.75" hidden="1" x14ac:dyDescent="0.2">
      <c r="A162" s="7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4"/>
      <c r="M162" s="10"/>
      <c r="N162" s="14"/>
      <c r="O162" s="7"/>
    </row>
    <row r="163" spans="1:15" ht="12.75" hidden="1" x14ac:dyDescent="0.2">
      <c r="A163" s="7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4"/>
      <c r="M163" s="10"/>
      <c r="N163" s="14"/>
      <c r="O163" s="7"/>
    </row>
    <row r="164" spans="1:15" ht="12.75" hidden="1" x14ac:dyDescent="0.2">
      <c r="A164" s="7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4"/>
      <c r="M164" s="10"/>
      <c r="N164" s="14"/>
      <c r="O164" s="7"/>
    </row>
    <row r="165" spans="1:15" ht="12.75" hidden="1" x14ac:dyDescent="0.2">
      <c r="A165" s="7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4"/>
      <c r="M165" s="10"/>
      <c r="N165" s="14"/>
      <c r="O165" s="7"/>
    </row>
    <row r="166" spans="1:15" ht="12.75" hidden="1" x14ac:dyDescent="0.2">
      <c r="A166" s="7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4"/>
      <c r="M166" s="10"/>
      <c r="N166" s="14"/>
      <c r="O166" s="7"/>
    </row>
    <row r="167" spans="1:15" ht="12.75" hidden="1" x14ac:dyDescent="0.2">
      <c r="A167" s="7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4"/>
      <c r="M167" s="10"/>
      <c r="N167" s="14"/>
      <c r="O167" s="7"/>
    </row>
    <row r="168" spans="1:15" ht="12.75" hidden="1" x14ac:dyDescent="0.2">
      <c r="A168" s="7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4"/>
      <c r="M168" s="10"/>
      <c r="N168" s="14"/>
      <c r="O168" s="7"/>
    </row>
    <row r="169" spans="1:15" ht="12.75" hidden="1" x14ac:dyDescent="0.2">
      <c r="A169" s="7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4"/>
      <c r="M169" s="10"/>
      <c r="N169" s="14"/>
      <c r="O169" s="7"/>
    </row>
    <row r="170" spans="1:15" ht="12.75" hidden="1" x14ac:dyDescent="0.2">
      <c r="A170" s="7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4"/>
      <c r="M170" s="10"/>
      <c r="N170" s="14"/>
      <c r="O170" s="7"/>
    </row>
    <row r="171" spans="1:15" ht="12.75" hidden="1" x14ac:dyDescent="0.2">
      <c r="A171" s="7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4"/>
      <c r="M171" s="10"/>
      <c r="N171" s="14"/>
      <c r="O171" s="7"/>
    </row>
    <row r="172" spans="1:15" ht="12.75" hidden="1" x14ac:dyDescent="0.2">
      <c r="A172" s="7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4"/>
      <c r="M172" s="10"/>
      <c r="N172" s="14"/>
      <c r="O172" s="7"/>
    </row>
    <row r="173" spans="1:15" ht="12.75" hidden="1" x14ac:dyDescent="0.2">
      <c r="A173" s="7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4"/>
      <c r="M173" s="10"/>
      <c r="N173" s="14"/>
      <c r="O173" s="7"/>
    </row>
    <row r="174" spans="1:15" ht="12.75" hidden="1" x14ac:dyDescent="0.2">
      <c r="A174" s="7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4"/>
      <c r="M174" s="10"/>
      <c r="N174" s="14"/>
      <c r="O174" s="7"/>
    </row>
    <row r="175" spans="1:15" ht="12.75" hidden="1" x14ac:dyDescent="0.2">
      <c r="A175" s="7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4"/>
      <c r="M175" s="10"/>
      <c r="N175" s="14"/>
      <c r="O175" s="7"/>
    </row>
    <row r="176" spans="1:15" ht="12.75" hidden="1" x14ac:dyDescent="0.2">
      <c r="A176" s="7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4"/>
      <c r="M176" s="10"/>
      <c r="N176" s="14"/>
      <c r="O176" s="7"/>
    </row>
    <row r="177" spans="1:15" ht="12.75" hidden="1" x14ac:dyDescent="0.2">
      <c r="A177" s="7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4"/>
      <c r="M177" s="10"/>
      <c r="N177" s="14"/>
      <c r="O177" s="7"/>
    </row>
    <row r="178" spans="1:15" ht="12.75" hidden="1" x14ac:dyDescent="0.2">
      <c r="A178" s="7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4"/>
      <c r="M178" s="10"/>
      <c r="N178" s="14"/>
      <c r="O178" s="7"/>
    </row>
    <row r="179" spans="1:15" ht="12.75" hidden="1" x14ac:dyDescent="0.2">
      <c r="A179" s="7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4"/>
      <c r="M179" s="10"/>
      <c r="N179" s="14"/>
      <c r="O179" s="7"/>
    </row>
    <row r="180" spans="1:15" ht="12.75" hidden="1" x14ac:dyDescent="0.2">
      <c r="A180" s="7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4"/>
      <c r="M180" s="10"/>
      <c r="N180" s="14"/>
      <c r="O180" s="7"/>
    </row>
    <row r="181" spans="1:15" ht="12.75" hidden="1" x14ac:dyDescent="0.2">
      <c r="A181" s="7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4"/>
      <c r="M181" s="10"/>
      <c r="N181" s="14"/>
      <c r="O181" s="7"/>
    </row>
    <row r="182" spans="1:15" ht="12.75" hidden="1" x14ac:dyDescent="0.2">
      <c r="A182" s="7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4"/>
      <c r="M182" s="10"/>
      <c r="N182" s="14"/>
      <c r="O182" s="7"/>
    </row>
    <row r="183" spans="1:15" ht="12.75" hidden="1" x14ac:dyDescent="0.2">
      <c r="A183" s="7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4"/>
      <c r="M183" s="10"/>
      <c r="N183" s="14"/>
      <c r="O183" s="7"/>
    </row>
    <row r="184" spans="1:15" ht="12.75" hidden="1" x14ac:dyDescent="0.2">
      <c r="A184" s="7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4"/>
      <c r="M184" s="10"/>
      <c r="N184" s="14"/>
      <c r="O184" s="7"/>
    </row>
    <row r="185" spans="1:15" ht="12.75" hidden="1" x14ac:dyDescent="0.2">
      <c r="A185" s="7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4"/>
      <c r="M185" s="10"/>
      <c r="N185" s="14"/>
      <c r="O185" s="7"/>
    </row>
    <row r="186" spans="1:15" ht="12.75" hidden="1" x14ac:dyDescent="0.2">
      <c r="A186" s="7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4"/>
      <c r="M186" s="10"/>
      <c r="N186" s="14"/>
      <c r="O186" s="7"/>
    </row>
    <row r="187" spans="1:15" ht="12.75" hidden="1" x14ac:dyDescent="0.2">
      <c r="A187" s="7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4"/>
      <c r="M187" s="10"/>
      <c r="N187" s="14"/>
      <c r="O187" s="7"/>
    </row>
    <row r="188" spans="1:15" ht="12.75" hidden="1" x14ac:dyDescent="0.2">
      <c r="A188" s="7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4"/>
      <c r="M188" s="10"/>
      <c r="N188" s="14"/>
      <c r="O188" s="7"/>
    </row>
    <row r="189" spans="1:15" ht="12.75" hidden="1" x14ac:dyDescent="0.2">
      <c r="A189" s="7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4"/>
      <c r="M189" s="10"/>
      <c r="N189" s="14"/>
      <c r="O189" s="7"/>
    </row>
    <row r="190" spans="1:15" ht="12.75" hidden="1" x14ac:dyDescent="0.2">
      <c r="A190" s="7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4"/>
      <c r="M190" s="10"/>
      <c r="N190" s="14"/>
      <c r="O190" s="7"/>
    </row>
    <row r="191" spans="1:15" ht="12.75" hidden="1" x14ac:dyDescent="0.2">
      <c r="A191" s="7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4"/>
      <c r="M191" s="10"/>
      <c r="N191" s="14"/>
      <c r="O191" s="7"/>
    </row>
    <row r="192" spans="1:15" ht="12.75" hidden="1" x14ac:dyDescent="0.2">
      <c r="A192" s="7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4"/>
      <c r="M192" s="10"/>
      <c r="N192" s="14"/>
      <c r="O192" s="7"/>
    </row>
    <row r="193" spans="1:15" ht="12.75" hidden="1" x14ac:dyDescent="0.2">
      <c r="A193" s="7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4"/>
      <c r="M193" s="10"/>
      <c r="N193" s="14"/>
      <c r="O193" s="7"/>
    </row>
    <row r="194" spans="1:15" ht="12.75" hidden="1" x14ac:dyDescent="0.2">
      <c r="A194" s="7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4"/>
      <c r="M194" s="10"/>
      <c r="N194" s="14"/>
      <c r="O194" s="7"/>
    </row>
    <row r="195" spans="1:15" ht="12.75" hidden="1" x14ac:dyDescent="0.2">
      <c r="A195" s="7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4"/>
      <c r="M195" s="10"/>
      <c r="N195" s="14"/>
      <c r="O195" s="7"/>
    </row>
    <row r="196" spans="1:15" ht="12.75" hidden="1" x14ac:dyDescent="0.2">
      <c r="A196" s="7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4"/>
      <c r="M196" s="10"/>
      <c r="N196" s="14"/>
      <c r="O196" s="7"/>
    </row>
    <row r="197" spans="1:15" ht="12.75" hidden="1" x14ac:dyDescent="0.2">
      <c r="A197" s="7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4"/>
      <c r="M197" s="10"/>
      <c r="N197" s="14"/>
      <c r="O197" s="7"/>
    </row>
    <row r="198" spans="1:15" ht="12.75" hidden="1" x14ac:dyDescent="0.2">
      <c r="A198" s="7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4"/>
      <c r="M198" s="10"/>
      <c r="N198" s="14"/>
      <c r="O198" s="7"/>
    </row>
    <row r="199" spans="1:15" ht="12.75" hidden="1" x14ac:dyDescent="0.2">
      <c r="A199" s="7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4"/>
      <c r="M199" s="10"/>
      <c r="N199" s="14"/>
      <c r="O199" s="7"/>
    </row>
    <row r="200" spans="1:15" ht="12.75" hidden="1" x14ac:dyDescent="0.2">
      <c r="A200" s="7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4"/>
      <c r="M200" s="10"/>
      <c r="N200" s="14"/>
      <c r="O200" s="7"/>
    </row>
  </sheetData>
  <autoFilter ref="A1:N200" xr:uid="{00000000-0001-0000-0100-000000000000}">
    <filterColumn colId="0">
      <colorFilter dxfId="75"/>
    </filterColumn>
  </autoFilter>
  <conditionalFormatting sqref="A1:L200">
    <cfRule type="containsBlanks" dxfId="52" priority="12">
      <formula>LEN(TRIM(A1))=0</formula>
    </cfRule>
    <cfRule type="cellIs" dxfId="51" priority="14" operator="equal">
      <formula>"?"</formula>
    </cfRule>
  </conditionalFormatting>
  <conditionalFormatting sqref="H2:K200">
    <cfRule type="expression" dxfId="50" priority="15">
      <formula>IF(S2,"Сдано")</formula>
    </cfRule>
  </conditionalFormatting>
  <conditionalFormatting sqref="I1:I200">
    <cfRule type="containsText" dxfId="49" priority="7" operator="containsText" text=" +">
      <formula>NOT(ISERROR(SEARCH((" +"),(I1))))</formula>
    </cfRule>
    <cfRule type="containsText" dxfId="48" priority="8" operator="containsText" text="-">
      <formula>NOT(ISERROR(SEARCH(("-"),(I1))))</formula>
    </cfRule>
    <cfRule type="containsText" dxfId="47" priority="9" operator="containsText" text="Замечания">
      <formula>NOT(ISERROR(SEARCH(("Замечания"),(I1))))</formula>
    </cfRule>
    <cfRule type="containsText" dxfId="46" priority="10" operator="containsText" text="В работе">
      <formula>NOT(ISERROR(SEARCH(("В работе"),(I1))))</formula>
    </cfRule>
    <cfRule type="containsText" dxfId="45" priority="11" operator="containsText" text="План">
      <formula>NOT(ISERROR(SEARCH(("План"),(I1))))</formula>
    </cfRule>
  </conditionalFormatting>
  <conditionalFormatting sqref="K1:K200 I5">
    <cfRule type="containsText" dxfId="44" priority="13" operator="containsText" text="+">
      <formula>NOT(ISERROR(SEARCH(("+"),(K1))))</formula>
    </cfRule>
  </conditionalFormatting>
  <conditionalFormatting sqref="L1:L200 I2:I200">
    <cfRule type="containsText" dxfId="43" priority="3" operator="containsText" text="Замечания">
      <formula>NOT(ISERROR(SEARCH(("Замечания"),(L1))))</formula>
    </cfRule>
  </conditionalFormatting>
  <conditionalFormatting sqref="L1:L200">
    <cfRule type="containsText" dxfId="42" priority="1" operator="containsText" text="В работе">
      <formula>NOT(ISERROR(SEARCH(("В работе"),(L1))))</formula>
    </cfRule>
    <cfRule type="containsText" dxfId="41" priority="2" operator="containsText" text="План">
      <formula>NOT(ISERROR(SEARCH(("План"),(L1))))</formula>
    </cfRule>
    <cfRule type="containsText" dxfId="40" priority="4" operator="containsText" text="Готово">
      <formula>NOT(ISERROR(SEARCH(("Готово"),(L1))))</formula>
    </cfRule>
    <cfRule type="containsText" dxfId="39" priority="5" operator="containsText" text="Сдано">
      <formula>NOT(ISERROR(SEARCH(("Сдано"),(L1))))</formula>
    </cfRule>
    <cfRule type="containsText" dxfId="38" priority="6" operator="containsText" text="Отмена">
      <formula>NOT(ISERROR(SEARCH(("Отмена"),(L1))))</formula>
    </cfRule>
  </conditionalFormatting>
  <conditionalFormatting sqref="N1 M1:M200">
    <cfRule type="containsBlanks" dxfId="37" priority="16">
      <formula>LEN(TRIM(M1))=0</formula>
    </cfRule>
  </conditionalFormatting>
  <conditionalFormatting sqref="B2:G200">
    <cfRule type="expression" dxfId="36" priority="51">
      <formula>IF(L2,"Сдано")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430B-07F7-4A8E-8880-9546E57E1DCD}">
  <sheetPr filterMode="1"/>
  <dimension ref="A1:D34"/>
  <sheetViews>
    <sheetView workbookViewId="0">
      <selection activeCell="F24" sqref="F24"/>
    </sheetView>
  </sheetViews>
  <sheetFormatPr defaultRowHeight="12.75" x14ac:dyDescent="0.2"/>
  <cols>
    <col min="1" max="1" width="3.5703125" customWidth="1"/>
    <col min="2" max="2" width="14" customWidth="1"/>
    <col min="4" max="4" width="9.7109375" customWidth="1"/>
    <col min="7" max="7" width="11.5703125" customWidth="1"/>
  </cols>
  <sheetData>
    <row r="1" spans="1:4" x14ac:dyDescent="0.2">
      <c r="A1" s="25" t="s">
        <v>204</v>
      </c>
      <c r="B1" s="34" t="s">
        <v>188</v>
      </c>
      <c r="C1" s="35" t="s">
        <v>202</v>
      </c>
      <c r="D1" s="35" t="s">
        <v>201</v>
      </c>
    </row>
    <row r="2" spans="1:4" x14ac:dyDescent="0.2">
      <c r="A2">
        <f>IF(SUM(C2:D2)&gt;0,1,0)</f>
        <v>1</v>
      </c>
      <c r="B2" s="37">
        <v>45435</v>
      </c>
      <c r="C2" s="36">
        <v>87000</v>
      </c>
      <c r="D2" s="36">
        <v>-30000</v>
      </c>
    </row>
    <row r="3" spans="1:4" x14ac:dyDescent="0.2">
      <c r="A3">
        <f t="shared" ref="A3:A17" si="0">IF(SUM(C3:D3)&gt;0,1,0)</f>
        <v>1</v>
      </c>
      <c r="B3" s="37">
        <v>45497</v>
      </c>
      <c r="C3" s="36">
        <v>30000</v>
      </c>
      <c r="D3" s="36">
        <v>-15000</v>
      </c>
    </row>
    <row r="4" spans="1:4" x14ac:dyDescent="0.2">
      <c r="A4">
        <f t="shared" si="0"/>
        <v>1</v>
      </c>
      <c r="B4" s="37">
        <v>45499</v>
      </c>
      <c r="C4" s="36">
        <v>30000</v>
      </c>
      <c r="D4" s="36">
        <v>-15000</v>
      </c>
    </row>
    <row r="5" spans="1:4" x14ac:dyDescent="0.2">
      <c r="A5">
        <f t="shared" si="0"/>
        <v>1</v>
      </c>
      <c r="B5" s="37">
        <v>45934</v>
      </c>
      <c r="C5" s="36">
        <v>150000</v>
      </c>
      <c r="D5" s="36"/>
    </row>
    <row r="6" spans="1:4" x14ac:dyDescent="0.2">
      <c r="A6">
        <f t="shared" si="0"/>
        <v>1</v>
      </c>
      <c r="B6" s="37">
        <v>45631</v>
      </c>
      <c r="C6" s="36">
        <v>50000</v>
      </c>
      <c r="D6" s="36"/>
    </row>
    <row r="7" spans="1:4" x14ac:dyDescent="0.2">
      <c r="A7">
        <f t="shared" si="0"/>
        <v>1</v>
      </c>
      <c r="B7" s="37">
        <v>45654</v>
      </c>
      <c r="C7" s="36">
        <v>80000</v>
      </c>
      <c r="D7" s="36">
        <v>-28200</v>
      </c>
    </row>
    <row r="8" spans="1:4" hidden="1" x14ac:dyDescent="0.2">
      <c r="A8">
        <f t="shared" si="0"/>
        <v>0</v>
      </c>
      <c r="B8" s="23"/>
    </row>
    <row r="9" spans="1:4" hidden="1" x14ac:dyDescent="0.2">
      <c r="A9">
        <f t="shared" si="0"/>
        <v>0</v>
      </c>
      <c r="B9" s="23"/>
    </row>
    <row r="10" spans="1:4" hidden="1" x14ac:dyDescent="0.2">
      <c r="A10">
        <f t="shared" si="0"/>
        <v>0</v>
      </c>
      <c r="B10" s="23"/>
    </row>
    <row r="11" spans="1:4" hidden="1" x14ac:dyDescent="0.2">
      <c r="A11">
        <f t="shared" si="0"/>
        <v>0</v>
      </c>
      <c r="B11" s="23"/>
    </row>
    <row r="12" spans="1:4" hidden="1" x14ac:dyDescent="0.2">
      <c r="A12">
        <f t="shared" si="0"/>
        <v>0</v>
      </c>
      <c r="B12" s="23"/>
    </row>
    <row r="13" spans="1:4" hidden="1" x14ac:dyDescent="0.2">
      <c r="A13">
        <f t="shared" si="0"/>
        <v>0</v>
      </c>
      <c r="B13" s="23"/>
    </row>
    <row r="14" spans="1:4" hidden="1" x14ac:dyDescent="0.2">
      <c r="A14">
        <f t="shared" si="0"/>
        <v>0</v>
      </c>
      <c r="B14" s="23"/>
    </row>
    <row r="15" spans="1:4" hidden="1" x14ac:dyDescent="0.2">
      <c r="A15">
        <f t="shared" si="0"/>
        <v>0</v>
      </c>
      <c r="B15" s="23"/>
    </row>
    <row r="16" spans="1:4" hidden="1" x14ac:dyDescent="0.2">
      <c r="A16">
        <f t="shared" si="0"/>
        <v>0</v>
      </c>
      <c r="B16" s="23"/>
    </row>
    <row r="17" spans="1:4" hidden="1" x14ac:dyDescent="0.2">
      <c r="A17">
        <f t="shared" si="0"/>
        <v>0</v>
      </c>
      <c r="B17" s="23"/>
    </row>
    <row r="18" spans="1:4" x14ac:dyDescent="0.2">
      <c r="B18" s="33" t="s">
        <v>192</v>
      </c>
      <c r="C18" s="38">
        <f>SUM(C2:D17)</f>
        <v>338800</v>
      </c>
      <c r="D18" s="38"/>
    </row>
    <row r="19" spans="1:4" x14ac:dyDescent="0.2">
      <c r="B19" s="33" t="s">
        <v>191</v>
      </c>
      <c r="C19" s="39">
        <f>C18*0.06</f>
        <v>20328</v>
      </c>
      <c r="D19" s="39"/>
    </row>
    <row r="20" spans="1:4" x14ac:dyDescent="0.2">
      <c r="B20" s="33" t="s">
        <v>189</v>
      </c>
      <c r="C20" s="40">
        <f>C18-C19</f>
        <v>318472</v>
      </c>
      <c r="D20" s="41"/>
    </row>
    <row r="22" spans="1:4" x14ac:dyDescent="0.2">
      <c r="B22" s="33" t="s">
        <v>200</v>
      </c>
      <c r="C22" s="40">
        <f>(SUMIFS(ИД!R:R,ИД!P:P,"Сдано")+SUMIFS(ИД!S:S,ИД!P:P,"Сдано"))*1000</f>
        <v>320000</v>
      </c>
      <c r="D22" s="41"/>
    </row>
    <row r="23" spans="1:4" x14ac:dyDescent="0.2">
      <c r="B23" s="33" t="s">
        <v>203</v>
      </c>
      <c r="C23" s="42">
        <f>C20-C22</f>
        <v>-1528</v>
      </c>
      <c r="D23" s="42"/>
    </row>
    <row r="25" spans="1:4" ht="26.25" customHeight="1" x14ac:dyDescent="0.2">
      <c r="B25" s="43" t="s">
        <v>205</v>
      </c>
      <c r="C25" s="28">
        <f>ИД!U1+ППР!Q1</f>
        <v>815000</v>
      </c>
      <c r="D25" s="28"/>
    </row>
    <row r="32" spans="1:4" ht="10.5" customHeight="1" x14ac:dyDescent="0.2"/>
    <row r="33" hidden="1" x14ac:dyDescent="0.2"/>
    <row r="34" hidden="1" x14ac:dyDescent="0.2"/>
  </sheetData>
  <autoFilter ref="A1:D20" xr:uid="{57BF430B-07F7-4A8E-8880-9546E57E1DCD}">
    <filterColumn colId="0">
      <filters blank="1">
        <filter val="1"/>
      </filters>
    </filterColumn>
  </autoFilter>
  <mergeCells count="6">
    <mergeCell ref="C18:D18"/>
    <mergeCell ref="C19:D19"/>
    <mergeCell ref="C20:D20"/>
    <mergeCell ref="C22:D22"/>
    <mergeCell ref="C23:D23"/>
    <mergeCell ref="C25:D25"/>
  </mergeCells>
  <conditionalFormatting sqref="C23:D23">
    <cfRule type="cellIs" dxfId="35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ИД</vt:lpstr>
      <vt:lpstr>ППР</vt:lpstr>
      <vt:lpstr>ПОСТУПЛЕНИЯ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Леонов Владислав Юрьевич</cp:lastModifiedBy>
  <dcterms:modified xsi:type="dcterms:W3CDTF">2025-03-03T14:01:56Z</dcterms:modified>
</cp:coreProperties>
</file>