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2024_BMJ_GH_Covid_East_West/submission_BMJ GH/REVISION/"/>
    </mc:Choice>
  </mc:AlternateContent>
  <xr:revisionPtr revIDLastSave="13" documentId="13_ncr:1_{A5EFB3B7-8D4A-403E-9AC2-554657D44C8F}" xr6:coauthVersionLast="47" xr6:coauthVersionMax="47" xr10:uidLastSave="{E1861DA9-50F0-4115-8E8D-43636C25F852}"/>
  <bookViews>
    <workbookView xWindow="-120" yWindow="-120" windowWidth="29040" windowHeight="15840" xr2:uid="{00000000-000D-0000-FFFF-FFFF00000000}"/>
  </bookViews>
  <sheets>
    <sheet name="FIGURE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O22" i="1" s="1"/>
  <c r="L21" i="1"/>
  <c r="L22" i="1" s="1"/>
  <c r="I21" i="1"/>
  <c r="I22" i="1" s="1"/>
  <c r="O20" i="1"/>
  <c r="M20" i="1"/>
  <c r="L20" i="1"/>
  <c r="J20" i="1"/>
  <c r="I20" i="1"/>
  <c r="G20" i="1"/>
  <c r="O19" i="1"/>
  <c r="L19" i="1"/>
  <c r="I19" i="1"/>
  <c r="O18" i="1"/>
  <c r="L18" i="1"/>
  <c r="I18" i="1"/>
  <c r="O17" i="1"/>
  <c r="L17" i="1"/>
  <c r="I17" i="1"/>
  <c r="O16" i="1"/>
  <c r="L16" i="1"/>
  <c r="I16" i="1"/>
</calcChain>
</file>

<file path=xl/sharedStrings.xml><?xml version="1.0" encoding="utf-8"?>
<sst xmlns="http://schemas.openxmlformats.org/spreadsheetml/2006/main" count="28" uniqueCount="22">
  <si>
    <t>Life expectancy in Germany, Poland, and Russia: observed vs. Three baselines</t>
  </si>
  <si>
    <t>Males</t>
  </si>
  <si>
    <t>Observed</t>
  </si>
  <si>
    <t>B2</t>
  </si>
  <si>
    <t>B1</t>
  </si>
  <si>
    <t>B3</t>
  </si>
  <si>
    <t>RUS, m</t>
  </si>
  <si>
    <t>GER, m</t>
  </si>
  <si>
    <t>POL, m</t>
  </si>
  <si>
    <t>RUS, 2019</t>
  </si>
  <si>
    <t>RUS, LC model</t>
  </si>
  <si>
    <t>RUS, average</t>
  </si>
  <si>
    <t>GER, 2019</t>
  </si>
  <si>
    <t>GER, LC model</t>
  </si>
  <si>
    <t>GER, average</t>
  </si>
  <si>
    <t>POL, 2019</t>
  </si>
  <si>
    <t>POL, LC model</t>
  </si>
  <si>
    <t>POL, average</t>
  </si>
  <si>
    <t>Male life expectancy observed in 2005-2021 and three baselines and three estimates of losses in 2020-21: an example of Russia, Poland, and Germany</t>
  </si>
  <si>
    <t>Baseline 2 - life expectancy in 2019; Baseline 3 - average life expectancy in 2015-19.</t>
  </si>
  <si>
    <t xml:space="preserve"> </t>
  </si>
  <si>
    <t xml:space="preserve">Baseline 1 - Lee-Carter predicted life expectancy from age-specific death rates in 2005-2019.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</si>
</sst>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8310735181365"/>
          <c:y val="2.9266666666666667E-2"/>
          <c:w val="0.7346316166391279"/>
          <c:h val="0.84800055555555554"/>
        </c:manualLayout>
      </c:layout>
      <c:lineChart>
        <c:grouping val="standard"/>
        <c:varyColors val="0"/>
        <c:ser>
          <c:idx val="0"/>
          <c:order val="0"/>
          <c:tx>
            <c:strRef>
              <c:f>FIGURE_S1!$D$5</c:f>
              <c:strCache>
                <c:ptCount val="1"/>
                <c:pt idx="0">
                  <c:v>RUS, m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FIGURE_S1!$D$6:$D$22</c:f>
              <c:numCache>
                <c:formatCode>0.00</c:formatCode>
                <c:ptCount val="17"/>
                <c:pt idx="0">
                  <c:v>58.887</c:v>
                </c:pt>
                <c:pt idx="1">
                  <c:v>60.392000000000003</c:v>
                </c:pt>
                <c:pt idx="2">
                  <c:v>61.432000000000002</c:v>
                </c:pt>
                <c:pt idx="3">
                  <c:v>61.878999999999998</c:v>
                </c:pt>
                <c:pt idx="4">
                  <c:v>62.798999999999999</c:v>
                </c:pt>
                <c:pt idx="5">
                  <c:v>63.018000000000001</c:v>
                </c:pt>
                <c:pt idx="6">
                  <c:v>63.993000000000002</c:v>
                </c:pt>
                <c:pt idx="7">
                  <c:v>64.536000000000001</c:v>
                </c:pt>
                <c:pt idx="8">
                  <c:v>65.087999999999994</c:v>
                </c:pt>
                <c:pt idx="9">
                  <c:v>65.212999999999994</c:v>
                </c:pt>
                <c:pt idx="10">
                  <c:v>65.855999999999995</c:v>
                </c:pt>
                <c:pt idx="11">
                  <c:v>66.477999999999994</c:v>
                </c:pt>
                <c:pt idx="12">
                  <c:v>67.52</c:v>
                </c:pt>
                <c:pt idx="13">
                  <c:v>67.734999999999999</c:v>
                </c:pt>
                <c:pt idx="14">
                  <c:v>68.203000000000003</c:v>
                </c:pt>
                <c:pt idx="15">
                  <c:v>66.451999999999998</c:v>
                </c:pt>
                <c:pt idx="16">
                  <c:v>65.527000000000001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6-4F0F-827E-AB35C7EF592F}"/>
            </c:ext>
          </c:extLst>
        </c:ser>
        <c:ser>
          <c:idx val="1"/>
          <c:order val="1"/>
          <c:tx>
            <c:strRef>
              <c:f>FIGURE_S1!$E$5</c:f>
              <c:strCache>
                <c:ptCount val="1"/>
                <c:pt idx="0">
                  <c:v>GER, m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FIGURE_S1!$E$6:$E$22</c:f>
              <c:numCache>
                <c:formatCode>0.00</c:formatCode>
                <c:ptCount val="17"/>
                <c:pt idx="0">
                  <c:v>76.373000000000005</c:v>
                </c:pt>
                <c:pt idx="1">
                  <c:v>76.78</c:v>
                </c:pt>
                <c:pt idx="2">
                  <c:v>76.926000000000002</c:v>
                </c:pt>
                <c:pt idx="3">
                  <c:v>77.091999999999999</c:v>
                </c:pt>
                <c:pt idx="4">
                  <c:v>77.224999999999994</c:v>
                </c:pt>
                <c:pt idx="5">
                  <c:v>77.448999999999998</c:v>
                </c:pt>
                <c:pt idx="6">
                  <c:v>77.790000000000006</c:v>
                </c:pt>
                <c:pt idx="7">
                  <c:v>77.972999999999999</c:v>
                </c:pt>
                <c:pt idx="8">
                  <c:v>77.984999999999999</c:v>
                </c:pt>
                <c:pt idx="9">
                  <c:v>78.429000000000002</c:v>
                </c:pt>
                <c:pt idx="10">
                  <c:v>78.143000000000001</c:v>
                </c:pt>
                <c:pt idx="11">
                  <c:v>78.388999999999996</c:v>
                </c:pt>
                <c:pt idx="12">
                  <c:v>78.56</c:v>
                </c:pt>
                <c:pt idx="13">
                  <c:v>78.489000000000004</c:v>
                </c:pt>
                <c:pt idx="14">
                  <c:v>78.819000000000003</c:v>
                </c:pt>
                <c:pt idx="15">
                  <c:v>78.597999999999999</c:v>
                </c:pt>
                <c:pt idx="16">
                  <c:v>78.222999999999999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6-4F0F-827E-AB35C7EF592F}"/>
            </c:ext>
          </c:extLst>
        </c:ser>
        <c:ser>
          <c:idx val="2"/>
          <c:order val="2"/>
          <c:tx>
            <c:strRef>
              <c:f>FIGURE_S1!$F$5</c:f>
              <c:strCache>
                <c:ptCount val="1"/>
                <c:pt idx="0">
                  <c:v>POL, m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FIGURE_S1!$F$6:$F$22</c:f>
              <c:numCache>
                <c:formatCode>0.00</c:formatCode>
                <c:ptCount val="17"/>
                <c:pt idx="0">
                  <c:v>70.846000000000004</c:v>
                </c:pt>
                <c:pt idx="1">
                  <c:v>71.004999999999995</c:v>
                </c:pt>
                <c:pt idx="2">
                  <c:v>71.031000000000006</c:v>
                </c:pt>
                <c:pt idx="3">
                  <c:v>71.316999999999993</c:v>
                </c:pt>
                <c:pt idx="4">
                  <c:v>71.596000000000004</c:v>
                </c:pt>
                <c:pt idx="5">
                  <c:v>72.147000000000006</c:v>
                </c:pt>
                <c:pt idx="6">
                  <c:v>72.510000000000005</c:v>
                </c:pt>
                <c:pt idx="7">
                  <c:v>72.620999999999995</c:v>
                </c:pt>
                <c:pt idx="8">
                  <c:v>72.971999999999994</c:v>
                </c:pt>
                <c:pt idx="9">
                  <c:v>73.649000000000001</c:v>
                </c:pt>
                <c:pt idx="10">
                  <c:v>73.462000000000003</c:v>
                </c:pt>
                <c:pt idx="11">
                  <c:v>73.825999999999993</c:v>
                </c:pt>
                <c:pt idx="12">
                  <c:v>73.843000000000004</c:v>
                </c:pt>
                <c:pt idx="13">
                  <c:v>73.734999999999999</c:v>
                </c:pt>
                <c:pt idx="14">
                  <c:v>74.078999999999994</c:v>
                </c:pt>
                <c:pt idx="15">
                  <c:v>72.756</c:v>
                </c:pt>
                <c:pt idx="16">
                  <c:v>71.853999999999999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6-4F0F-827E-AB35C7EF592F}"/>
            </c:ext>
          </c:extLst>
        </c:ser>
        <c:ser>
          <c:idx val="3"/>
          <c:order val="3"/>
          <c:tx>
            <c:strRef>
              <c:f>FIGURE_S1!$G$5</c:f>
              <c:strCache>
                <c:ptCount val="1"/>
                <c:pt idx="0">
                  <c:v>RUS, 2019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FIGURE_S1!$G$6:$G$22</c:f>
              <c:numCache>
                <c:formatCode>0.00</c:formatCode>
                <c:ptCount val="17"/>
                <c:pt idx="14">
                  <c:v>68.203000000000003</c:v>
                </c:pt>
                <c:pt idx="15">
                  <c:v>68.203000000000003</c:v>
                </c:pt>
                <c:pt idx="16">
                  <c:v>68.203000000000003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6-4F0F-827E-AB35C7EF592F}"/>
            </c:ext>
          </c:extLst>
        </c:ser>
        <c:ser>
          <c:idx val="4"/>
          <c:order val="4"/>
          <c:tx>
            <c:strRef>
              <c:f>FIGURE_S1!$H$5</c:f>
              <c:strCache>
                <c:ptCount val="1"/>
                <c:pt idx="0">
                  <c:v>RUS, LC model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FIGURE_S1!$H$6:$H$22</c:f>
              <c:numCache>
                <c:formatCode>0.00</c:formatCode>
                <c:ptCount val="17"/>
                <c:pt idx="14">
                  <c:v>68.203000000000003</c:v>
                </c:pt>
                <c:pt idx="15">
                  <c:v>68.783000000000001</c:v>
                </c:pt>
                <c:pt idx="16">
                  <c:v>69.352999999999994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6-4F0F-827E-AB35C7EF592F}"/>
            </c:ext>
          </c:extLst>
        </c:ser>
        <c:ser>
          <c:idx val="5"/>
          <c:order val="5"/>
          <c:tx>
            <c:strRef>
              <c:f>FIGURE_S1!$J$5</c:f>
              <c:strCache>
                <c:ptCount val="1"/>
                <c:pt idx="0">
                  <c:v>GER, 2019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FIGURE_S1!$J$6:$J$22</c:f>
              <c:numCache>
                <c:formatCode>0.00</c:formatCode>
                <c:ptCount val="17"/>
                <c:pt idx="14">
                  <c:v>78.819000000000003</c:v>
                </c:pt>
                <c:pt idx="15">
                  <c:v>78.819000000000003</c:v>
                </c:pt>
                <c:pt idx="16">
                  <c:v>78.819000000000003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6-4F0F-827E-AB35C7EF592F}"/>
            </c:ext>
          </c:extLst>
        </c:ser>
        <c:ser>
          <c:idx val="6"/>
          <c:order val="6"/>
          <c:tx>
            <c:strRef>
              <c:f>FIGURE_S1!$K$5</c:f>
              <c:strCache>
                <c:ptCount val="1"/>
                <c:pt idx="0">
                  <c:v>GER, LC model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FIGURE_S1!$K$6:$K$22</c:f>
              <c:numCache>
                <c:formatCode>0.00</c:formatCode>
                <c:ptCount val="17"/>
                <c:pt idx="14">
                  <c:v>78.819000000000003</c:v>
                </c:pt>
                <c:pt idx="15">
                  <c:v>78.983000000000004</c:v>
                </c:pt>
                <c:pt idx="16">
                  <c:v>79.146000000000001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6-4F0F-827E-AB35C7EF592F}"/>
            </c:ext>
          </c:extLst>
        </c:ser>
        <c:ser>
          <c:idx val="7"/>
          <c:order val="7"/>
          <c:tx>
            <c:strRef>
              <c:f>FIGURE_S1!$M$5</c:f>
              <c:strCache>
                <c:ptCount val="1"/>
                <c:pt idx="0">
                  <c:v>POL, 2019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FIGURE_S1!$M$6:$M$22</c:f>
              <c:numCache>
                <c:formatCode>0.00</c:formatCode>
                <c:ptCount val="17"/>
                <c:pt idx="14">
                  <c:v>74.078999999999994</c:v>
                </c:pt>
                <c:pt idx="15">
                  <c:v>74.078999999999994</c:v>
                </c:pt>
                <c:pt idx="16">
                  <c:v>74.078999999999994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66-4F0F-827E-AB35C7EF592F}"/>
            </c:ext>
          </c:extLst>
        </c:ser>
        <c:ser>
          <c:idx val="8"/>
          <c:order val="8"/>
          <c:tx>
            <c:strRef>
              <c:f>FIGURE_S1!$N$5</c:f>
              <c:strCache>
                <c:ptCount val="1"/>
                <c:pt idx="0">
                  <c:v>POL, LC model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FIGURE_S1!$N$6:$N$22</c:f>
              <c:numCache>
                <c:formatCode>0.00</c:formatCode>
                <c:ptCount val="17"/>
                <c:pt idx="14">
                  <c:v>74.078999999999994</c:v>
                </c:pt>
                <c:pt idx="15">
                  <c:v>74.298000000000002</c:v>
                </c:pt>
                <c:pt idx="16">
                  <c:v>74.515000000000001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66-4F0F-827E-AB35C7EF592F}"/>
            </c:ext>
          </c:extLst>
        </c:ser>
        <c:ser>
          <c:idx val="10"/>
          <c:order val="9"/>
          <c:tx>
            <c:strRef>
              <c:f>FIGURE_S1!$O$5</c:f>
              <c:strCache>
                <c:ptCount val="1"/>
                <c:pt idx="0">
                  <c:v>POL, average</c:v>
                </c:pt>
              </c:strCache>
            </c:strRef>
          </c:tx>
          <c:spPr>
            <a:ln w="127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FIGURE_S1!$O$6:$O$22</c:f>
              <c:numCache>
                <c:formatCode>0.00</c:formatCode>
                <c:ptCount val="17"/>
                <c:pt idx="10">
                  <c:v>73.789000000000016</c:v>
                </c:pt>
                <c:pt idx="11">
                  <c:v>73.789000000000016</c:v>
                </c:pt>
                <c:pt idx="12">
                  <c:v>73.789000000000016</c:v>
                </c:pt>
                <c:pt idx="13">
                  <c:v>73.789000000000016</c:v>
                </c:pt>
                <c:pt idx="14">
                  <c:v>73.789000000000016</c:v>
                </c:pt>
                <c:pt idx="15">
                  <c:v>73.789000000000016</c:v>
                </c:pt>
                <c:pt idx="16">
                  <c:v>73.789000000000016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66-4F0F-827E-AB35C7EF592F}"/>
            </c:ext>
          </c:extLst>
        </c:ser>
        <c:ser>
          <c:idx val="11"/>
          <c:order val="10"/>
          <c:tx>
            <c:strRef>
              <c:f>FIGURE_S1!$L$5</c:f>
              <c:strCache>
                <c:ptCount val="1"/>
                <c:pt idx="0">
                  <c:v>GER, average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FIGURE_S1!$L$6:$L$22</c:f>
              <c:numCache>
                <c:formatCode>0.00</c:formatCode>
                <c:ptCount val="17"/>
                <c:pt idx="10">
                  <c:v>78.48</c:v>
                </c:pt>
                <c:pt idx="11">
                  <c:v>78.48</c:v>
                </c:pt>
                <c:pt idx="12">
                  <c:v>78.48</c:v>
                </c:pt>
                <c:pt idx="13">
                  <c:v>78.48</c:v>
                </c:pt>
                <c:pt idx="14">
                  <c:v>78.48</c:v>
                </c:pt>
                <c:pt idx="15">
                  <c:v>78.48</c:v>
                </c:pt>
                <c:pt idx="16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66-4F0F-827E-AB35C7EF592F}"/>
            </c:ext>
          </c:extLst>
        </c:ser>
        <c:ser>
          <c:idx val="9"/>
          <c:order val="11"/>
          <c:tx>
            <c:strRef>
              <c:f>FIGURE_S1!$I$5</c:f>
              <c:strCache>
                <c:ptCount val="1"/>
                <c:pt idx="0">
                  <c:v>RUS, average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FIGURE_S1!$I$6:$I$22</c:f>
              <c:numCache>
                <c:formatCode>0.00</c:formatCode>
                <c:ptCount val="17"/>
                <c:pt idx="10">
                  <c:v>67.1584</c:v>
                </c:pt>
                <c:pt idx="11">
                  <c:v>67.1584</c:v>
                </c:pt>
                <c:pt idx="12">
                  <c:v>67.1584</c:v>
                </c:pt>
                <c:pt idx="13">
                  <c:v>67.1584</c:v>
                </c:pt>
                <c:pt idx="14">
                  <c:v>67.1584</c:v>
                </c:pt>
                <c:pt idx="15">
                  <c:v>67.1584</c:v>
                </c:pt>
                <c:pt idx="16">
                  <c:v>67.1584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66-4F0F-827E-AB35C7EF592F}"/>
            </c:ext>
          </c:extLst>
        </c:ser>
        <c:ser>
          <c:idx val="12"/>
          <c:order val="12"/>
          <c:tx>
            <c:strRef>
              <c:f>FIGURE_S1!$I$5</c:f>
              <c:strCache>
                <c:ptCount val="1"/>
                <c:pt idx="0">
                  <c:v>RUS, average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FIGURE_S1!$C$6:$C$22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FIGURE_S1!$I$6:$I$22</c:f>
              <c:numCache>
                <c:formatCode>0.00</c:formatCode>
                <c:ptCount val="17"/>
                <c:pt idx="10">
                  <c:v>67.1584</c:v>
                </c:pt>
                <c:pt idx="11">
                  <c:v>67.1584</c:v>
                </c:pt>
                <c:pt idx="12">
                  <c:v>67.1584</c:v>
                </c:pt>
                <c:pt idx="13">
                  <c:v>67.1584</c:v>
                </c:pt>
                <c:pt idx="14">
                  <c:v>67.1584</c:v>
                </c:pt>
                <c:pt idx="15">
                  <c:v>67.1584</c:v>
                </c:pt>
                <c:pt idx="16">
                  <c:v>67.1584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66-4F0F-827E-AB35C7EF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2758208"/>
        <c:axId val="-1612766368"/>
      </c:lineChart>
      <c:catAx>
        <c:axId val="-16127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Calendar years</a:t>
                </a:r>
              </a:p>
            </c:rich>
          </c:tx>
          <c:layout>
            <c:manualLayout>
              <c:xMode val="edge"/>
              <c:yMode val="edge"/>
              <c:x val="0.4012917381920299"/>
              <c:y val="0.95565425925925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solidFill>
            <a:schemeClr val="bg1"/>
          </a:solidFill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12766368"/>
        <c:scaling>
          <c:orientation val="minMax"/>
          <c:max val="80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Life expectancy at birth, years</a:t>
                </a:r>
                <a:endParaRPr lang="ru-RU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4407040652719738E-3"/>
              <c:y val="0.2583396296296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12758208"/>
        <c:crosses val="autoZero"/>
        <c:crossBetween val="midCat"/>
      </c:valAx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605661</xdr:colOff>
      <xdr:row>27</xdr:row>
      <xdr:rowOff>0</xdr:rowOff>
    </xdr:from>
    <xdr:to>
      <xdr:col>12</xdr:col>
      <xdr:colOff>336848</xdr:colOff>
      <xdr:row>55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0.41856</cdr:x>
      <cdr:y>0.70677</cdr:y>
    </cdr:from>
    <cdr:to>
      <cdr:x>0.55425</cdr:x>
      <cdr:y>0.74355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9251A0-122A-4C9C-A543-4E73308297BE}"/>
            </a:ext>
          </a:extLst>
        </cdr:cNvPr>
        <cdr:cNvSpPr txBox="1"/>
      </cdr:nvSpPr>
      <cdr:spPr>
        <a:xfrm xmlns:a="http://schemas.openxmlformats.org/drawingml/2006/main">
          <a:off x="2439027" y="3690041"/>
          <a:ext cx="790712" cy="192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1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Observed</a:t>
          </a:r>
        </a:p>
      </cdr:txBody>
    </cdr:sp>
  </cdr:relSizeAnchor>
  <cdr:relSizeAnchor xmlns:cdr="http://schemas.openxmlformats.org/drawingml/2006/chartDrawing">
    <cdr:from>
      <cdr:x>0.37921</cdr:x>
      <cdr:y>0.60279</cdr:y>
    </cdr:from>
    <cdr:to>
      <cdr:x>0.47946</cdr:x>
      <cdr:y>0.70515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8038FB0-40B1-4919-8D1C-6B81B44B1313}"/>
            </a:ext>
          </a:extLst>
        </cdr:cNvPr>
        <cdr:cNvCxnSpPr/>
      </cdr:nvCxnSpPr>
      <cdr:spPr>
        <a:xfrm xmlns:a="http://schemas.openxmlformats.org/drawingml/2006/main" flipH="1" flipV="1">
          <a:off x="2219739" y="3255066"/>
          <a:ext cx="586818" cy="55274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0.53791</cdr:x>
      <cdr:y>0.51651</cdr:y>
    </cdr:from>
    <cdr:to>
      <cdr:x>0.75719</cdr:x>
      <cdr:y>0.59381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F1BBCBF-1276-4EA0-B914-0ED9170C5E54}"/>
            </a:ext>
          </a:extLst>
        </cdr:cNvPr>
        <cdr:cNvSpPr txBox="1"/>
      </cdr:nvSpPr>
      <cdr:spPr>
        <a:xfrm xmlns:a="http://schemas.openxmlformats.org/drawingml/2006/main">
          <a:off x="3134489" y="2696708"/>
          <a:ext cx="1277781" cy="403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Last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pre-pandemic year (</a:t>
          </a:r>
          <a:r>
            <a:rPr lang="en-AU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i.g., 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2019)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0.68066</cdr:x>
      <cdr:y>0.43556</cdr:y>
    </cdr:from>
    <cdr:to>
      <cdr:x>0.80309</cdr:x>
      <cdr:y>0.51855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036401A4-60E0-483B-9B7A-745412EBC2DF}"/>
            </a:ext>
          </a:extLst>
        </cdr:cNvPr>
        <cdr:cNvCxnSpPr/>
      </cdr:nvCxnSpPr>
      <cdr:spPr>
        <a:xfrm xmlns:a="http://schemas.openxmlformats.org/drawingml/2006/main" flipV="1">
          <a:off x="3966339" y="2274056"/>
          <a:ext cx="713417" cy="4332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0.39733</cdr:x>
      <cdr:y>0.3275</cdr:y>
    </cdr:from>
    <cdr:to>
      <cdr:x>0.69349</cdr:x>
      <cdr:y>0.42733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86561F1-19A0-41B4-8E1D-A6513FB350AB}"/>
            </a:ext>
          </a:extLst>
        </cdr:cNvPr>
        <cdr:cNvSpPr txBox="1"/>
      </cdr:nvSpPr>
      <cdr:spPr>
        <a:xfrm xmlns:a="http://schemas.openxmlformats.org/drawingml/2006/main">
          <a:off x="2315339" y="1709881"/>
          <a:ext cx="1725736" cy="521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Forecasted by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L-C model </a:t>
          </a:r>
        </a:p>
        <a:p xmlns:a="http://schemas.openxmlformats.org/drawingml/2006/main">
          <a:pPr algn="ctr"/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(based on </a:t>
          </a:r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2005-19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data)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0.68734</cdr:x>
      <cdr:y>0.37857</cdr:y>
    </cdr:from>
    <cdr:to>
      <cdr:x>0.80023</cdr:x>
      <cdr:y>0.40503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0EF1087C-9452-4151-BEE7-127E0A3391A5}"/>
            </a:ext>
          </a:extLst>
        </cdr:cNvPr>
        <cdr:cNvCxnSpPr/>
      </cdr:nvCxnSpPr>
      <cdr:spPr>
        <a:xfrm xmlns:a="http://schemas.openxmlformats.org/drawingml/2006/main">
          <a:off x="3696891" y="2044304"/>
          <a:ext cx="607219" cy="1428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0.85019</cdr:x>
      <cdr:y>0.429</cdr:y>
    </cdr:from>
    <cdr:to>
      <cdr:x>0.91564</cdr:x>
      <cdr:y>0.429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963B377C-BEDB-45BE-8EDD-6D13339EB6FF}"/>
            </a:ext>
          </a:extLst>
        </cdr:cNvPr>
        <cdr:cNvCxnSpPr/>
      </cdr:nvCxnSpPr>
      <cdr:spPr>
        <a:xfrm xmlns:a="http://schemas.openxmlformats.org/drawingml/2006/main" flipV="1">
          <a:off x="4585840" y="2316574"/>
          <a:ext cx="35298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0.85003</cdr:x>
      <cdr:y>0.5206</cdr:y>
    </cdr:from>
    <cdr:to>
      <cdr:x>0.96721</cdr:x>
      <cdr:y>0.5206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31D53A1B-DBBA-43A4-8667-4A6335DAB872}"/>
            </a:ext>
          </a:extLst>
        </cdr:cNvPr>
        <cdr:cNvCxnSpPr/>
      </cdr:nvCxnSpPr>
      <cdr:spPr>
        <a:xfrm xmlns:a="http://schemas.openxmlformats.org/drawingml/2006/main" flipV="1">
          <a:off x="4594113" y="2811237"/>
          <a:ext cx="63331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0.85067</cdr:x>
      <cdr:y>0.46542</cdr:y>
    </cdr:from>
    <cdr:to>
      <cdr:x>0.8707</cdr:x>
      <cdr:y>0.46542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402FCDFC-CF21-4354-8259-353A12A3F18E}"/>
            </a:ext>
          </a:extLst>
        </cdr:cNvPr>
        <cdr:cNvCxnSpPr/>
      </cdr:nvCxnSpPr>
      <cdr:spPr>
        <a:xfrm xmlns:a="http://schemas.openxmlformats.org/drawingml/2006/main" flipV="1">
          <a:off x="4588400" y="2513279"/>
          <a:ext cx="10805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0.86363</cdr:x>
      <cdr:y>0.46553</cdr:y>
    </cdr:from>
    <cdr:to>
      <cdr:x>0.86363</cdr:x>
      <cdr:y>0.52086</cdr:y>
    </cdr:to>
    <cdr:cxnSp macro="">
      <cdr:nvCxnSpPr>
        <cdr:cNvPr id="32" name="Straight Arrow Connector 31">
          <a:extLst xmlns:a="http://schemas.openxmlformats.org/drawingml/2006/main">
            <a:ext uri="{FF2B5EF4-FFF2-40B4-BE49-F238E27FC236}">
              <a16:creationId xmlns:a16="http://schemas.microsoft.com/office/drawing/2014/main" id="{E4FF3D1E-0166-4BA1-9B3B-AECB013DF9F3}"/>
            </a:ext>
          </a:extLst>
        </cdr:cNvPr>
        <cdr:cNvCxnSpPr/>
      </cdr:nvCxnSpPr>
      <cdr:spPr>
        <a:xfrm xmlns:a="http://schemas.openxmlformats.org/drawingml/2006/main">
          <a:off x="4659408" y="2513840"/>
          <a:ext cx="0" cy="298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0.85449</cdr:x>
      <cdr:y>0.34626</cdr:y>
    </cdr:from>
    <cdr:to>
      <cdr:x>1</cdr:x>
      <cdr:y>0.39001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8A7BFE2C-FD6A-4BC5-B7F2-714154E50820}"/>
            </a:ext>
          </a:extLst>
        </cdr:cNvPr>
        <cdr:cNvSpPr txBox="1"/>
      </cdr:nvSpPr>
      <cdr:spPr>
        <a:xfrm xmlns:a="http://schemas.openxmlformats.org/drawingml/2006/main">
          <a:off x="4622872" y="1869785"/>
          <a:ext cx="787213" cy="23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 losses</a:t>
          </a:r>
        </a:p>
      </cdr:txBody>
    </cdr:sp>
  </cdr:relSizeAnchor>
  <cdr:relSizeAnchor xmlns:cdr="http://schemas.openxmlformats.org/drawingml/2006/chartDrawing">
    <cdr:from>
      <cdr:x>0.196</cdr:x>
      <cdr:y>0.65889</cdr:y>
    </cdr:from>
    <cdr:to>
      <cdr:x>0.31852</cdr:x>
      <cdr:y>0.70754</cdr:y>
    </cdr:to>
    <cdr:sp macro="" textlink="">
      <cdr:nvSpPr>
        <cdr:cNvPr id="37" name="TextBox 36">
          <a:extLst xmlns:a="http://schemas.openxmlformats.org/drawingml/2006/main">
            <a:ext uri="{FF2B5EF4-FFF2-40B4-BE49-F238E27FC236}">
              <a16:creationId xmlns:a16="http://schemas.microsoft.com/office/drawing/2014/main" id="{3320053C-55AC-44DC-8B3C-05F572B27255}"/>
            </a:ext>
          </a:extLst>
        </cdr:cNvPr>
        <cdr:cNvSpPr txBox="1"/>
      </cdr:nvSpPr>
      <cdr:spPr>
        <a:xfrm xmlns:a="http://schemas.openxmlformats.org/drawingml/2006/main">
          <a:off x="1141433" y="3558012"/>
          <a:ext cx="713527" cy="262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Russia</a:t>
          </a:r>
        </a:p>
      </cdr:txBody>
    </cdr:sp>
  </cdr:relSizeAnchor>
  <cdr:relSizeAnchor xmlns:cdr="http://schemas.openxmlformats.org/drawingml/2006/chartDrawing">
    <cdr:from>
      <cdr:x>0.17025</cdr:x>
      <cdr:y>0.33421</cdr:y>
    </cdr:from>
    <cdr:to>
      <cdr:x>0.29531</cdr:x>
      <cdr:y>0.37701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4AB0CFFB-F058-4CEF-B51B-1CCF886C7165}"/>
            </a:ext>
          </a:extLst>
        </cdr:cNvPr>
        <cdr:cNvSpPr txBox="1"/>
      </cdr:nvSpPr>
      <cdr:spPr>
        <a:xfrm xmlns:a="http://schemas.openxmlformats.org/drawingml/2006/main">
          <a:off x="922420" y="1804749"/>
          <a:ext cx="677585" cy="2310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Poland</a:t>
          </a:r>
        </a:p>
      </cdr:txBody>
    </cdr:sp>
  </cdr:relSizeAnchor>
  <cdr:relSizeAnchor xmlns:cdr="http://schemas.openxmlformats.org/drawingml/2006/chartDrawing">
    <cdr:from>
      <cdr:x>0.16729</cdr:x>
      <cdr:y>0.1431</cdr:y>
    </cdr:from>
    <cdr:to>
      <cdr:x>0.3488</cdr:x>
      <cdr:y>0.21185</cdr:y>
    </cdr:to>
    <cdr:sp macro="" textlink="">
      <cdr:nvSpPr>
        <cdr:cNvPr id="39" name="TextBox 1">
          <a:extLst xmlns:a="http://schemas.openxmlformats.org/drawingml/2006/main">
            <a:ext uri="{FF2B5EF4-FFF2-40B4-BE49-F238E27FC236}">
              <a16:creationId xmlns:a16="http://schemas.microsoft.com/office/drawing/2014/main" id="{38A6DC07-3A51-4F9D-87D0-82D563F81841}"/>
            </a:ext>
          </a:extLst>
        </cdr:cNvPr>
        <cdr:cNvSpPr txBox="1"/>
      </cdr:nvSpPr>
      <cdr:spPr>
        <a:xfrm xmlns:a="http://schemas.openxmlformats.org/drawingml/2006/main">
          <a:off x="974273" y="772744"/>
          <a:ext cx="1057071" cy="371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Germany</a:t>
          </a:r>
        </a:p>
      </cdr:txBody>
    </cdr:sp>
  </cdr:relSizeAnchor>
  <cdr:relSizeAnchor xmlns:cdr="http://schemas.openxmlformats.org/drawingml/2006/chartDrawing">
    <cdr:from>
      <cdr:x>0.60874</cdr:x>
      <cdr:y>0.65009</cdr:y>
    </cdr:from>
    <cdr:to>
      <cdr:x>0.85181</cdr:x>
      <cdr:y>0.74475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0B1E66AC-3CC7-49F8-B427-E1F156A0F6BF}"/>
            </a:ext>
          </a:extLst>
        </cdr:cNvPr>
        <cdr:cNvSpPr txBox="1"/>
      </cdr:nvSpPr>
      <cdr:spPr>
        <a:xfrm xmlns:a="http://schemas.openxmlformats.org/drawingml/2006/main">
          <a:off x="3547239" y="3394115"/>
          <a:ext cx="1416417" cy="494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of several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pre-pandemic years (e.g., 2015-19)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0.76039</cdr:x>
      <cdr:y>0.46597</cdr:y>
    </cdr:from>
    <cdr:to>
      <cdr:x>0.82737</cdr:x>
      <cdr:y>0.64095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8B06098F-F1D2-43C3-AC58-745D7DACB5D0}"/>
            </a:ext>
          </a:extLst>
        </cdr:cNvPr>
        <cdr:cNvCxnSpPr/>
      </cdr:nvCxnSpPr>
      <cdr:spPr>
        <a:xfrm xmlns:a="http://schemas.openxmlformats.org/drawingml/2006/main" flipV="1">
          <a:off x="4115084" y="2516243"/>
          <a:ext cx="362474" cy="9449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none" w="med" len="med"/>
          <a:tailEnd type="arrow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0.85045</cdr:x>
      <cdr:y>0.39214</cdr:y>
    </cdr:from>
    <cdr:to>
      <cdr:x>0.96397</cdr:x>
      <cdr:y>0.39214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382638FB-5AE8-444B-BADB-AFF3AD6F2ECB}"/>
            </a:ext>
          </a:extLst>
        </cdr:cNvPr>
        <cdr:cNvCxnSpPr/>
      </cdr:nvCxnSpPr>
      <cdr:spPr>
        <a:xfrm xmlns:a="http://schemas.openxmlformats.org/drawingml/2006/main" flipV="1">
          <a:off x="4587208" y="2117565"/>
          <a:ext cx="61231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0.90726</cdr:x>
      <cdr:y>0.42821</cdr:y>
    </cdr:from>
    <cdr:to>
      <cdr:x>0.90726</cdr:x>
      <cdr:y>0.52154</cdr:y>
    </cdr:to>
    <cdr:cxnSp macro="">
      <cdr:nvCxnSpPr>
        <cdr:cNvPr id="55" name="Straight Arrow Connector 54">
          <a:extLst xmlns:a="http://schemas.openxmlformats.org/drawingml/2006/main">
            <a:ext uri="{FF2B5EF4-FFF2-40B4-BE49-F238E27FC236}">
              <a16:creationId xmlns:a16="http://schemas.microsoft.com/office/drawing/2014/main" id="{5E585DE9-776E-416E-9F53-9B753C9070A7}"/>
            </a:ext>
          </a:extLst>
        </cdr:cNvPr>
        <cdr:cNvCxnSpPr/>
      </cdr:nvCxnSpPr>
      <cdr:spPr>
        <a:xfrm xmlns:a="http://schemas.openxmlformats.org/drawingml/2006/main">
          <a:off x="5283663" y="2312334"/>
          <a:ext cx="0" cy="5039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0.95128</cdr:x>
      <cdr:y>0.39206</cdr:y>
    </cdr:from>
    <cdr:to>
      <cdr:x>0.95128</cdr:x>
      <cdr:y>0.52139</cdr:y>
    </cdr:to>
    <cdr:cxnSp macro="">
      <cdr:nvCxnSpPr>
        <cdr:cNvPr id="57" name="Straight Arrow Connector 56">
          <a:extLst xmlns:a="http://schemas.openxmlformats.org/drawingml/2006/main">
            <a:ext uri="{FF2B5EF4-FFF2-40B4-BE49-F238E27FC236}">
              <a16:creationId xmlns:a16="http://schemas.microsoft.com/office/drawing/2014/main" id="{41D93730-CC0B-40A7-9C20-3B04D93A0961}"/>
            </a:ext>
          </a:extLst>
        </cdr:cNvPr>
        <cdr:cNvCxnSpPr/>
      </cdr:nvCxnSpPr>
      <cdr:spPr>
        <a:xfrm xmlns:a="http://schemas.openxmlformats.org/drawingml/2006/main">
          <a:off x="5132295" y="2117132"/>
          <a:ext cx="0" cy="698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0.90405</cdr:x>
      <cdr:y>0.38512</cdr:y>
    </cdr:from>
    <cdr:to>
      <cdr:x>0.98692</cdr:x>
      <cdr:y>0.44862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84409D50-C7A0-4A00-A5DF-F262D32A253C}"/>
            </a:ext>
          </a:extLst>
        </cdr:cNvPr>
        <cdr:cNvSpPr txBox="1"/>
      </cdr:nvSpPr>
      <cdr:spPr>
        <a:xfrm xmlns:a="http://schemas.openxmlformats.org/drawingml/2006/main">
          <a:off x="5264958" y="2079626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B1</a:t>
          </a:r>
        </a:p>
      </cdr:txBody>
    </cdr:sp>
  </cdr:relSizeAnchor>
  <cdr:relSizeAnchor xmlns:cdr="http://schemas.openxmlformats.org/drawingml/2006/chartDrawing">
    <cdr:from>
      <cdr:x>0.89846</cdr:x>
      <cdr:y>0.43039</cdr:y>
    </cdr:from>
    <cdr:to>
      <cdr:x>0.98133</cdr:x>
      <cdr:y>0.49389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47AA0570-9566-4EA1-96BC-AD59E34C47B2}"/>
            </a:ext>
          </a:extLst>
        </cdr:cNvPr>
        <cdr:cNvSpPr txBox="1"/>
      </cdr:nvSpPr>
      <cdr:spPr>
        <a:xfrm xmlns:a="http://schemas.openxmlformats.org/drawingml/2006/main">
          <a:off x="5232400" y="2324100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B2</a:t>
          </a:r>
        </a:p>
      </cdr:txBody>
    </cdr:sp>
  </cdr:relSizeAnchor>
  <cdr:relSizeAnchor xmlns:cdr="http://schemas.openxmlformats.org/drawingml/2006/chartDrawing">
    <cdr:from>
      <cdr:x>0.85702</cdr:x>
      <cdr:y>0.45391</cdr:y>
    </cdr:from>
    <cdr:to>
      <cdr:x>0.93989</cdr:x>
      <cdr:y>0.51741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1B755B01-61D8-47B6-85E2-8215B3A9FC79}"/>
            </a:ext>
          </a:extLst>
        </cdr:cNvPr>
        <cdr:cNvSpPr txBox="1"/>
      </cdr:nvSpPr>
      <cdr:spPr>
        <a:xfrm xmlns:a="http://schemas.openxmlformats.org/drawingml/2006/main">
          <a:off x="4991100" y="2451100"/>
          <a:ext cx="4826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B3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29"/>
  <sheetViews>
    <sheetView tabSelected="1" topLeftCell="A24" zoomScaleNormal="100" workbookViewId="0">
      <selection activeCell="Q41" sqref="Q41"/>
    </sheetView>
  </sheetViews>
  <sheetFormatPr defaultRowHeight="15" x14ac:dyDescent="0.25"/>
  <sheetData>
    <row r="2" spans="3:18" ht="15.75" x14ac:dyDescent="0.25">
      <c r="D2" s="1" t="s">
        <v>0</v>
      </c>
    </row>
    <row r="3" spans="3:18" x14ac:dyDescent="0.25">
      <c r="D3" t="s">
        <v>1</v>
      </c>
    </row>
    <row r="4" spans="3:18" x14ac:dyDescent="0.25">
      <c r="D4" s="8" t="s">
        <v>2</v>
      </c>
      <c r="E4" s="8"/>
      <c r="F4" s="8"/>
      <c r="G4" s="2" t="s">
        <v>3</v>
      </c>
      <c r="H4" s="2" t="s">
        <v>4</v>
      </c>
      <c r="I4" s="2" t="s">
        <v>5</v>
      </c>
      <c r="J4" s="2" t="s">
        <v>3</v>
      </c>
      <c r="K4" s="2" t="s">
        <v>4</v>
      </c>
      <c r="L4" s="2" t="s">
        <v>5</v>
      </c>
      <c r="M4" s="2" t="s">
        <v>3</v>
      </c>
      <c r="N4" s="2" t="s">
        <v>4</v>
      </c>
      <c r="O4" s="2" t="s">
        <v>5</v>
      </c>
    </row>
    <row r="5" spans="3:18" ht="30" x14ac:dyDescent="0.25"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4"/>
      <c r="R5" s="4"/>
    </row>
    <row r="6" spans="3:18" x14ac:dyDescent="0.25">
      <c r="C6">
        <v>2005</v>
      </c>
      <c r="D6" s="5">
        <v>58.887</v>
      </c>
      <c r="E6" s="5">
        <v>76.373000000000005</v>
      </c>
      <c r="F6" s="5">
        <v>70.846000000000004</v>
      </c>
      <c r="G6" s="5"/>
      <c r="H6" s="5"/>
      <c r="I6" s="5"/>
      <c r="J6" s="5"/>
      <c r="K6" s="5"/>
      <c r="L6" s="5"/>
      <c r="M6" s="5"/>
      <c r="N6" s="5"/>
      <c r="O6" s="5"/>
    </row>
    <row r="7" spans="3:18" x14ac:dyDescent="0.25">
      <c r="C7">
        <v>2006</v>
      </c>
      <c r="D7" s="5">
        <v>60.392000000000003</v>
      </c>
      <c r="E7" s="5">
        <v>76.78</v>
      </c>
      <c r="F7" s="5">
        <v>71.004999999999995</v>
      </c>
      <c r="G7" s="5"/>
      <c r="H7" s="5"/>
      <c r="I7" s="5"/>
      <c r="J7" s="5"/>
      <c r="K7" s="5"/>
      <c r="L7" s="5"/>
      <c r="M7" s="5"/>
      <c r="N7" s="5"/>
      <c r="O7" s="5"/>
    </row>
    <row r="8" spans="3:18" x14ac:dyDescent="0.25">
      <c r="C8">
        <v>2007</v>
      </c>
      <c r="D8" s="5">
        <v>61.432000000000002</v>
      </c>
      <c r="E8" s="5">
        <v>76.926000000000002</v>
      </c>
      <c r="F8" s="5">
        <v>71.031000000000006</v>
      </c>
      <c r="G8" s="5"/>
      <c r="H8" s="5"/>
      <c r="I8" s="5"/>
      <c r="J8" s="5"/>
      <c r="K8" s="5"/>
      <c r="L8" s="5"/>
      <c r="M8" s="5"/>
      <c r="N8" s="5"/>
      <c r="O8" s="5"/>
    </row>
    <row r="9" spans="3:18" x14ac:dyDescent="0.25">
      <c r="C9">
        <v>2008</v>
      </c>
      <c r="D9" s="5">
        <v>61.878999999999998</v>
      </c>
      <c r="E9" s="5">
        <v>77.091999999999999</v>
      </c>
      <c r="F9" s="5">
        <v>71.316999999999993</v>
      </c>
      <c r="G9" s="5"/>
      <c r="H9" s="5"/>
      <c r="I9" s="5"/>
      <c r="J9" s="5"/>
      <c r="K9" s="5"/>
      <c r="L9" s="5"/>
      <c r="M9" s="5"/>
      <c r="N9" s="5"/>
      <c r="O9" s="5"/>
    </row>
    <row r="10" spans="3:18" x14ac:dyDescent="0.25">
      <c r="C10">
        <v>2009</v>
      </c>
      <c r="D10" s="5">
        <v>62.798999999999999</v>
      </c>
      <c r="E10" s="5">
        <v>77.224999999999994</v>
      </c>
      <c r="F10" s="5">
        <v>71.596000000000004</v>
      </c>
      <c r="G10" s="5"/>
      <c r="H10" s="5"/>
      <c r="I10" s="5"/>
      <c r="J10" s="5"/>
      <c r="K10" s="5"/>
      <c r="L10" s="5"/>
      <c r="M10" s="5"/>
      <c r="N10" s="5"/>
      <c r="O10" s="5"/>
    </row>
    <row r="11" spans="3:18" x14ac:dyDescent="0.25">
      <c r="C11">
        <v>2010</v>
      </c>
      <c r="D11" s="5">
        <v>63.018000000000001</v>
      </c>
      <c r="E11" s="5">
        <v>77.448999999999998</v>
      </c>
      <c r="F11" s="5">
        <v>72.147000000000006</v>
      </c>
      <c r="G11" s="5"/>
      <c r="H11" s="5"/>
      <c r="I11" s="5"/>
      <c r="J11" s="5"/>
      <c r="K11" s="5"/>
      <c r="L11" s="5"/>
      <c r="M11" s="5"/>
      <c r="N11" s="5"/>
      <c r="O11" s="5"/>
    </row>
    <row r="12" spans="3:18" x14ac:dyDescent="0.25">
      <c r="C12">
        <v>2011</v>
      </c>
      <c r="D12" s="5">
        <v>63.993000000000002</v>
      </c>
      <c r="E12" s="5">
        <v>77.790000000000006</v>
      </c>
      <c r="F12" s="5">
        <v>72.510000000000005</v>
      </c>
      <c r="G12" s="5"/>
      <c r="H12" s="5"/>
      <c r="I12" s="5"/>
      <c r="J12" s="5"/>
      <c r="K12" s="5"/>
      <c r="L12" s="5"/>
      <c r="M12" s="5"/>
      <c r="N12" s="5"/>
      <c r="O12" s="5"/>
    </row>
    <row r="13" spans="3:18" x14ac:dyDescent="0.25">
      <c r="C13">
        <v>2012</v>
      </c>
      <c r="D13" s="5">
        <v>64.536000000000001</v>
      </c>
      <c r="E13" s="5">
        <v>77.972999999999999</v>
      </c>
      <c r="F13" s="5">
        <v>72.620999999999995</v>
      </c>
      <c r="G13" s="5"/>
      <c r="H13" s="5"/>
      <c r="I13" s="5"/>
      <c r="J13" s="5"/>
      <c r="K13" s="5"/>
      <c r="L13" s="5"/>
      <c r="M13" s="5"/>
      <c r="N13" s="5"/>
      <c r="O13" s="5"/>
    </row>
    <row r="14" spans="3:18" x14ac:dyDescent="0.25">
      <c r="C14">
        <v>2013</v>
      </c>
      <c r="D14" s="5">
        <v>65.087999999999994</v>
      </c>
      <c r="E14" s="5">
        <v>77.984999999999999</v>
      </c>
      <c r="F14" s="5">
        <v>72.971999999999994</v>
      </c>
      <c r="G14" s="5"/>
      <c r="H14" s="5"/>
      <c r="I14" s="5"/>
      <c r="J14" s="5"/>
      <c r="K14" s="5"/>
      <c r="L14" s="5"/>
      <c r="M14" s="5"/>
      <c r="N14" s="5"/>
      <c r="O14" s="5"/>
    </row>
    <row r="15" spans="3:18" x14ac:dyDescent="0.25">
      <c r="C15">
        <v>2014</v>
      </c>
      <c r="D15" s="5">
        <v>65.212999999999994</v>
      </c>
      <c r="E15" s="5">
        <v>78.429000000000002</v>
      </c>
      <c r="F15" s="5">
        <v>73.649000000000001</v>
      </c>
      <c r="G15" s="5"/>
      <c r="H15" s="5"/>
      <c r="I15" s="5"/>
      <c r="J15" s="5"/>
      <c r="K15" s="5"/>
      <c r="L15" s="5"/>
      <c r="M15" s="5"/>
      <c r="N15" s="5"/>
      <c r="O15" s="5"/>
    </row>
    <row r="16" spans="3:18" x14ac:dyDescent="0.25">
      <c r="C16">
        <v>2015</v>
      </c>
      <c r="D16" s="5">
        <v>65.855999999999995</v>
      </c>
      <c r="E16" s="5">
        <v>78.143000000000001</v>
      </c>
      <c r="F16" s="5">
        <v>73.462000000000003</v>
      </c>
      <c r="G16" s="6"/>
      <c r="H16" s="6"/>
      <c r="I16" s="6">
        <f>+AVERAGE(D16:D20)</f>
        <v>67.1584</v>
      </c>
      <c r="J16" s="6"/>
      <c r="K16" s="6"/>
      <c r="L16" s="6">
        <f>+AVERAGE(E16:E20)</f>
        <v>78.48</v>
      </c>
      <c r="M16" s="6"/>
      <c r="N16" s="6"/>
      <c r="O16" s="6">
        <f>+AVERAGE(F16:F20)</f>
        <v>73.789000000000016</v>
      </c>
    </row>
    <row r="17" spans="3:30" x14ac:dyDescent="0.25">
      <c r="C17">
        <v>2016</v>
      </c>
      <c r="D17" s="5">
        <v>66.477999999999994</v>
      </c>
      <c r="E17" s="5">
        <v>78.388999999999996</v>
      </c>
      <c r="F17" s="5">
        <v>73.825999999999993</v>
      </c>
      <c r="G17" s="6"/>
      <c r="H17" s="6"/>
      <c r="I17" s="6">
        <f>+AVERAGE(D16:D20)</f>
        <v>67.1584</v>
      </c>
      <c r="J17" s="6"/>
      <c r="K17" s="6"/>
      <c r="L17" s="6">
        <f>+AVERAGE(E16:E20)</f>
        <v>78.48</v>
      </c>
      <c r="M17" s="6"/>
      <c r="N17" s="6"/>
      <c r="O17" s="6">
        <f>+AVERAGE(F16:F20)</f>
        <v>73.789000000000016</v>
      </c>
    </row>
    <row r="18" spans="3:30" x14ac:dyDescent="0.25">
      <c r="C18">
        <v>2017</v>
      </c>
      <c r="D18" s="5">
        <v>67.52</v>
      </c>
      <c r="E18" s="5">
        <v>78.56</v>
      </c>
      <c r="F18" s="5">
        <v>73.843000000000004</v>
      </c>
      <c r="G18" s="6"/>
      <c r="H18" s="6"/>
      <c r="I18" s="6">
        <f>+AVERAGE(D16:D20)</f>
        <v>67.1584</v>
      </c>
      <c r="J18" s="6"/>
      <c r="K18" s="6"/>
      <c r="L18" s="6">
        <f>+AVERAGE(E16:E20)</f>
        <v>78.48</v>
      </c>
      <c r="M18" s="6"/>
      <c r="N18" s="6"/>
      <c r="O18" s="6">
        <f>+AVERAGE(F16:F20)</f>
        <v>73.789000000000016</v>
      </c>
    </row>
    <row r="19" spans="3:30" x14ac:dyDescent="0.25">
      <c r="C19">
        <v>2018</v>
      </c>
      <c r="D19" s="5">
        <v>67.734999999999999</v>
      </c>
      <c r="E19" s="5">
        <v>78.489000000000004</v>
      </c>
      <c r="F19" s="5">
        <v>73.734999999999999</v>
      </c>
      <c r="G19" s="6"/>
      <c r="H19" s="6"/>
      <c r="I19" s="6">
        <f>+AVERAGE(D16:D20)</f>
        <v>67.1584</v>
      </c>
      <c r="J19" s="6"/>
      <c r="K19" s="6"/>
      <c r="L19" s="6">
        <f>+AVERAGE(E16:E20)</f>
        <v>78.48</v>
      </c>
      <c r="M19" s="6"/>
      <c r="N19" s="6"/>
      <c r="O19" s="6">
        <f>+AVERAGE(F16:F20)</f>
        <v>73.789000000000016</v>
      </c>
    </row>
    <row r="20" spans="3:30" x14ac:dyDescent="0.25">
      <c r="C20">
        <v>2019</v>
      </c>
      <c r="D20" s="5">
        <v>68.203000000000003</v>
      </c>
      <c r="E20" s="5">
        <v>78.819000000000003</v>
      </c>
      <c r="F20" s="5">
        <v>74.078999999999994</v>
      </c>
      <c r="G20" s="6">
        <f>+D20</f>
        <v>68.203000000000003</v>
      </c>
      <c r="H20" s="6">
        <v>68.203000000000003</v>
      </c>
      <c r="I20" s="6">
        <f>+AVERAGE(D16:D20)</f>
        <v>67.1584</v>
      </c>
      <c r="J20" s="6">
        <f>+E20</f>
        <v>78.819000000000003</v>
      </c>
      <c r="K20" s="6">
        <v>78.819000000000003</v>
      </c>
      <c r="L20" s="6">
        <f>+AVERAGE(E16:E20)</f>
        <v>78.48</v>
      </c>
      <c r="M20" s="6">
        <f>+F20</f>
        <v>74.078999999999994</v>
      </c>
      <c r="N20" s="6">
        <v>74.078999999999994</v>
      </c>
      <c r="O20" s="6">
        <f>+AVERAGE(F16:F20)</f>
        <v>73.789000000000016</v>
      </c>
    </row>
    <row r="21" spans="3:30" x14ac:dyDescent="0.25">
      <c r="C21">
        <v>2020</v>
      </c>
      <c r="D21" s="5">
        <v>66.451999999999998</v>
      </c>
      <c r="E21" s="5">
        <v>78.597999999999999</v>
      </c>
      <c r="F21" s="5">
        <v>72.756</v>
      </c>
      <c r="G21" s="6">
        <v>68.203000000000003</v>
      </c>
      <c r="H21" s="6">
        <v>68.783000000000001</v>
      </c>
      <c r="I21" s="6">
        <f>AVERAGE(D16:D20)</f>
        <v>67.1584</v>
      </c>
      <c r="J21" s="6">
        <v>78.819000000000003</v>
      </c>
      <c r="K21" s="6">
        <v>78.983000000000004</v>
      </c>
      <c r="L21" s="6">
        <f>AVERAGE(E16:E20)</f>
        <v>78.48</v>
      </c>
      <c r="M21" s="6">
        <v>74.078999999999994</v>
      </c>
      <c r="N21" s="6">
        <v>74.298000000000002</v>
      </c>
      <c r="O21" s="6">
        <f>+AVERAGE(F16:F20)</f>
        <v>73.789000000000016</v>
      </c>
    </row>
    <row r="22" spans="3:30" x14ac:dyDescent="0.25">
      <c r="C22">
        <v>2021</v>
      </c>
      <c r="D22" s="5">
        <v>65.527000000000001</v>
      </c>
      <c r="E22" s="5">
        <v>78.222999999999999</v>
      </c>
      <c r="F22" s="5">
        <v>71.853999999999999</v>
      </c>
      <c r="G22" s="6">
        <v>68.203000000000003</v>
      </c>
      <c r="H22" s="6">
        <v>69.352999999999994</v>
      </c>
      <c r="I22" s="6">
        <f>I21</f>
        <v>67.1584</v>
      </c>
      <c r="J22" s="6">
        <v>78.819000000000003</v>
      </c>
      <c r="K22" s="6">
        <v>79.146000000000001</v>
      </c>
      <c r="L22" s="6">
        <f>L21</f>
        <v>78.48</v>
      </c>
      <c r="M22" s="6">
        <v>74.078999999999994</v>
      </c>
      <c r="N22" s="6">
        <v>74.515000000000001</v>
      </c>
      <c r="O22" s="6">
        <f>O21</f>
        <v>73.789000000000016</v>
      </c>
    </row>
    <row r="24" spans="3:30" ht="15.75" x14ac:dyDescent="0.25">
      <c r="D24" s="1" t="s">
        <v>18</v>
      </c>
    </row>
    <row r="25" spans="3:30" ht="15.75" x14ac:dyDescent="0.25">
      <c r="D25" s="1" t="s">
        <v>21</v>
      </c>
    </row>
    <row r="26" spans="3:30" ht="15.75" x14ac:dyDescent="0.25">
      <c r="D26" s="1" t="s">
        <v>19</v>
      </c>
    </row>
    <row r="28" spans="3:30" x14ac:dyDescent="0.25">
      <c r="AD28" t="s">
        <v>20</v>
      </c>
    </row>
    <row r="29" spans="3:30" x14ac:dyDescent="0.25">
      <c r="T29" s="7"/>
    </row>
  </sheetData>
  <mergeCells count="1">
    <mergeCell ref="D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FIGURE_S1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2023-05-09T16:20:41Z</dcterms:created>
  <dcterms:modified xsi:type="dcterms:W3CDTF">2024-12-04T03:10:46Z</dcterms:modified>
</cp:coreProperties>
</file>