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covid_East_West/submission_PHE/figure and table data/"/>
    </mc:Choice>
  </mc:AlternateContent>
  <bookViews>
    <workbookView xWindow="0" yWindow="0" windowWidth="28800" windowHeight="12160"/>
  </bookViews>
  <sheets>
    <sheet name="FIGURE__5" sheetId="1" r:id="rId1"/>
    <sheet name="e0_Losses2020" sheetId="2" r:id="rId2"/>
    <sheet name="e0_Losses2021" sheetId="3" r:id="rId3"/>
  </sheets>
  <calcPr calcId="162913"/>
</workbook>
</file>

<file path=xl/calcChain.xml><?xml version="1.0" encoding="utf-8"?>
<calcChain xmlns="http://schemas.openxmlformats.org/spreadsheetml/2006/main">
  <c r="V83" i="3" l="1"/>
  <c r="U83" i="3"/>
  <c r="Q83" i="3"/>
  <c r="S83" i="3" s="1"/>
  <c r="T83" i="3" s="1"/>
  <c r="P83" i="3"/>
  <c r="R83" i="3" s="1"/>
  <c r="O83" i="3"/>
  <c r="V82" i="3"/>
  <c r="U82" i="3"/>
  <c r="Q82" i="3"/>
  <c r="S82" i="3" s="1"/>
  <c r="T82" i="3" s="1"/>
  <c r="P82" i="3"/>
  <c r="R82" i="3" s="1"/>
  <c r="O82" i="3"/>
  <c r="V81" i="3"/>
  <c r="U81" i="3"/>
  <c r="T81" i="3"/>
  <c r="S81" i="3"/>
  <c r="R81" i="3"/>
  <c r="Q81" i="3"/>
  <c r="P81" i="3"/>
  <c r="O81" i="3"/>
  <c r="V80" i="3"/>
  <c r="U80" i="3"/>
  <c r="Q80" i="3"/>
  <c r="S80" i="3" s="1"/>
  <c r="T80" i="3" s="1"/>
  <c r="P80" i="3"/>
  <c r="R80" i="3" s="1"/>
  <c r="O80" i="3"/>
  <c r="V79" i="3"/>
  <c r="U79" i="3"/>
  <c r="Q79" i="3"/>
  <c r="S79" i="3" s="1"/>
  <c r="T79" i="3" s="1"/>
  <c r="P79" i="3"/>
  <c r="R79" i="3" s="1"/>
  <c r="O79" i="3"/>
  <c r="V78" i="3"/>
  <c r="U78" i="3"/>
  <c r="T78" i="3"/>
  <c r="S78" i="3"/>
  <c r="R78" i="3"/>
  <c r="Q78" i="3"/>
  <c r="P78" i="3"/>
  <c r="O78" i="3"/>
  <c r="V77" i="3"/>
  <c r="U77" i="3"/>
  <c r="Q77" i="3"/>
  <c r="S77" i="3" s="1"/>
  <c r="T77" i="3" s="1"/>
  <c r="P77" i="3"/>
  <c r="R77" i="3" s="1"/>
  <c r="O77" i="3"/>
  <c r="V76" i="3"/>
  <c r="U76" i="3"/>
  <c r="Q76" i="3"/>
  <c r="S76" i="3" s="1"/>
  <c r="T76" i="3" s="1"/>
  <c r="P76" i="3"/>
  <c r="R76" i="3" s="1"/>
  <c r="O76" i="3"/>
  <c r="V75" i="3"/>
  <c r="U75" i="3"/>
  <c r="T75" i="3"/>
  <c r="S75" i="3"/>
  <c r="Q75" i="3"/>
  <c r="R75" i="3" s="1"/>
  <c r="P75" i="3"/>
  <c r="O75" i="3"/>
  <c r="V74" i="3"/>
  <c r="U74" i="3"/>
  <c r="Q74" i="3"/>
  <c r="S74" i="3" s="1"/>
  <c r="T74" i="3" s="1"/>
  <c r="P74" i="3"/>
  <c r="R74" i="3" s="1"/>
  <c r="O74" i="3"/>
  <c r="V73" i="3"/>
  <c r="U73" i="3"/>
  <c r="Q73" i="3"/>
  <c r="S73" i="3" s="1"/>
  <c r="T73" i="3" s="1"/>
  <c r="P73" i="3"/>
  <c r="R73" i="3" s="1"/>
  <c r="O73" i="3"/>
  <c r="V72" i="3"/>
  <c r="U72" i="3"/>
  <c r="T72" i="3"/>
  <c r="S72" i="3"/>
  <c r="Q72" i="3"/>
  <c r="R72" i="3" s="1"/>
  <c r="P72" i="3"/>
  <c r="O72" i="3"/>
  <c r="V71" i="3"/>
  <c r="U71" i="3"/>
  <c r="Q71" i="3"/>
  <c r="S71" i="3" s="1"/>
  <c r="T71" i="3" s="1"/>
  <c r="P71" i="3"/>
  <c r="R71" i="3" s="1"/>
  <c r="O71" i="3"/>
  <c r="V70" i="3"/>
  <c r="U70" i="3"/>
  <c r="Q70" i="3"/>
  <c r="S70" i="3" s="1"/>
  <c r="T70" i="3" s="1"/>
  <c r="P70" i="3"/>
  <c r="R70" i="3" s="1"/>
  <c r="O70" i="3"/>
  <c r="V69" i="3"/>
  <c r="U69" i="3"/>
  <c r="T69" i="3"/>
  <c r="S69" i="3"/>
  <c r="Q69" i="3"/>
  <c r="R69" i="3" s="1"/>
  <c r="P69" i="3"/>
  <c r="O69" i="3"/>
  <c r="V68" i="3"/>
  <c r="U68" i="3"/>
  <c r="Q68" i="3"/>
  <c r="S68" i="3" s="1"/>
  <c r="T68" i="3" s="1"/>
  <c r="P68" i="3"/>
  <c r="R68" i="3" s="1"/>
  <c r="O68" i="3"/>
  <c r="V67" i="3"/>
  <c r="U67" i="3"/>
  <c r="Q67" i="3"/>
  <c r="S67" i="3" s="1"/>
  <c r="T67" i="3" s="1"/>
  <c r="P67" i="3"/>
  <c r="R67" i="3" s="1"/>
  <c r="O67" i="3"/>
  <c r="V66" i="3"/>
  <c r="U66" i="3"/>
  <c r="T66" i="3"/>
  <c r="S66" i="3"/>
  <c r="Q66" i="3"/>
  <c r="R66" i="3" s="1"/>
  <c r="P66" i="3"/>
  <c r="O66" i="3"/>
  <c r="V65" i="3"/>
  <c r="U65" i="3"/>
  <c r="Q65" i="3"/>
  <c r="S65" i="3" s="1"/>
  <c r="T65" i="3" s="1"/>
  <c r="P65" i="3"/>
  <c r="R65" i="3" s="1"/>
  <c r="O65" i="3"/>
  <c r="V64" i="3"/>
  <c r="U64" i="3"/>
  <c r="Q64" i="3"/>
  <c r="S64" i="3" s="1"/>
  <c r="T64" i="3" s="1"/>
  <c r="P64" i="3"/>
  <c r="R64" i="3" s="1"/>
  <c r="O64" i="3"/>
  <c r="V63" i="3"/>
  <c r="U63" i="3"/>
  <c r="T63" i="3"/>
  <c r="S63" i="3"/>
  <c r="Q63" i="3"/>
  <c r="R63" i="3" s="1"/>
  <c r="P63" i="3"/>
  <c r="O63" i="3"/>
  <c r="V62" i="3"/>
  <c r="U62" i="3"/>
  <c r="Q62" i="3"/>
  <c r="S62" i="3" s="1"/>
  <c r="T62" i="3" s="1"/>
  <c r="P62" i="3"/>
  <c r="R62" i="3" s="1"/>
  <c r="O62" i="3"/>
  <c r="V61" i="3"/>
  <c r="U61" i="3"/>
  <c r="Q61" i="3"/>
  <c r="S61" i="3" s="1"/>
  <c r="T61" i="3" s="1"/>
  <c r="P61" i="3"/>
  <c r="R61" i="3" s="1"/>
  <c r="O61" i="3"/>
  <c r="V60" i="3"/>
  <c r="U60" i="3"/>
  <c r="T60" i="3"/>
  <c r="S60" i="3"/>
  <c r="Q60" i="3"/>
  <c r="R60" i="3" s="1"/>
  <c r="P60" i="3"/>
  <c r="O60" i="3"/>
  <c r="V59" i="3"/>
  <c r="U59" i="3"/>
  <c r="Q59" i="3"/>
  <c r="S59" i="3" s="1"/>
  <c r="T59" i="3" s="1"/>
  <c r="P59" i="3"/>
  <c r="R59" i="3" s="1"/>
  <c r="O59" i="3"/>
  <c r="V58" i="3"/>
  <c r="U58" i="3"/>
  <c r="Q58" i="3"/>
  <c r="S58" i="3" s="1"/>
  <c r="T58" i="3" s="1"/>
  <c r="P58" i="3"/>
  <c r="R58" i="3" s="1"/>
  <c r="O58" i="3"/>
  <c r="V57" i="3"/>
  <c r="U57" i="3"/>
  <c r="T57" i="3"/>
  <c r="S57" i="3"/>
  <c r="Q57" i="3"/>
  <c r="R57" i="3" s="1"/>
  <c r="P57" i="3"/>
  <c r="O57" i="3"/>
  <c r="V56" i="3"/>
  <c r="U56" i="3"/>
  <c r="Q56" i="3"/>
  <c r="S56" i="3" s="1"/>
  <c r="T56" i="3" s="1"/>
  <c r="P56" i="3"/>
  <c r="R56" i="3" s="1"/>
  <c r="O56" i="3"/>
  <c r="V55" i="3"/>
  <c r="U55" i="3"/>
  <c r="Q55" i="3"/>
  <c r="S55" i="3" s="1"/>
  <c r="T55" i="3" s="1"/>
  <c r="P55" i="3"/>
  <c r="R55" i="3" s="1"/>
  <c r="O55" i="3"/>
  <c r="V54" i="3"/>
  <c r="U54" i="3"/>
  <c r="T54" i="3"/>
  <c r="S54" i="3"/>
  <c r="Q54" i="3"/>
  <c r="R54" i="3" s="1"/>
  <c r="P54" i="3"/>
  <c r="O54" i="3"/>
  <c r="V53" i="3"/>
  <c r="U53" i="3"/>
  <c r="Q53" i="3"/>
  <c r="S53" i="3" s="1"/>
  <c r="T53" i="3" s="1"/>
  <c r="P53" i="3"/>
  <c r="R53" i="3" s="1"/>
  <c r="O53" i="3"/>
  <c r="V52" i="3"/>
  <c r="U52" i="3"/>
  <c r="Q52" i="3"/>
  <c r="S52" i="3" s="1"/>
  <c r="T52" i="3" s="1"/>
  <c r="P52" i="3"/>
  <c r="R52" i="3" s="1"/>
  <c r="O52" i="3"/>
  <c r="V51" i="3"/>
  <c r="U51" i="3"/>
  <c r="T51" i="3"/>
  <c r="S51" i="3"/>
  <c r="Q51" i="3"/>
  <c r="R51" i="3" s="1"/>
  <c r="P51" i="3"/>
  <c r="O51" i="3"/>
  <c r="V50" i="3"/>
  <c r="U50" i="3"/>
  <c r="Q50" i="3"/>
  <c r="S50" i="3" s="1"/>
  <c r="T50" i="3" s="1"/>
  <c r="P50" i="3"/>
  <c r="R50" i="3" s="1"/>
  <c r="O50" i="3"/>
  <c r="V49" i="3"/>
  <c r="U49" i="3"/>
  <c r="Q49" i="3"/>
  <c r="S49" i="3" s="1"/>
  <c r="T49" i="3" s="1"/>
  <c r="P49" i="3"/>
  <c r="R49" i="3" s="1"/>
  <c r="O49" i="3"/>
  <c r="V48" i="3"/>
  <c r="U48" i="3"/>
  <c r="T48" i="3"/>
  <c r="S48" i="3"/>
  <c r="Q48" i="3"/>
  <c r="R48" i="3" s="1"/>
  <c r="P48" i="3"/>
  <c r="O48" i="3"/>
  <c r="V47" i="3"/>
  <c r="U47" i="3"/>
  <c r="Q47" i="3"/>
  <c r="S47" i="3" s="1"/>
  <c r="T47" i="3" s="1"/>
  <c r="P47" i="3"/>
  <c r="R47" i="3" s="1"/>
  <c r="O47" i="3"/>
  <c r="V46" i="3"/>
  <c r="U46" i="3"/>
  <c r="Q46" i="3"/>
  <c r="S46" i="3" s="1"/>
  <c r="T46" i="3" s="1"/>
  <c r="P46" i="3"/>
  <c r="R46" i="3" s="1"/>
  <c r="O46" i="3"/>
  <c r="V41" i="3"/>
  <c r="U41" i="3"/>
  <c r="S41" i="3"/>
  <c r="T41" i="3" s="1"/>
  <c r="Q41" i="3"/>
  <c r="R41" i="3" s="1"/>
  <c r="P41" i="3"/>
  <c r="O41" i="3"/>
  <c r="V40" i="3"/>
  <c r="U40" i="3"/>
  <c r="Q40" i="3"/>
  <c r="S40" i="3" s="1"/>
  <c r="T40" i="3" s="1"/>
  <c r="P40" i="3"/>
  <c r="R40" i="3" s="1"/>
  <c r="O40" i="3"/>
  <c r="V39" i="3"/>
  <c r="U39" i="3"/>
  <c r="Q39" i="3"/>
  <c r="S39" i="3" s="1"/>
  <c r="T39" i="3" s="1"/>
  <c r="P39" i="3"/>
  <c r="R39" i="3" s="1"/>
  <c r="O39" i="3"/>
  <c r="V38" i="3"/>
  <c r="U38" i="3"/>
  <c r="S38" i="3"/>
  <c r="T38" i="3" s="1"/>
  <c r="Q38" i="3"/>
  <c r="R38" i="3" s="1"/>
  <c r="P38" i="3"/>
  <c r="O38" i="3"/>
  <c r="V37" i="3"/>
  <c r="U37" i="3"/>
  <c r="Q37" i="3"/>
  <c r="S37" i="3" s="1"/>
  <c r="T37" i="3" s="1"/>
  <c r="P37" i="3"/>
  <c r="R37" i="3" s="1"/>
  <c r="O37" i="3"/>
  <c r="V36" i="3"/>
  <c r="U36" i="3"/>
  <c r="Q36" i="3"/>
  <c r="S36" i="3" s="1"/>
  <c r="T36" i="3" s="1"/>
  <c r="P36" i="3"/>
  <c r="R36" i="3" s="1"/>
  <c r="O36" i="3"/>
  <c r="V35" i="3"/>
  <c r="U35" i="3"/>
  <c r="S35" i="3"/>
  <c r="T35" i="3" s="1"/>
  <c r="Q35" i="3"/>
  <c r="R35" i="3" s="1"/>
  <c r="P35" i="3"/>
  <c r="O35" i="3"/>
  <c r="V34" i="3"/>
  <c r="U34" i="3"/>
  <c r="Q34" i="3"/>
  <c r="S34" i="3" s="1"/>
  <c r="T34" i="3" s="1"/>
  <c r="P34" i="3"/>
  <c r="R34" i="3" s="1"/>
  <c r="O34" i="3"/>
  <c r="V33" i="3"/>
  <c r="U33" i="3"/>
  <c r="Q33" i="3"/>
  <c r="S33" i="3" s="1"/>
  <c r="T33" i="3" s="1"/>
  <c r="P33" i="3"/>
  <c r="R33" i="3" s="1"/>
  <c r="O33" i="3"/>
  <c r="V32" i="3"/>
  <c r="U32" i="3"/>
  <c r="S32" i="3"/>
  <c r="T32" i="3" s="1"/>
  <c r="Q32" i="3"/>
  <c r="R32" i="3" s="1"/>
  <c r="P32" i="3"/>
  <c r="O32" i="3"/>
  <c r="V31" i="3"/>
  <c r="U31" i="3"/>
  <c r="Q31" i="3"/>
  <c r="S31" i="3" s="1"/>
  <c r="T31" i="3" s="1"/>
  <c r="P31" i="3"/>
  <c r="R31" i="3" s="1"/>
  <c r="O31" i="3"/>
  <c r="V30" i="3"/>
  <c r="U30" i="3"/>
  <c r="Q30" i="3"/>
  <c r="S30" i="3" s="1"/>
  <c r="T30" i="3" s="1"/>
  <c r="P30" i="3"/>
  <c r="R30" i="3" s="1"/>
  <c r="O30" i="3"/>
  <c r="V29" i="3"/>
  <c r="U29" i="3"/>
  <c r="S29" i="3"/>
  <c r="T29" i="3" s="1"/>
  <c r="Q29" i="3"/>
  <c r="R29" i="3" s="1"/>
  <c r="P29" i="3"/>
  <c r="O29" i="3"/>
  <c r="V28" i="3"/>
  <c r="U28" i="3"/>
  <c r="Q28" i="3"/>
  <c r="S28" i="3" s="1"/>
  <c r="T28" i="3" s="1"/>
  <c r="P28" i="3"/>
  <c r="R28" i="3" s="1"/>
  <c r="O28" i="3"/>
  <c r="V27" i="3"/>
  <c r="U27" i="3"/>
  <c r="Q27" i="3"/>
  <c r="S27" i="3" s="1"/>
  <c r="T27" i="3" s="1"/>
  <c r="P27" i="3"/>
  <c r="R27" i="3" s="1"/>
  <c r="O27" i="3"/>
  <c r="V26" i="3"/>
  <c r="U26" i="3"/>
  <c r="S26" i="3"/>
  <c r="T26" i="3" s="1"/>
  <c r="Q26" i="3"/>
  <c r="R26" i="3" s="1"/>
  <c r="P26" i="3"/>
  <c r="O26" i="3"/>
  <c r="V25" i="3"/>
  <c r="U25" i="3"/>
  <c r="Q25" i="3"/>
  <c r="S25" i="3" s="1"/>
  <c r="T25" i="3" s="1"/>
  <c r="P25" i="3"/>
  <c r="R25" i="3" s="1"/>
  <c r="O25" i="3"/>
  <c r="V24" i="3"/>
  <c r="U24" i="3"/>
  <c r="Q24" i="3"/>
  <c r="S24" i="3" s="1"/>
  <c r="T24" i="3" s="1"/>
  <c r="P24" i="3"/>
  <c r="R24" i="3" s="1"/>
  <c r="O24" i="3"/>
  <c r="V23" i="3"/>
  <c r="U23" i="3"/>
  <c r="S23" i="3"/>
  <c r="T23" i="3" s="1"/>
  <c r="Q23" i="3"/>
  <c r="R23" i="3" s="1"/>
  <c r="P23" i="3"/>
  <c r="O23" i="3"/>
  <c r="V22" i="3"/>
  <c r="U22" i="3"/>
  <c r="Q22" i="3"/>
  <c r="S22" i="3" s="1"/>
  <c r="T22" i="3" s="1"/>
  <c r="P22" i="3"/>
  <c r="R22" i="3" s="1"/>
  <c r="O22" i="3"/>
  <c r="V21" i="3"/>
  <c r="U21" i="3"/>
  <c r="Q21" i="3"/>
  <c r="S21" i="3" s="1"/>
  <c r="T21" i="3" s="1"/>
  <c r="P21" i="3"/>
  <c r="R21" i="3" s="1"/>
  <c r="O21" i="3"/>
  <c r="V20" i="3"/>
  <c r="U20" i="3"/>
  <c r="S20" i="3"/>
  <c r="T20" i="3" s="1"/>
  <c r="Q20" i="3"/>
  <c r="R20" i="3" s="1"/>
  <c r="P20" i="3"/>
  <c r="O20" i="3"/>
  <c r="V19" i="3"/>
  <c r="U19" i="3"/>
  <c r="Q19" i="3"/>
  <c r="S19" i="3" s="1"/>
  <c r="T19" i="3" s="1"/>
  <c r="P19" i="3"/>
  <c r="R19" i="3" s="1"/>
  <c r="O19" i="3"/>
  <c r="V18" i="3"/>
  <c r="U18" i="3"/>
  <c r="Q18" i="3"/>
  <c r="S18" i="3" s="1"/>
  <c r="T18" i="3" s="1"/>
  <c r="P18" i="3"/>
  <c r="R18" i="3" s="1"/>
  <c r="O18" i="3"/>
  <c r="V17" i="3"/>
  <c r="U17" i="3"/>
  <c r="S17" i="3"/>
  <c r="T17" i="3" s="1"/>
  <c r="Q17" i="3"/>
  <c r="R17" i="3" s="1"/>
  <c r="P17" i="3"/>
  <c r="O17" i="3"/>
  <c r="V16" i="3"/>
  <c r="U16" i="3"/>
  <c r="Q16" i="3"/>
  <c r="S16" i="3" s="1"/>
  <c r="T16" i="3" s="1"/>
  <c r="P16" i="3"/>
  <c r="R16" i="3" s="1"/>
  <c r="O16" i="3"/>
  <c r="V15" i="3"/>
  <c r="U15" i="3"/>
  <c r="Q15" i="3"/>
  <c r="S15" i="3" s="1"/>
  <c r="T15" i="3" s="1"/>
  <c r="P15" i="3"/>
  <c r="R15" i="3" s="1"/>
  <c r="O15" i="3"/>
  <c r="V14" i="3"/>
  <c r="U14" i="3"/>
  <c r="S14" i="3"/>
  <c r="T14" i="3" s="1"/>
  <c r="Q14" i="3"/>
  <c r="R14" i="3" s="1"/>
  <c r="P14" i="3"/>
  <c r="O14" i="3"/>
  <c r="V13" i="3"/>
  <c r="U13" i="3"/>
  <c r="Q13" i="3"/>
  <c r="S13" i="3" s="1"/>
  <c r="T13" i="3" s="1"/>
  <c r="P13" i="3"/>
  <c r="R13" i="3" s="1"/>
  <c r="O13" i="3"/>
  <c r="V12" i="3"/>
  <c r="U12" i="3"/>
  <c r="Q12" i="3"/>
  <c r="S12" i="3" s="1"/>
  <c r="T12" i="3" s="1"/>
  <c r="P12" i="3"/>
  <c r="R12" i="3" s="1"/>
  <c r="O12" i="3"/>
  <c r="V11" i="3"/>
  <c r="U11" i="3"/>
  <c r="S11" i="3"/>
  <c r="T11" i="3" s="1"/>
  <c r="Q11" i="3"/>
  <c r="R11" i="3" s="1"/>
  <c r="P11" i="3"/>
  <c r="O11" i="3"/>
  <c r="V10" i="3"/>
  <c r="U10" i="3"/>
  <c r="Q10" i="3"/>
  <c r="S10" i="3" s="1"/>
  <c r="T10" i="3" s="1"/>
  <c r="P10" i="3"/>
  <c r="R10" i="3" s="1"/>
  <c r="O10" i="3"/>
  <c r="V9" i="3"/>
  <c r="U9" i="3"/>
  <c r="Q9" i="3"/>
  <c r="S9" i="3" s="1"/>
  <c r="T9" i="3" s="1"/>
  <c r="P9" i="3"/>
  <c r="R9" i="3" s="1"/>
  <c r="O9" i="3"/>
  <c r="V8" i="3"/>
  <c r="U8" i="3"/>
  <c r="S8" i="3"/>
  <c r="T8" i="3" s="1"/>
  <c r="Q8" i="3"/>
  <c r="R8" i="3" s="1"/>
  <c r="P8" i="3"/>
  <c r="O8" i="3"/>
  <c r="V7" i="3"/>
  <c r="U7" i="3"/>
  <c r="Q7" i="3"/>
  <c r="S7" i="3" s="1"/>
  <c r="T7" i="3" s="1"/>
  <c r="P7" i="3"/>
  <c r="R7" i="3" s="1"/>
  <c r="O7" i="3"/>
  <c r="V6" i="3"/>
  <c r="U6" i="3"/>
  <c r="Q6" i="3"/>
  <c r="S6" i="3" s="1"/>
  <c r="T6" i="3" s="1"/>
  <c r="P6" i="3"/>
  <c r="R6" i="3" s="1"/>
  <c r="O6" i="3"/>
  <c r="V5" i="3"/>
  <c r="U5" i="3"/>
  <c r="S5" i="3"/>
  <c r="T5" i="3" s="1"/>
  <c r="Q5" i="3"/>
  <c r="R5" i="3" s="1"/>
  <c r="P5" i="3"/>
  <c r="O5" i="3"/>
  <c r="V4" i="3"/>
  <c r="U4" i="3"/>
  <c r="Q4" i="3"/>
  <c r="S4" i="3" s="1"/>
  <c r="T4" i="3" s="1"/>
  <c r="P4" i="3"/>
  <c r="R4" i="3" s="1"/>
  <c r="O4" i="3"/>
  <c r="V83" i="2"/>
  <c r="U83" i="2"/>
  <c r="Q83" i="2"/>
  <c r="S83" i="2" s="1"/>
  <c r="T83" i="2" s="1"/>
  <c r="P83" i="2"/>
  <c r="R83" i="2" s="1"/>
  <c r="O83" i="2"/>
  <c r="V82" i="2"/>
  <c r="U82" i="2"/>
  <c r="S82" i="2"/>
  <c r="T82" i="2" s="1"/>
  <c r="Q82" i="2"/>
  <c r="P82" i="2"/>
  <c r="R82" i="2" s="1"/>
  <c r="O82" i="2"/>
  <c r="V81" i="2"/>
  <c r="U81" i="2"/>
  <c r="Q81" i="2"/>
  <c r="P81" i="2"/>
  <c r="S81" i="2" s="1"/>
  <c r="T81" i="2" s="1"/>
  <c r="O81" i="2"/>
  <c r="V80" i="2"/>
  <c r="U80" i="2"/>
  <c r="Q80" i="2"/>
  <c r="S80" i="2" s="1"/>
  <c r="T80" i="2" s="1"/>
  <c r="P80" i="2"/>
  <c r="R80" i="2" s="1"/>
  <c r="O80" i="2"/>
  <c r="V79" i="2"/>
  <c r="U79" i="2"/>
  <c r="S79" i="2"/>
  <c r="T79" i="2" s="1"/>
  <c r="Q79" i="2"/>
  <c r="P79" i="2"/>
  <c r="R79" i="2" s="1"/>
  <c r="O79" i="2"/>
  <c r="V78" i="2"/>
  <c r="U78" i="2"/>
  <c r="Q78" i="2"/>
  <c r="P78" i="2"/>
  <c r="S78" i="2" s="1"/>
  <c r="T78" i="2" s="1"/>
  <c r="O78" i="2"/>
  <c r="V77" i="2"/>
  <c r="U77" i="2"/>
  <c r="Q77" i="2"/>
  <c r="S77" i="2" s="1"/>
  <c r="T77" i="2" s="1"/>
  <c r="P77" i="2"/>
  <c r="R77" i="2" s="1"/>
  <c r="O77" i="2"/>
  <c r="V76" i="2"/>
  <c r="U76" i="2"/>
  <c r="S76" i="2"/>
  <c r="T76" i="2" s="1"/>
  <c r="Q76" i="2"/>
  <c r="P76" i="2"/>
  <c r="R76" i="2" s="1"/>
  <c r="O76" i="2"/>
  <c r="V75" i="2"/>
  <c r="U75" i="2"/>
  <c r="Q75" i="2"/>
  <c r="P75" i="2"/>
  <c r="S75" i="2" s="1"/>
  <c r="T75" i="2" s="1"/>
  <c r="O75" i="2"/>
  <c r="V74" i="2"/>
  <c r="U74" i="2"/>
  <c r="Q74" i="2"/>
  <c r="S74" i="2" s="1"/>
  <c r="T74" i="2" s="1"/>
  <c r="P74" i="2"/>
  <c r="R74" i="2" s="1"/>
  <c r="O74" i="2"/>
  <c r="V73" i="2"/>
  <c r="U73" i="2"/>
  <c r="S73" i="2"/>
  <c r="T73" i="2" s="1"/>
  <c r="Q73" i="2"/>
  <c r="R73" i="2" s="1"/>
  <c r="P73" i="2"/>
  <c r="O73" i="2"/>
  <c r="V72" i="2"/>
  <c r="U72" i="2"/>
  <c r="Q72" i="2"/>
  <c r="P72" i="2"/>
  <c r="S72" i="2" s="1"/>
  <c r="T72" i="2" s="1"/>
  <c r="O72" i="2"/>
  <c r="V71" i="2"/>
  <c r="U71" i="2"/>
  <c r="Q71" i="2"/>
  <c r="S71" i="2" s="1"/>
  <c r="T71" i="2" s="1"/>
  <c r="P71" i="2"/>
  <c r="R71" i="2" s="1"/>
  <c r="O71" i="2"/>
  <c r="V70" i="2"/>
  <c r="U70" i="2"/>
  <c r="S70" i="2"/>
  <c r="T70" i="2" s="1"/>
  <c r="Q70" i="2"/>
  <c r="P70" i="2"/>
  <c r="R70" i="2" s="1"/>
  <c r="O70" i="2"/>
  <c r="V69" i="2"/>
  <c r="U69" i="2"/>
  <c r="Q69" i="2"/>
  <c r="P69" i="2"/>
  <c r="S69" i="2" s="1"/>
  <c r="T69" i="2" s="1"/>
  <c r="O69" i="2"/>
  <c r="V68" i="2"/>
  <c r="U68" i="2"/>
  <c r="Q68" i="2"/>
  <c r="S68" i="2" s="1"/>
  <c r="T68" i="2" s="1"/>
  <c r="P68" i="2"/>
  <c r="R68" i="2" s="1"/>
  <c r="O68" i="2"/>
  <c r="V67" i="2"/>
  <c r="U67" i="2"/>
  <c r="S67" i="2"/>
  <c r="T67" i="2" s="1"/>
  <c r="Q67" i="2"/>
  <c r="P67" i="2"/>
  <c r="R67" i="2" s="1"/>
  <c r="O67" i="2"/>
  <c r="V66" i="2"/>
  <c r="U66" i="2"/>
  <c r="Q66" i="2"/>
  <c r="P66" i="2"/>
  <c r="S66" i="2" s="1"/>
  <c r="T66" i="2" s="1"/>
  <c r="O66" i="2"/>
  <c r="V65" i="2"/>
  <c r="U65" i="2"/>
  <c r="Q65" i="2"/>
  <c r="S65" i="2" s="1"/>
  <c r="T65" i="2" s="1"/>
  <c r="P65" i="2"/>
  <c r="R65" i="2" s="1"/>
  <c r="O65" i="2"/>
  <c r="V64" i="2"/>
  <c r="U64" i="2"/>
  <c r="S64" i="2"/>
  <c r="T64" i="2" s="1"/>
  <c r="Q64" i="2"/>
  <c r="P64" i="2"/>
  <c r="R64" i="2" s="1"/>
  <c r="O64" i="2"/>
  <c r="V63" i="2"/>
  <c r="U63" i="2"/>
  <c r="Q63" i="2"/>
  <c r="P63" i="2"/>
  <c r="S63" i="2" s="1"/>
  <c r="T63" i="2" s="1"/>
  <c r="O63" i="2"/>
  <c r="V62" i="2"/>
  <c r="U62" i="2"/>
  <c r="Q62" i="2"/>
  <c r="S62" i="2" s="1"/>
  <c r="T62" i="2" s="1"/>
  <c r="P62" i="2"/>
  <c r="R62" i="2" s="1"/>
  <c r="O62" i="2"/>
  <c r="V61" i="2"/>
  <c r="U61" i="2"/>
  <c r="S61" i="2"/>
  <c r="T61" i="2" s="1"/>
  <c r="Q61" i="2"/>
  <c r="P61" i="2"/>
  <c r="R61" i="2" s="1"/>
  <c r="O61" i="2"/>
  <c r="V60" i="2"/>
  <c r="U60" i="2"/>
  <c r="Q60" i="2"/>
  <c r="P60" i="2"/>
  <c r="S60" i="2" s="1"/>
  <c r="T60" i="2" s="1"/>
  <c r="O60" i="2"/>
  <c r="V59" i="2"/>
  <c r="U59" i="2"/>
  <c r="Q59" i="2"/>
  <c r="S59" i="2" s="1"/>
  <c r="T59" i="2" s="1"/>
  <c r="P59" i="2"/>
  <c r="R59" i="2" s="1"/>
  <c r="O59" i="2"/>
  <c r="V58" i="2"/>
  <c r="U58" i="2"/>
  <c r="S58" i="2"/>
  <c r="T58" i="2" s="1"/>
  <c r="Q58" i="2"/>
  <c r="P58" i="2"/>
  <c r="R58" i="2" s="1"/>
  <c r="O58" i="2"/>
  <c r="V57" i="2"/>
  <c r="U57" i="2"/>
  <c r="Q57" i="2"/>
  <c r="P57" i="2"/>
  <c r="S57" i="2" s="1"/>
  <c r="T57" i="2" s="1"/>
  <c r="O57" i="2"/>
  <c r="V56" i="2"/>
  <c r="U56" i="2"/>
  <c r="Q56" i="2"/>
  <c r="S56" i="2" s="1"/>
  <c r="T56" i="2" s="1"/>
  <c r="P56" i="2"/>
  <c r="R56" i="2" s="1"/>
  <c r="O56" i="2"/>
  <c r="V55" i="2"/>
  <c r="U55" i="2"/>
  <c r="S55" i="2"/>
  <c r="T55" i="2" s="1"/>
  <c r="Q55" i="2"/>
  <c r="P55" i="2"/>
  <c r="R55" i="2" s="1"/>
  <c r="O55" i="2"/>
  <c r="V54" i="2"/>
  <c r="U54" i="2"/>
  <c r="Q54" i="2"/>
  <c r="P54" i="2"/>
  <c r="S54" i="2" s="1"/>
  <c r="T54" i="2" s="1"/>
  <c r="O54" i="2"/>
  <c r="V53" i="2"/>
  <c r="U53" i="2"/>
  <c r="Q53" i="2"/>
  <c r="S53" i="2" s="1"/>
  <c r="T53" i="2" s="1"/>
  <c r="P53" i="2"/>
  <c r="R53" i="2" s="1"/>
  <c r="O53" i="2"/>
  <c r="V52" i="2"/>
  <c r="U52" i="2"/>
  <c r="S52" i="2"/>
  <c r="T52" i="2" s="1"/>
  <c r="Q52" i="2"/>
  <c r="R52" i="2" s="1"/>
  <c r="P52" i="2"/>
  <c r="O52" i="2"/>
  <c r="V51" i="2"/>
  <c r="U51" i="2"/>
  <c r="Q51" i="2"/>
  <c r="S51" i="2" s="1"/>
  <c r="T51" i="2" s="1"/>
  <c r="P51" i="2"/>
  <c r="R51" i="2" s="1"/>
  <c r="O51" i="2"/>
  <c r="V50" i="2"/>
  <c r="U50" i="2"/>
  <c r="Q50" i="2"/>
  <c r="S50" i="2" s="1"/>
  <c r="T50" i="2" s="1"/>
  <c r="P50" i="2"/>
  <c r="R50" i="2" s="1"/>
  <c r="O50" i="2"/>
  <c r="V49" i="2"/>
  <c r="U49" i="2"/>
  <c r="S49" i="2"/>
  <c r="T49" i="2" s="1"/>
  <c r="Q49" i="2"/>
  <c r="R49" i="2" s="1"/>
  <c r="P49" i="2"/>
  <c r="O49" i="2"/>
  <c r="V48" i="2"/>
  <c r="U48" i="2"/>
  <c r="Q48" i="2"/>
  <c r="S48" i="2" s="1"/>
  <c r="T48" i="2" s="1"/>
  <c r="P48" i="2"/>
  <c r="R48" i="2" s="1"/>
  <c r="O48" i="2"/>
  <c r="V47" i="2"/>
  <c r="U47" i="2"/>
  <c r="Q47" i="2"/>
  <c r="S47" i="2" s="1"/>
  <c r="T47" i="2" s="1"/>
  <c r="P47" i="2"/>
  <c r="R47" i="2" s="1"/>
  <c r="O47" i="2"/>
  <c r="V46" i="2"/>
  <c r="U46" i="2"/>
  <c r="S46" i="2"/>
  <c r="T46" i="2" s="1"/>
  <c r="Q46" i="2"/>
  <c r="R46" i="2" s="1"/>
  <c r="P46" i="2"/>
  <c r="O46" i="2"/>
  <c r="V41" i="2"/>
  <c r="U41" i="2"/>
  <c r="Q41" i="2"/>
  <c r="S41" i="2" s="1"/>
  <c r="T41" i="2" s="1"/>
  <c r="P41" i="2"/>
  <c r="R41" i="2" s="1"/>
  <c r="O41" i="2"/>
  <c r="V40" i="2"/>
  <c r="U40" i="2"/>
  <c r="Q40" i="2"/>
  <c r="S40" i="2" s="1"/>
  <c r="T40" i="2" s="1"/>
  <c r="P40" i="2"/>
  <c r="R40" i="2" s="1"/>
  <c r="O40" i="2"/>
  <c r="V39" i="2"/>
  <c r="U39" i="2"/>
  <c r="S39" i="2"/>
  <c r="T39" i="2" s="1"/>
  <c r="Q39" i="2"/>
  <c r="P39" i="2"/>
  <c r="R39" i="2" s="1"/>
  <c r="O39" i="2"/>
  <c r="V38" i="2"/>
  <c r="U38" i="2"/>
  <c r="Q38" i="2"/>
  <c r="S38" i="2" s="1"/>
  <c r="T38" i="2" s="1"/>
  <c r="P38" i="2"/>
  <c r="R38" i="2" s="1"/>
  <c r="O38" i="2"/>
  <c r="V37" i="2"/>
  <c r="U37" i="2"/>
  <c r="Q37" i="2"/>
  <c r="S37" i="2" s="1"/>
  <c r="T37" i="2" s="1"/>
  <c r="P37" i="2"/>
  <c r="R37" i="2" s="1"/>
  <c r="O37" i="2"/>
  <c r="V36" i="2"/>
  <c r="U36" i="2"/>
  <c r="S36" i="2"/>
  <c r="T36" i="2" s="1"/>
  <c r="Q36" i="2"/>
  <c r="P36" i="2"/>
  <c r="R36" i="2" s="1"/>
  <c r="O36" i="2"/>
  <c r="V35" i="2"/>
  <c r="U35" i="2"/>
  <c r="Q35" i="2"/>
  <c r="S35" i="2" s="1"/>
  <c r="T35" i="2" s="1"/>
  <c r="P35" i="2"/>
  <c r="R35" i="2" s="1"/>
  <c r="O35" i="2"/>
  <c r="V34" i="2"/>
  <c r="U34" i="2"/>
  <c r="Q34" i="2"/>
  <c r="S34" i="2" s="1"/>
  <c r="T34" i="2" s="1"/>
  <c r="P34" i="2"/>
  <c r="R34" i="2" s="1"/>
  <c r="O34" i="2"/>
  <c r="V33" i="2"/>
  <c r="U33" i="2"/>
  <c r="S33" i="2"/>
  <c r="T33" i="2" s="1"/>
  <c r="Q33" i="2"/>
  <c r="P33" i="2"/>
  <c r="R33" i="2" s="1"/>
  <c r="O33" i="2"/>
  <c r="V32" i="2"/>
  <c r="U32" i="2"/>
  <c r="Q32" i="2"/>
  <c r="S32" i="2" s="1"/>
  <c r="T32" i="2" s="1"/>
  <c r="P32" i="2"/>
  <c r="R32" i="2" s="1"/>
  <c r="O32" i="2"/>
  <c r="V31" i="2"/>
  <c r="U31" i="2"/>
  <c r="Q31" i="2"/>
  <c r="S31" i="2" s="1"/>
  <c r="T31" i="2" s="1"/>
  <c r="P31" i="2"/>
  <c r="R31" i="2" s="1"/>
  <c r="O31" i="2"/>
  <c r="V30" i="2"/>
  <c r="U30" i="2"/>
  <c r="S30" i="2"/>
  <c r="T30" i="2" s="1"/>
  <c r="Q30" i="2"/>
  <c r="P30" i="2"/>
  <c r="R30" i="2" s="1"/>
  <c r="O30" i="2"/>
  <c r="V29" i="2"/>
  <c r="U29" i="2"/>
  <c r="Q29" i="2"/>
  <c r="S29" i="2" s="1"/>
  <c r="T29" i="2" s="1"/>
  <c r="P29" i="2"/>
  <c r="R29" i="2" s="1"/>
  <c r="O29" i="2"/>
  <c r="V28" i="2"/>
  <c r="U28" i="2"/>
  <c r="Q28" i="2"/>
  <c r="S28" i="2" s="1"/>
  <c r="T28" i="2" s="1"/>
  <c r="P28" i="2"/>
  <c r="R28" i="2" s="1"/>
  <c r="O28" i="2"/>
  <c r="V27" i="2"/>
  <c r="U27" i="2"/>
  <c r="S27" i="2"/>
  <c r="T27" i="2" s="1"/>
  <c r="Q27" i="2"/>
  <c r="P27" i="2"/>
  <c r="R27" i="2" s="1"/>
  <c r="O27" i="2"/>
  <c r="V26" i="2"/>
  <c r="U26" i="2"/>
  <c r="Q26" i="2"/>
  <c r="S26" i="2" s="1"/>
  <c r="T26" i="2" s="1"/>
  <c r="P26" i="2"/>
  <c r="R26" i="2" s="1"/>
  <c r="O26" i="2"/>
  <c r="V25" i="2"/>
  <c r="U25" i="2"/>
  <c r="Q25" i="2"/>
  <c r="S25" i="2" s="1"/>
  <c r="T25" i="2" s="1"/>
  <c r="P25" i="2"/>
  <c r="R25" i="2" s="1"/>
  <c r="O25" i="2"/>
  <c r="V24" i="2"/>
  <c r="U24" i="2"/>
  <c r="S24" i="2"/>
  <c r="T24" i="2" s="1"/>
  <c r="Q24" i="2"/>
  <c r="P24" i="2"/>
  <c r="R24" i="2" s="1"/>
  <c r="O24" i="2"/>
  <c r="V23" i="2"/>
  <c r="U23" i="2"/>
  <c r="Q23" i="2"/>
  <c r="S23" i="2" s="1"/>
  <c r="T23" i="2" s="1"/>
  <c r="P23" i="2"/>
  <c r="R23" i="2" s="1"/>
  <c r="O23" i="2"/>
  <c r="V22" i="2"/>
  <c r="U22" i="2"/>
  <c r="Q22" i="2"/>
  <c r="S22" i="2" s="1"/>
  <c r="T22" i="2" s="1"/>
  <c r="P22" i="2"/>
  <c r="R22" i="2" s="1"/>
  <c r="O22" i="2"/>
  <c r="V21" i="2"/>
  <c r="U21" i="2"/>
  <c r="S21" i="2"/>
  <c r="T21" i="2" s="1"/>
  <c r="Q21" i="2"/>
  <c r="P21" i="2"/>
  <c r="R21" i="2" s="1"/>
  <c r="O21" i="2"/>
  <c r="V20" i="2"/>
  <c r="U20" i="2"/>
  <c r="Q20" i="2"/>
  <c r="S20" i="2" s="1"/>
  <c r="T20" i="2" s="1"/>
  <c r="P20" i="2"/>
  <c r="R20" i="2" s="1"/>
  <c r="O20" i="2"/>
  <c r="V19" i="2"/>
  <c r="U19" i="2"/>
  <c r="Q19" i="2"/>
  <c r="S19" i="2" s="1"/>
  <c r="T19" i="2" s="1"/>
  <c r="P19" i="2"/>
  <c r="R19" i="2" s="1"/>
  <c r="O19" i="2"/>
  <c r="V18" i="2"/>
  <c r="U18" i="2"/>
  <c r="S18" i="2"/>
  <c r="T18" i="2" s="1"/>
  <c r="Q18" i="2"/>
  <c r="P18" i="2"/>
  <c r="R18" i="2" s="1"/>
  <c r="O18" i="2"/>
  <c r="V17" i="2"/>
  <c r="U17" i="2"/>
  <c r="Q17" i="2"/>
  <c r="S17" i="2" s="1"/>
  <c r="T17" i="2" s="1"/>
  <c r="P17" i="2"/>
  <c r="R17" i="2" s="1"/>
  <c r="O17" i="2"/>
  <c r="V16" i="2"/>
  <c r="U16" i="2"/>
  <c r="Q16" i="2"/>
  <c r="S16" i="2" s="1"/>
  <c r="T16" i="2" s="1"/>
  <c r="P16" i="2"/>
  <c r="R16" i="2" s="1"/>
  <c r="O16" i="2"/>
  <c r="V15" i="2"/>
  <c r="U15" i="2"/>
  <c r="S15" i="2"/>
  <c r="T15" i="2" s="1"/>
  <c r="Q15" i="2"/>
  <c r="P15" i="2"/>
  <c r="R15" i="2" s="1"/>
  <c r="O15" i="2"/>
  <c r="V14" i="2"/>
  <c r="U14" i="2"/>
  <c r="Q14" i="2"/>
  <c r="S14" i="2" s="1"/>
  <c r="T14" i="2" s="1"/>
  <c r="P14" i="2"/>
  <c r="R14" i="2" s="1"/>
  <c r="O14" i="2"/>
  <c r="V13" i="2"/>
  <c r="U13" i="2"/>
  <c r="Q13" i="2"/>
  <c r="S13" i="2" s="1"/>
  <c r="T13" i="2" s="1"/>
  <c r="P13" i="2"/>
  <c r="R13" i="2" s="1"/>
  <c r="O13" i="2"/>
  <c r="V12" i="2"/>
  <c r="U12" i="2"/>
  <c r="S12" i="2"/>
  <c r="T12" i="2" s="1"/>
  <c r="Q12" i="2"/>
  <c r="P12" i="2"/>
  <c r="R12" i="2" s="1"/>
  <c r="O12" i="2"/>
  <c r="V11" i="2"/>
  <c r="U11" i="2"/>
  <c r="Q11" i="2"/>
  <c r="S11" i="2" s="1"/>
  <c r="T11" i="2" s="1"/>
  <c r="P11" i="2"/>
  <c r="R11" i="2" s="1"/>
  <c r="O11" i="2"/>
  <c r="V10" i="2"/>
  <c r="U10" i="2"/>
  <c r="Q10" i="2"/>
  <c r="S10" i="2" s="1"/>
  <c r="T10" i="2" s="1"/>
  <c r="P10" i="2"/>
  <c r="R10" i="2" s="1"/>
  <c r="O10" i="2"/>
  <c r="V9" i="2"/>
  <c r="U9" i="2"/>
  <c r="S9" i="2"/>
  <c r="T9" i="2" s="1"/>
  <c r="Q9" i="2"/>
  <c r="P9" i="2"/>
  <c r="R9" i="2" s="1"/>
  <c r="O9" i="2"/>
  <c r="V8" i="2"/>
  <c r="U8" i="2"/>
  <c r="Q8" i="2"/>
  <c r="S8" i="2" s="1"/>
  <c r="T8" i="2" s="1"/>
  <c r="P8" i="2"/>
  <c r="R8" i="2" s="1"/>
  <c r="O8" i="2"/>
  <c r="V7" i="2"/>
  <c r="U7" i="2"/>
  <c r="Q7" i="2"/>
  <c r="S7" i="2" s="1"/>
  <c r="T7" i="2" s="1"/>
  <c r="P7" i="2"/>
  <c r="R7" i="2" s="1"/>
  <c r="O7" i="2"/>
  <c r="V6" i="2"/>
  <c r="U6" i="2"/>
  <c r="S6" i="2"/>
  <c r="T6" i="2" s="1"/>
  <c r="Q6" i="2"/>
  <c r="P6" i="2"/>
  <c r="R6" i="2" s="1"/>
  <c r="O6" i="2"/>
  <c r="V5" i="2"/>
  <c r="U5" i="2"/>
  <c r="Q5" i="2"/>
  <c r="S5" i="2" s="1"/>
  <c r="T5" i="2" s="1"/>
  <c r="P5" i="2"/>
  <c r="R5" i="2" s="1"/>
  <c r="O5" i="2"/>
  <c r="V4" i="2"/>
  <c r="U4" i="2"/>
  <c r="Q4" i="2"/>
  <c r="S4" i="2" s="1"/>
  <c r="T4" i="2" s="1"/>
  <c r="P4" i="2"/>
  <c r="R4" i="2" s="1"/>
  <c r="O4" i="2"/>
  <c r="R54" i="2" l="1"/>
  <c r="R57" i="2"/>
  <c r="R60" i="2"/>
  <c r="R63" i="2"/>
  <c r="R66" i="2"/>
  <c r="R69" i="2"/>
  <c r="R72" i="2"/>
  <c r="R75" i="2"/>
  <c r="R78" i="2"/>
  <c r="R81" i="2"/>
</calcChain>
</file>

<file path=xl/sharedStrings.xml><?xml version="1.0" encoding="utf-8"?>
<sst xmlns="http://schemas.openxmlformats.org/spreadsheetml/2006/main" count="639" uniqueCount="106">
  <si>
    <t>Male and female life expectancy losses and their age components in 2020 and 2021</t>
  </si>
  <si>
    <t>sex</t>
  </si>
  <si>
    <t>0-64</t>
  </si>
  <si>
    <t>65+</t>
  </si>
  <si>
    <t>LOW</t>
  </si>
  <si>
    <t>HIGH</t>
  </si>
  <si>
    <t>m</t>
  </si>
  <si>
    <t>Norway</t>
  </si>
  <si>
    <t>Denmark</t>
  </si>
  <si>
    <t>Finland</t>
  </si>
  <si>
    <t>Germany</t>
  </si>
  <si>
    <t>Sweden</t>
  </si>
  <si>
    <t>Greece</t>
  </si>
  <si>
    <t>Switzerland</t>
  </si>
  <si>
    <t>Estonia</t>
  </si>
  <si>
    <t>France</t>
  </si>
  <si>
    <t>Latvia</t>
  </si>
  <si>
    <t>Belgium</t>
  </si>
  <si>
    <t>Austria</t>
  </si>
  <si>
    <t>Portugal</t>
  </si>
  <si>
    <t>Spain</t>
  </si>
  <si>
    <t>Croatia</t>
  </si>
  <si>
    <t>Netherlands</t>
  </si>
  <si>
    <t>Hungary</t>
  </si>
  <si>
    <t>Italy</t>
  </si>
  <si>
    <t>Slovakia</t>
  </si>
  <si>
    <t>Scotland</t>
  </si>
  <si>
    <t>Slovenia</t>
  </si>
  <si>
    <t>N. Ireland</t>
  </si>
  <si>
    <t>England&amp;Wales</t>
  </si>
  <si>
    <t>Czechia</t>
  </si>
  <si>
    <t>Poland</t>
  </si>
  <si>
    <t>Lithuania</t>
  </si>
  <si>
    <t>Bulgaria</t>
  </si>
  <si>
    <t>Russia</t>
  </si>
  <si>
    <t>f</t>
  </si>
  <si>
    <t>Country</t>
  </si>
  <si>
    <t>Group</t>
  </si>
  <si>
    <t>BASELINE  = Mortality in 2020 forecasted by L-C model from mortality in 2005-19</t>
  </si>
  <si>
    <t>MALES</t>
  </si>
  <si>
    <t xml:space="preserve">Baseline </t>
  </si>
  <si>
    <t>Observed</t>
  </si>
  <si>
    <t>Baseline CIs</t>
  </si>
  <si>
    <t>Losses in e0 and their components produced by ages between 0 and 65 and 65+</t>
  </si>
  <si>
    <t>Sex</t>
  </si>
  <si>
    <t>e0, 2020</t>
  </si>
  <si>
    <t>e0-65, 2020</t>
  </si>
  <si>
    <t>e65, 2020</t>
  </si>
  <si>
    <t>l65, 2020</t>
  </si>
  <si>
    <t>e0_lo, 2020</t>
  </si>
  <si>
    <t>e0_hi, 2020</t>
  </si>
  <si>
    <t>Delta e0</t>
  </si>
  <si>
    <t>Contribution 0-64</t>
  </si>
  <si>
    <t>Component 65+</t>
  </si>
  <si>
    <t>Percentage 0-64</t>
  </si>
  <si>
    <t>Percentage 65+</t>
  </si>
  <si>
    <t>Delta e0_lo</t>
  </si>
  <si>
    <t>Delta e0_hi</t>
  </si>
  <si>
    <t>AUS</t>
  </si>
  <si>
    <t>AUT</t>
  </si>
  <si>
    <t>BEL</t>
  </si>
  <si>
    <t>BGR</t>
  </si>
  <si>
    <t>CAN</t>
  </si>
  <si>
    <t>CHE</t>
  </si>
  <si>
    <t>CHL</t>
  </si>
  <si>
    <t>CZE</t>
  </si>
  <si>
    <t>DEUTNP</t>
  </si>
  <si>
    <t>DNK</t>
  </si>
  <si>
    <t>ESP</t>
  </si>
  <si>
    <t>EST</t>
  </si>
  <si>
    <t>FIN</t>
  </si>
  <si>
    <t>FRATNP</t>
  </si>
  <si>
    <t>GBR_NIR</t>
  </si>
  <si>
    <t>GBR_SCO</t>
  </si>
  <si>
    <t>GBRTENW</t>
  </si>
  <si>
    <t>GRC</t>
  </si>
  <si>
    <t>HRV</t>
  </si>
  <si>
    <t>HUN</t>
  </si>
  <si>
    <t>ISL</t>
  </si>
  <si>
    <t>ISR</t>
  </si>
  <si>
    <t>ITA</t>
  </si>
  <si>
    <t>KOR</t>
  </si>
  <si>
    <t>LTU</t>
  </si>
  <si>
    <t>LUX</t>
  </si>
  <si>
    <t>LVA</t>
  </si>
  <si>
    <t>NLD</t>
  </si>
  <si>
    <t>NOR</t>
  </si>
  <si>
    <t>NZL_NP</t>
  </si>
  <si>
    <t>POL</t>
  </si>
  <si>
    <t>PRT</t>
  </si>
  <si>
    <t>RUS</t>
  </si>
  <si>
    <t>SVK</t>
  </si>
  <si>
    <t>SVN</t>
  </si>
  <si>
    <t>SWE</t>
  </si>
  <si>
    <t>TWN</t>
  </si>
  <si>
    <t>USA</t>
  </si>
  <si>
    <t>FEMALES</t>
  </si>
  <si>
    <t>BASELINE  = Life expectancy in 2021 forecasted by L-C model from mortality in 2005-19</t>
  </si>
  <si>
    <t>e0, 2021</t>
  </si>
  <si>
    <t>e0-65, 2021</t>
  </si>
  <si>
    <t>e65, 2021</t>
  </si>
  <si>
    <t>l65, 2021</t>
  </si>
  <si>
    <t>e0_lo, 2021</t>
  </si>
  <si>
    <t>e0_hi, 2021</t>
  </si>
  <si>
    <t>Contribution 0-65</t>
  </si>
  <si>
    <t>total delta in 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</si>
</sst>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2" xfId="0" applyBorder="1"/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164" fontId="4" fillId="0" borderId="0" xfId="0" applyNumberFormat="1" applyFont="1"/>
    <xf numFmtId="164" fontId="5" fillId="0" borderId="0" xfId="0" applyNumberFormat="1" applyFont="1"/>
    <xf numFmtId="0" fontId="5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/>
    <xf numFmtId="164" fontId="4" fillId="0" borderId="0" xfId="0" applyNumberFormat="1" applyFont="1" applyAlignment="1">
      <alignment horizontal="center"/>
    </xf>
    <xf numFmtId="0" fontId="0" fillId="0" borderId="0" xfId="0" applyFont="1"/>
    <xf numFmtId="0" fontId="7" fillId="0" borderId="0" xfId="0" applyFont="1"/>
    <xf numFmtId="0" fontId="0" fillId="0" borderId="0" xfId="0" applyFill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Fill="1"/>
    <xf numFmtId="164" fontId="9" fillId="0" borderId="0" xfId="0" applyNumberFormat="1" applyFont="1" applyFill="1"/>
    <xf numFmtId="164" fontId="9" fillId="0" borderId="0" xfId="0" applyNumberFormat="1" applyFont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4" fontId="8" fillId="0" borderId="0" xfId="0" applyNumberFormat="1" applyFont="1"/>
    <xf numFmtId="164" fontId="0" fillId="0" borderId="0" xfId="0" applyNumberFormat="1" applyFill="1"/>
    <xf numFmtId="164" fontId="0" fillId="0" borderId="0" xfId="0" applyNumberFormat="1"/>
    <xf numFmtId="165" fontId="4" fillId="0" borderId="0" xfId="0" applyNumberFormat="1" applyFont="1"/>
    <xf numFmtId="0" fontId="11" fillId="0" borderId="0" xfId="0" applyFont="1"/>
    <xf numFmtId="0" fontId="11" fillId="0" borderId="0" xfId="0" applyFont="1" applyFill="1"/>
    <xf numFmtId="164" fontId="11" fillId="0" borderId="0" xfId="0" applyNumberFormat="1" applyFont="1"/>
    <xf numFmtId="164" fontId="11" fillId="0" borderId="0" xfId="0" applyNumberFormat="1" applyFont="1" applyFill="1"/>
    <xf numFmtId="0" fontId="12" fillId="0" borderId="0" xfId="0" applyFont="1"/>
    <xf numFmtId="164" fontId="12" fillId="0" borderId="0" xfId="0" applyNumberFormat="1" applyFont="1"/>
    <xf numFmtId="165" fontId="12" fillId="0" borderId="0" xfId="0" applyNumberFormat="1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Males, 2020</a:t>
            </a:r>
          </a:p>
        </c:rich>
      </c:tx>
      <c:layout>
        <c:manualLayout>
          <c:xMode val="edge"/>
          <c:yMode val="edge"/>
          <c:x val="1.7719716316125643E-2"/>
          <c:y val="7.94423622013897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3198130645554"/>
          <c:y val="4.9163742690058479E-2"/>
          <c:w val="0.71104616421953293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FIGURE__5!$C$5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7F-4F40-99BB-676B83A740E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F-4F40-99BB-676B83A740E0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7F-4F40-99BB-676B83A740E0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7F-4F40-99BB-676B83A740E0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7F-4F40-99BB-676B83A740E0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7F-4F40-99BB-676B83A740E0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7F-4F40-99BB-676B83A740E0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7F-4F40-99BB-676B83A740E0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17F-4F40-99BB-676B83A740E0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17F-4F40-99BB-676B83A740E0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17F-4F40-99BB-676B83A740E0}"/>
              </c:ext>
            </c:extLst>
          </c:dPt>
          <c:cat>
            <c:strRef>
              <c:f>FIGURE__5!$B$6:$B$33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Germany</c:v>
                </c:pt>
                <c:pt idx="4">
                  <c:v>Greece</c:v>
                </c:pt>
                <c:pt idx="5">
                  <c:v>Estonia</c:v>
                </c:pt>
                <c:pt idx="6">
                  <c:v>Latvia</c:v>
                </c:pt>
                <c:pt idx="7">
                  <c:v>France</c:v>
                </c:pt>
                <c:pt idx="8">
                  <c:v>Austria</c:v>
                </c:pt>
                <c:pt idx="9">
                  <c:v>Portugal</c:v>
                </c:pt>
                <c:pt idx="10">
                  <c:v>Sweden</c:v>
                </c:pt>
                <c:pt idx="11">
                  <c:v>Croatia</c:v>
                </c:pt>
                <c:pt idx="12">
                  <c:v>Hungary</c:v>
                </c:pt>
                <c:pt idx="13">
                  <c:v>Slovakia</c:v>
                </c:pt>
                <c:pt idx="14">
                  <c:v>Netherlands</c:v>
                </c:pt>
                <c:pt idx="15">
                  <c:v>N. 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Scotland</c:v>
                </c:pt>
                <c:pt idx="20">
                  <c:v>Belgium</c:v>
                </c:pt>
                <c:pt idx="21">
                  <c:v>England&amp;Wales</c:v>
                </c:pt>
                <c:pt idx="22">
                  <c:v>Spain</c:v>
                </c:pt>
                <c:pt idx="23">
                  <c:v>Poland</c:v>
                </c:pt>
                <c:pt idx="24">
                  <c:v>Italy</c:v>
                </c:pt>
                <c:pt idx="25">
                  <c:v>Bulgaria</c:v>
                </c:pt>
                <c:pt idx="26">
                  <c:v>Lithuania</c:v>
                </c:pt>
                <c:pt idx="27">
                  <c:v>Russia</c:v>
                </c:pt>
              </c:strCache>
            </c:strRef>
          </c:cat>
          <c:val>
            <c:numRef>
              <c:f>FIGURE__5!$C$6:$C$33</c:f>
              <c:numCache>
                <c:formatCode>0.000</c:formatCode>
                <c:ptCount val="28"/>
                <c:pt idx="0">
                  <c:v>2.7330009999995051E-2</c:v>
                </c:pt>
                <c:pt idx="1">
                  <c:v>-6.037812499999852E-2</c:v>
                </c:pt>
                <c:pt idx="2">
                  <c:v>0.4062638900000039</c:v>
                </c:pt>
                <c:pt idx="3">
                  <c:v>7.5439044999999039E-2</c:v>
                </c:pt>
                <c:pt idx="4">
                  <c:v>3.138137500000511E-2</c:v>
                </c:pt>
                <c:pt idx="5">
                  <c:v>0.34884077999999685</c:v>
                </c:pt>
                <c:pt idx="6">
                  <c:v>0.27037676500000268</c:v>
                </c:pt>
                <c:pt idx="7">
                  <c:v>7.8457174999996715E-2</c:v>
                </c:pt>
                <c:pt idx="8">
                  <c:v>0.15836600000000295</c:v>
                </c:pt>
                <c:pt idx="9">
                  <c:v>0.305015279999997</c:v>
                </c:pt>
                <c:pt idx="10">
                  <c:v>0.16952469999999753</c:v>
                </c:pt>
                <c:pt idx="11">
                  <c:v>0.27875149000000266</c:v>
                </c:pt>
                <c:pt idx="12">
                  <c:v>0.39173059999999749</c:v>
                </c:pt>
                <c:pt idx="13">
                  <c:v>0.29365533500000141</c:v>
                </c:pt>
                <c:pt idx="14">
                  <c:v>0.21441987999999479</c:v>
                </c:pt>
                <c:pt idx="15">
                  <c:v>0.40517463499999423</c:v>
                </c:pt>
                <c:pt idx="16">
                  <c:v>0.14641439999999931</c:v>
                </c:pt>
                <c:pt idx="17">
                  <c:v>0.26143384999999647</c:v>
                </c:pt>
                <c:pt idx="18">
                  <c:v>0.3109311099999974</c:v>
                </c:pt>
                <c:pt idx="19">
                  <c:v>0.77926601000000251</c:v>
                </c:pt>
                <c:pt idx="20">
                  <c:v>0.2359836299999982</c:v>
                </c:pt>
                <c:pt idx="21">
                  <c:v>0.50396569999999985</c:v>
                </c:pt>
                <c:pt idx="22">
                  <c:v>0.38791661999999927</c:v>
                </c:pt>
                <c:pt idx="23">
                  <c:v>0.41592831500000194</c:v>
                </c:pt>
                <c:pt idx="24">
                  <c:v>0.36101564000000219</c:v>
                </c:pt>
                <c:pt idx="25">
                  <c:v>0.78314710500000395</c:v>
                </c:pt>
                <c:pt idx="26">
                  <c:v>1.0285234249999979</c:v>
                </c:pt>
                <c:pt idx="27">
                  <c:v>1.1945600150000022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17F-4F40-99BB-676B83A740E0}"/>
            </c:ext>
          </c:extLst>
        </c:ser>
        <c:ser>
          <c:idx val="1"/>
          <c:order val="1"/>
          <c:tx>
            <c:strRef>
              <c:f>FIGURE__5!$D$5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17F-4F40-99BB-676B83A740E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17F-4F40-99BB-676B83A740E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17F-4F40-99BB-676B83A740E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17F-4F40-99BB-676B83A740E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17F-4F40-99BB-676B83A740E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E17F-4F40-99BB-676B83A740E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E17F-4F40-99BB-676B83A740E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E17F-4F40-99BB-676B83A740E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E17F-4F40-99BB-676B83A740E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E17F-4F40-99BB-676B83A740E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E17F-4F40-99BB-676B83A740E0}"/>
              </c:ext>
            </c:extLst>
          </c:dPt>
          <c:cat>
            <c:strRef>
              <c:f>FIGURE__5!$B$6:$B$33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Germany</c:v>
                </c:pt>
                <c:pt idx="4">
                  <c:v>Greece</c:v>
                </c:pt>
                <c:pt idx="5">
                  <c:v>Estonia</c:v>
                </c:pt>
                <c:pt idx="6">
                  <c:v>Latvia</c:v>
                </c:pt>
                <c:pt idx="7">
                  <c:v>France</c:v>
                </c:pt>
                <c:pt idx="8">
                  <c:v>Austria</c:v>
                </c:pt>
                <c:pt idx="9">
                  <c:v>Portugal</c:v>
                </c:pt>
                <c:pt idx="10">
                  <c:v>Sweden</c:v>
                </c:pt>
                <c:pt idx="11">
                  <c:v>Croatia</c:v>
                </c:pt>
                <c:pt idx="12">
                  <c:v>Hungary</c:v>
                </c:pt>
                <c:pt idx="13">
                  <c:v>Slovakia</c:v>
                </c:pt>
                <c:pt idx="14">
                  <c:v>Netherlands</c:v>
                </c:pt>
                <c:pt idx="15">
                  <c:v>N. 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Scotland</c:v>
                </c:pt>
                <c:pt idx="20">
                  <c:v>Belgium</c:v>
                </c:pt>
                <c:pt idx="21">
                  <c:v>England&amp;Wales</c:v>
                </c:pt>
                <c:pt idx="22">
                  <c:v>Spain</c:v>
                </c:pt>
                <c:pt idx="23">
                  <c:v>Poland</c:v>
                </c:pt>
                <c:pt idx="24">
                  <c:v>Italy</c:v>
                </c:pt>
                <c:pt idx="25">
                  <c:v>Bulgaria</c:v>
                </c:pt>
                <c:pt idx="26">
                  <c:v>Lithuania</c:v>
                </c:pt>
                <c:pt idx="27">
                  <c:v>Russia</c:v>
                </c:pt>
              </c:strCache>
            </c:strRef>
          </c:cat>
          <c:val>
            <c:numRef>
              <c:f>FIGURE__5!$D$6:$D$33</c:f>
              <c:numCache>
                <c:formatCode>0.000</c:formatCode>
                <c:ptCount val="28"/>
                <c:pt idx="0">
                  <c:v>-9.0330009999997435E-2</c:v>
                </c:pt>
                <c:pt idx="1">
                  <c:v>0.15537812500001158</c:v>
                </c:pt>
                <c:pt idx="2">
                  <c:v>-3.4263890000004016E-2</c:v>
                </c:pt>
                <c:pt idx="3">
                  <c:v>0.30956095500000608</c:v>
                </c:pt>
                <c:pt idx="4">
                  <c:v>0.4236186249999932</c:v>
                </c:pt>
                <c:pt idx="5">
                  <c:v>0.14515922000000292</c:v>
                </c:pt>
                <c:pt idx="6">
                  <c:v>0.3066232349999955</c:v>
                </c:pt>
                <c:pt idx="7">
                  <c:v>0.71654282500000499</c:v>
                </c:pt>
                <c:pt idx="8">
                  <c:v>0.64463399999999438</c:v>
                </c:pt>
                <c:pt idx="9">
                  <c:v>0.63298472000000539</c:v>
                </c:pt>
                <c:pt idx="10">
                  <c:v>0.7844753000000102</c:v>
                </c:pt>
                <c:pt idx="11">
                  <c:v>0.67724851000000041</c:v>
                </c:pt>
                <c:pt idx="12">
                  <c:v>0.59026940000000183</c:v>
                </c:pt>
                <c:pt idx="13">
                  <c:v>0.70134466500000314</c:v>
                </c:pt>
                <c:pt idx="14">
                  <c:v>0.81558011999999214</c:v>
                </c:pt>
                <c:pt idx="15">
                  <c:v>0.62882536500001174</c:v>
                </c:pt>
                <c:pt idx="16">
                  <c:v>0.89058559999999265</c:v>
                </c:pt>
                <c:pt idx="17">
                  <c:v>0.86556614999999892</c:v>
                </c:pt>
                <c:pt idx="18">
                  <c:v>0.92706889000000214</c:v>
                </c:pt>
                <c:pt idx="19">
                  <c:v>0.47473399000000238</c:v>
                </c:pt>
                <c:pt idx="20">
                  <c:v>1.0720163700000087</c:v>
                </c:pt>
                <c:pt idx="21">
                  <c:v>0.9110343000000064</c:v>
                </c:pt>
                <c:pt idx="22">
                  <c:v>1.1290833800000108</c:v>
                </c:pt>
                <c:pt idx="23">
                  <c:v>1.1260716849999997</c:v>
                </c:pt>
                <c:pt idx="24">
                  <c:v>1.1849843599999901</c:v>
                </c:pt>
                <c:pt idx="25">
                  <c:v>0.97685289500000116</c:v>
                </c:pt>
                <c:pt idx="26">
                  <c:v>0.79847657500000024</c:v>
                </c:pt>
                <c:pt idx="27">
                  <c:v>1.1364399850000009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17F-4F40-99BB-676B83A740E0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FIGURE__5!$H$6:$H$33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FIGURE__5!$G$6:$G$33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FIGURE__5!$B$6:$B$33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Germany</c:v>
                </c:pt>
                <c:pt idx="4">
                  <c:v>Greece</c:v>
                </c:pt>
                <c:pt idx="5">
                  <c:v>Estonia</c:v>
                </c:pt>
                <c:pt idx="6">
                  <c:v>Latvia</c:v>
                </c:pt>
                <c:pt idx="7">
                  <c:v>France</c:v>
                </c:pt>
                <c:pt idx="8">
                  <c:v>Austria</c:v>
                </c:pt>
                <c:pt idx="9">
                  <c:v>Portugal</c:v>
                </c:pt>
                <c:pt idx="10">
                  <c:v>Sweden</c:v>
                </c:pt>
                <c:pt idx="11">
                  <c:v>Croatia</c:v>
                </c:pt>
                <c:pt idx="12">
                  <c:v>Hungary</c:v>
                </c:pt>
                <c:pt idx="13">
                  <c:v>Slovakia</c:v>
                </c:pt>
                <c:pt idx="14">
                  <c:v>Netherlands</c:v>
                </c:pt>
                <c:pt idx="15">
                  <c:v>N. 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Scotland</c:v>
                </c:pt>
                <c:pt idx="20">
                  <c:v>Belgium</c:v>
                </c:pt>
                <c:pt idx="21">
                  <c:v>England&amp;Wales</c:v>
                </c:pt>
                <c:pt idx="22">
                  <c:v>Spain</c:v>
                </c:pt>
                <c:pt idx="23">
                  <c:v>Poland</c:v>
                </c:pt>
                <c:pt idx="24">
                  <c:v>Italy</c:v>
                </c:pt>
                <c:pt idx="25">
                  <c:v>Bulgaria</c:v>
                </c:pt>
                <c:pt idx="26">
                  <c:v>Lithuania</c:v>
                </c:pt>
                <c:pt idx="27">
                  <c:v>Russia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E17F-4F40-99BB-676B83A74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solidFill>
            <a:schemeClr val="bg1"/>
          </a:solidFill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Females, 2020</a:t>
            </a:r>
          </a:p>
        </c:rich>
      </c:tx>
      <c:layout>
        <c:manualLayout>
          <c:xMode val="edge"/>
          <c:yMode val="edge"/>
          <c:x val="1.2067581425780616E-2"/>
          <c:y val="9.83224251088046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3198130645554"/>
          <c:y val="4.9163742690058479E-2"/>
          <c:w val="0.71104616421953293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FIGURE__5!$C$5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F-4025-8296-0FDD25043997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6F-4025-8296-0FDD2504399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6F-4025-8296-0FDD25043997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6F-4025-8296-0FDD25043997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6F-4025-8296-0FDD25043997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6F-4025-8296-0FDD25043997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6F-4025-8296-0FDD25043997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6F-4025-8296-0FDD25043997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6F-4025-8296-0FDD25043997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6F-4025-8296-0FDD25043997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6F-4025-8296-0FDD25043997}"/>
              </c:ext>
            </c:extLst>
          </c:dPt>
          <c:cat>
            <c:strRef>
              <c:f>FIGURE__5!$B$34:$B$61</c:f>
              <c:strCache>
                <c:ptCount val="28"/>
                <c:pt idx="0">
                  <c:v>Norway</c:v>
                </c:pt>
                <c:pt idx="1">
                  <c:v>Finland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Latvia</c:v>
                </c:pt>
                <c:pt idx="6">
                  <c:v>Greece</c:v>
                </c:pt>
                <c:pt idx="7">
                  <c:v>France</c:v>
                </c:pt>
                <c:pt idx="8">
                  <c:v>Sweden</c:v>
                </c:pt>
                <c:pt idx="9">
                  <c:v>Austria</c:v>
                </c:pt>
                <c:pt idx="10">
                  <c:v>Switzerland</c:v>
                </c:pt>
                <c:pt idx="11">
                  <c:v>Scotland</c:v>
                </c:pt>
                <c:pt idx="12">
                  <c:v>Netherlands</c:v>
                </c:pt>
                <c:pt idx="13">
                  <c:v>Croatia</c:v>
                </c:pt>
                <c:pt idx="14">
                  <c:v>Portugal</c:v>
                </c:pt>
                <c:pt idx="15">
                  <c:v>Hungary</c:v>
                </c:pt>
                <c:pt idx="16">
                  <c:v>Slovakia</c:v>
                </c:pt>
                <c:pt idx="17">
                  <c:v>N. Ireland</c:v>
                </c:pt>
                <c:pt idx="18">
                  <c:v>Czechia</c:v>
                </c:pt>
                <c:pt idx="19">
                  <c:v>Slovenia</c:v>
                </c:pt>
                <c:pt idx="20">
                  <c:v>Poland</c:v>
                </c:pt>
                <c:pt idx="21">
                  <c:v>Italy</c:v>
                </c:pt>
                <c:pt idx="22">
                  <c:v>England&amp;Wales</c:v>
                </c:pt>
                <c:pt idx="23">
                  <c:v>Belgium</c:v>
                </c:pt>
                <c:pt idx="24">
                  <c:v>Lithuania</c:v>
                </c:pt>
                <c:pt idx="25">
                  <c:v>Spain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FIGURE__5!$C$34:$C$61</c:f>
              <c:numCache>
                <c:formatCode>0.000</c:formatCode>
                <c:ptCount val="28"/>
                <c:pt idx="0">
                  <c:v>2.6019865000005797E-2</c:v>
                </c:pt>
                <c:pt idx="1">
                  <c:v>4.7862205000006028E-2</c:v>
                </c:pt>
                <c:pt idx="2">
                  <c:v>-3.4231400000001135E-3</c:v>
                </c:pt>
                <c:pt idx="3">
                  <c:v>-4.5704000000221668E-4</c:v>
                </c:pt>
                <c:pt idx="4">
                  <c:v>0.21052011999999878</c:v>
                </c:pt>
                <c:pt idx="5">
                  <c:v>8.602610000000023E-2</c:v>
                </c:pt>
                <c:pt idx="6">
                  <c:v>3.3410874999994768E-2</c:v>
                </c:pt>
                <c:pt idx="7">
                  <c:v>1.4904424999999888E-2</c:v>
                </c:pt>
                <c:pt idx="8">
                  <c:v>5.609804499999136E-2</c:v>
                </c:pt>
                <c:pt idx="9">
                  <c:v>7.5585320000007047E-2</c:v>
                </c:pt>
                <c:pt idx="10">
                  <c:v>8.5201899999997388E-2</c:v>
                </c:pt>
                <c:pt idx="11">
                  <c:v>0.32561301000000381</c:v>
                </c:pt>
                <c:pt idx="12">
                  <c:v>3.7665024999999942E-2</c:v>
                </c:pt>
                <c:pt idx="13">
                  <c:v>0.18094240000000528</c:v>
                </c:pt>
                <c:pt idx="14">
                  <c:v>0.13670139999999759</c:v>
                </c:pt>
                <c:pt idx="15">
                  <c:v>0.15644289999999972</c:v>
                </c:pt>
                <c:pt idx="16">
                  <c:v>0.18152282499999817</c:v>
                </c:pt>
                <c:pt idx="17">
                  <c:v>0.28009115999999767</c:v>
                </c:pt>
                <c:pt idx="18">
                  <c:v>0.16332057000000205</c:v>
                </c:pt>
                <c:pt idx="19">
                  <c:v>5.3115050000001933E-2</c:v>
                </c:pt>
                <c:pt idx="20">
                  <c:v>8.3357880000005685E-2</c:v>
                </c:pt>
                <c:pt idx="21">
                  <c:v>0.13745772000000184</c:v>
                </c:pt>
                <c:pt idx="22">
                  <c:v>0.29178788999999672</c:v>
                </c:pt>
                <c:pt idx="23">
                  <c:v>6.4649820000001704E-2</c:v>
                </c:pt>
                <c:pt idx="24">
                  <c:v>0.51719113499999703</c:v>
                </c:pt>
                <c:pt idx="25">
                  <c:v>0.18822348499999772</c:v>
                </c:pt>
                <c:pt idx="26">
                  <c:v>0.53945577999999861</c:v>
                </c:pt>
                <c:pt idx="27">
                  <c:v>0.84643190000000157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6F-4025-8296-0FDD25043997}"/>
            </c:ext>
          </c:extLst>
        </c:ser>
        <c:ser>
          <c:idx val="1"/>
          <c:order val="1"/>
          <c:tx>
            <c:strRef>
              <c:f>FIGURE__5!$D$5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B6F-4025-8296-0FDD250439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B6F-4025-8296-0FDD2504399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B6F-4025-8296-0FDD2504399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B6F-4025-8296-0FDD2504399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7B6F-4025-8296-0FDD2504399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7B6F-4025-8296-0FDD2504399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7B6F-4025-8296-0FDD2504399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7B6F-4025-8296-0FDD2504399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7B6F-4025-8296-0FDD2504399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B6F-4025-8296-0FDD2504399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7B6F-4025-8296-0FDD25043997}"/>
              </c:ext>
            </c:extLst>
          </c:dPt>
          <c:cat>
            <c:strRef>
              <c:f>FIGURE__5!$B$34:$B$61</c:f>
              <c:strCache>
                <c:ptCount val="28"/>
                <c:pt idx="0">
                  <c:v>Norway</c:v>
                </c:pt>
                <c:pt idx="1">
                  <c:v>Finland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Latvia</c:v>
                </c:pt>
                <c:pt idx="6">
                  <c:v>Greece</c:v>
                </c:pt>
                <c:pt idx="7">
                  <c:v>France</c:v>
                </c:pt>
                <c:pt idx="8">
                  <c:v>Sweden</c:v>
                </c:pt>
                <c:pt idx="9">
                  <c:v>Austria</c:v>
                </c:pt>
                <c:pt idx="10">
                  <c:v>Switzerland</c:v>
                </c:pt>
                <c:pt idx="11">
                  <c:v>Scotland</c:v>
                </c:pt>
                <c:pt idx="12">
                  <c:v>Netherlands</c:v>
                </c:pt>
                <c:pt idx="13">
                  <c:v>Croatia</c:v>
                </c:pt>
                <c:pt idx="14">
                  <c:v>Portugal</c:v>
                </c:pt>
                <c:pt idx="15">
                  <c:v>Hungary</c:v>
                </c:pt>
                <c:pt idx="16">
                  <c:v>Slovakia</c:v>
                </c:pt>
                <c:pt idx="17">
                  <c:v>N. Ireland</c:v>
                </c:pt>
                <c:pt idx="18">
                  <c:v>Czechia</c:v>
                </c:pt>
                <c:pt idx="19">
                  <c:v>Slovenia</c:v>
                </c:pt>
                <c:pt idx="20">
                  <c:v>Poland</c:v>
                </c:pt>
                <c:pt idx="21">
                  <c:v>Italy</c:v>
                </c:pt>
                <c:pt idx="22">
                  <c:v>England&amp;Wales</c:v>
                </c:pt>
                <c:pt idx="23">
                  <c:v>Belgium</c:v>
                </c:pt>
                <c:pt idx="24">
                  <c:v>Lithuania</c:v>
                </c:pt>
                <c:pt idx="25">
                  <c:v>Spain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FIGURE__5!$D$34:$D$61</c:f>
              <c:numCache>
                <c:formatCode>0.000</c:formatCode>
                <c:ptCount val="28"/>
                <c:pt idx="0">
                  <c:v>-9.3019864999998869E-2</c:v>
                </c:pt>
                <c:pt idx="1">
                  <c:v>1.4137795000005796E-2</c:v>
                </c:pt>
                <c:pt idx="2">
                  <c:v>8.9423139999998638E-2</c:v>
                </c:pt>
                <c:pt idx="3">
                  <c:v>0.20545704000000051</c:v>
                </c:pt>
                <c:pt idx="4">
                  <c:v>8.7479880000003035E-2</c:v>
                </c:pt>
                <c:pt idx="5">
                  <c:v>0.21497389999998751</c:v>
                </c:pt>
                <c:pt idx="6">
                  <c:v>0.30958912500000874</c:v>
                </c:pt>
                <c:pt idx="7">
                  <c:v>0.54009557499999272</c:v>
                </c:pt>
                <c:pt idx="8">
                  <c:v>0.51690195500000191</c:v>
                </c:pt>
                <c:pt idx="9">
                  <c:v>0.52441467999998725</c:v>
                </c:pt>
                <c:pt idx="10">
                  <c:v>0.53879809999999784</c:v>
                </c:pt>
                <c:pt idx="11">
                  <c:v>0.32838698999999255</c:v>
                </c:pt>
                <c:pt idx="12">
                  <c:v>0.62133497499999191</c:v>
                </c:pt>
                <c:pt idx="13">
                  <c:v>0.61905759999999188</c:v>
                </c:pt>
                <c:pt idx="14">
                  <c:v>0.66329859999999963</c:v>
                </c:pt>
                <c:pt idx="15">
                  <c:v>0.65155709999999301</c:v>
                </c:pt>
                <c:pt idx="16">
                  <c:v>0.66047717500000058</c:v>
                </c:pt>
                <c:pt idx="17">
                  <c:v>0.61490884000001256</c:v>
                </c:pt>
                <c:pt idx="18">
                  <c:v>0.77367942999999562</c:v>
                </c:pt>
                <c:pt idx="19">
                  <c:v>0.96688494999999408</c:v>
                </c:pt>
                <c:pt idx="20">
                  <c:v>0.94164212000000003</c:v>
                </c:pt>
                <c:pt idx="21">
                  <c:v>0.91954228000000038</c:v>
                </c:pt>
                <c:pt idx="22">
                  <c:v>0.77321211000001522</c:v>
                </c:pt>
                <c:pt idx="23">
                  <c:v>1.0483501799999979</c:v>
                </c:pt>
                <c:pt idx="24">
                  <c:v>0.71280886499999274</c:v>
                </c:pt>
                <c:pt idx="25">
                  <c:v>1.167776515000011</c:v>
                </c:pt>
                <c:pt idx="26">
                  <c:v>0.85654422000000219</c:v>
                </c:pt>
                <c:pt idx="27">
                  <c:v>1.2915681000000037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B6F-4025-8296-0FDD25043997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FIGURE__5!$H$6:$H$33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FIGURE__5!$G$6:$G$33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FIGURE__5!$B$34:$B$61</c:f>
              <c:strCache>
                <c:ptCount val="28"/>
                <c:pt idx="0">
                  <c:v>Norway</c:v>
                </c:pt>
                <c:pt idx="1">
                  <c:v>Finland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Latvia</c:v>
                </c:pt>
                <c:pt idx="6">
                  <c:v>Greece</c:v>
                </c:pt>
                <c:pt idx="7">
                  <c:v>France</c:v>
                </c:pt>
                <c:pt idx="8">
                  <c:v>Sweden</c:v>
                </c:pt>
                <c:pt idx="9">
                  <c:v>Austria</c:v>
                </c:pt>
                <c:pt idx="10">
                  <c:v>Switzerland</c:v>
                </c:pt>
                <c:pt idx="11">
                  <c:v>Scotland</c:v>
                </c:pt>
                <c:pt idx="12">
                  <c:v>Netherlands</c:v>
                </c:pt>
                <c:pt idx="13">
                  <c:v>Croatia</c:v>
                </c:pt>
                <c:pt idx="14">
                  <c:v>Portugal</c:v>
                </c:pt>
                <c:pt idx="15">
                  <c:v>Hungary</c:v>
                </c:pt>
                <c:pt idx="16">
                  <c:v>Slovakia</c:v>
                </c:pt>
                <c:pt idx="17">
                  <c:v>N. Ireland</c:v>
                </c:pt>
                <c:pt idx="18">
                  <c:v>Czechia</c:v>
                </c:pt>
                <c:pt idx="19">
                  <c:v>Slovenia</c:v>
                </c:pt>
                <c:pt idx="20">
                  <c:v>Poland</c:v>
                </c:pt>
                <c:pt idx="21">
                  <c:v>Italy</c:v>
                </c:pt>
                <c:pt idx="22">
                  <c:v>England&amp;Wales</c:v>
                </c:pt>
                <c:pt idx="23">
                  <c:v>Belgium</c:v>
                </c:pt>
                <c:pt idx="24">
                  <c:v>Lithuania</c:v>
                </c:pt>
                <c:pt idx="25">
                  <c:v>Spain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7B6F-4025-8296-0FDD250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Males, 2021</a:t>
            </a:r>
          </a:p>
        </c:rich>
      </c:tx>
      <c:layout>
        <c:manualLayout>
          <c:xMode val="edge"/>
          <c:yMode val="edge"/>
          <c:x val="1.3780629412947642E-2"/>
          <c:y val="7.89329424342553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3198130645554"/>
          <c:y val="4.9163742690058479E-2"/>
          <c:w val="0.71104616421953293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FIGURE__5!$M$5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CC-4C2F-B087-7353DF33468A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CC-4C2F-B087-7353DF33468A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CC-4C2F-B087-7353DF33468A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CC-4C2F-B087-7353DF33468A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CC-4C2F-B087-7353DF33468A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CC-4C2F-B087-7353DF33468A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CC-4C2F-B087-7353DF33468A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CC-4C2F-B087-7353DF33468A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CC-4C2F-B087-7353DF33468A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DCC-4C2F-B087-7353DF33468A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DCC-4C2F-B087-7353DF33468A}"/>
              </c:ext>
            </c:extLst>
          </c:dPt>
          <c:cat>
            <c:strRef>
              <c:f>FIGURE__5!$L$6:$L$33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Sweden</c:v>
                </c:pt>
                <c:pt idx="4">
                  <c:v>Switzerland</c:v>
                </c:pt>
                <c:pt idx="5">
                  <c:v>France</c:v>
                </c:pt>
                <c:pt idx="6">
                  <c:v>Belgium</c:v>
                </c:pt>
                <c:pt idx="7">
                  <c:v>Germany</c:v>
                </c:pt>
                <c:pt idx="8">
                  <c:v>Portugal</c:v>
                </c:pt>
                <c:pt idx="9">
                  <c:v>Spain</c:v>
                </c:pt>
                <c:pt idx="10">
                  <c:v>Austria</c:v>
                </c:pt>
                <c:pt idx="11">
                  <c:v>Netherlands</c:v>
                </c:pt>
                <c:pt idx="12">
                  <c:v>Italy</c:v>
                </c:pt>
                <c:pt idx="13">
                  <c:v>Scotland</c:v>
                </c:pt>
                <c:pt idx="14">
                  <c:v>Slovenia</c:v>
                </c:pt>
                <c:pt idx="15">
                  <c:v>N. Ireland</c:v>
                </c:pt>
                <c:pt idx="16">
                  <c:v>England&amp;Wales</c:v>
                </c:pt>
                <c:pt idx="17">
                  <c:v>Greece</c:v>
                </c:pt>
                <c:pt idx="18">
                  <c:v>Croatia</c:v>
                </c:pt>
                <c:pt idx="19">
                  <c:v>Czechia</c:v>
                </c:pt>
                <c:pt idx="20">
                  <c:v>Poland</c:v>
                </c:pt>
                <c:pt idx="21">
                  <c:v>Hungary</c:v>
                </c:pt>
                <c:pt idx="22">
                  <c:v>Lithuania</c:v>
                </c:pt>
                <c:pt idx="23">
                  <c:v>Estonia</c:v>
                </c:pt>
                <c:pt idx="24">
                  <c:v>Latvia</c:v>
                </c:pt>
                <c:pt idx="25">
                  <c:v>Slovakia</c:v>
                </c:pt>
                <c:pt idx="26">
                  <c:v>Russia</c:v>
                </c:pt>
                <c:pt idx="27">
                  <c:v>Bulgaria</c:v>
                </c:pt>
              </c:strCache>
            </c:strRef>
          </c:cat>
          <c:val>
            <c:numRef>
              <c:f>FIGURE__5!$M$6:$M$33</c:f>
              <c:numCache>
                <c:formatCode>General</c:formatCode>
                <c:ptCount val="28"/>
                <c:pt idx="0">
                  <c:v>6.3407559999997157E-2</c:v>
                </c:pt>
                <c:pt idx="1">
                  <c:v>-6.949955000000245E-2</c:v>
                </c:pt>
                <c:pt idx="2">
                  <c:v>0.26319447499999732</c:v>
                </c:pt>
                <c:pt idx="3">
                  <c:v>0.11980214499999847</c:v>
                </c:pt>
                <c:pt idx="4">
                  <c:v>0.30942740000000335</c:v>
                </c:pt>
                <c:pt idx="5">
                  <c:v>6.8445539999994948E-2</c:v>
                </c:pt>
                <c:pt idx="6">
                  <c:v>0.27621839999999909</c:v>
                </c:pt>
                <c:pt idx="7">
                  <c:v>0.34106973000000573</c:v>
                </c:pt>
                <c:pt idx="8">
                  <c:v>0.32639512000000015</c:v>
                </c:pt>
                <c:pt idx="9">
                  <c:v>0.45535599999999898</c:v>
                </c:pt>
                <c:pt idx="10">
                  <c:v>0.51716852999999929</c:v>
                </c:pt>
                <c:pt idx="11">
                  <c:v>0.34260606499999635</c:v>
                </c:pt>
                <c:pt idx="12">
                  <c:v>0.4773705500000025</c:v>
                </c:pt>
                <c:pt idx="13">
                  <c:v>0.85437682000000514</c:v>
                </c:pt>
                <c:pt idx="14">
                  <c:v>0.55314359999999563</c:v>
                </c:pt>
                <c:pt idx="15">
                  <c:v>0.73774431000000396</c:v>
                </c:pt>
                <c:pt idx="16">
                  <c:v>0.79539002500000577</c:v>
                </c:pt>
                <c:pt idx="17">
                  <c:v>0.75477499999999997</c:v>
                </c:pt>
                <c:pt idx="18">
                  <c:v>0.84048012000000005</c:v>
                </c:pt>
                <c:pt idx="19">
                  <c:v>1.020059180000005</c:v>
                </c:pt>
                <c:pt idx="20">
                  <c:v>1.1523598250000009</c:v>
                </c:pt>
                <c:pt idx="21">
                  <c:v>1.5182315249999987</c:v>
                </c:pt>
                <c:pt idx="22">
                  <c:v>1.6308341250000011</c:v>
                </c:pt>
                <c:pt idx="23">
                  <c:v>1.6484651200000018</c:v>
                </c:pt>
                <c:pt idx="24">
                  <c:v>2.0655822700000002</c:v>
                </c:pt>
                <c:pt idx="25">
                  <c:v>1.6320555999999959</c:v>
                </c:pt>
                <c:pt idx="26">
                  <c:v>2.1348320000000047</c:v>
                </c:pt>
                <c:pt idx="27">
                  <c:v>1.9874506150000002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DCC-4C2F-B087-7353DF33468A}"/>
            </c:ext>
          </c:extLst>
        </c:ser>
        <c:ser>
          <c:idx val="1"/>
          <c:order val="1"/>
          <c:tx>
            <c:strRef>
              <c:f>FIGURE__5!$N$5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DCC-4C2F-B087-7353DF33468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DCC-4C2F-B087-7353DF33468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DCC-4C2F-B087-7353DF33468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DCC-4C2F-B087-7353DF33468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3DCC-4C2F-B087-7353DF33468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3DCC-4C2F-B087-7353DF33468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3DCC-4C2F-B087-7353DF33468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3DCC-4C2F-B087-7353DF33468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3DCC-4C2F-B087-7353DF33468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3DCC-4C2F-B087-7353DF33468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3DCC-4C2F-B087-7353DF33468A}"/>
              </c:ext>
            </c:extLst>
          </c:dPt>
          <c:cat>
            <c:strRef>
              <c:f>FIGURE__5!$L$6:$L$33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Sweden</c:v>
                </c:pt>
                <c:pt idx="4">
                  <c:v>Switzerland</c:v>
                </c:pt>
                <c:pt idx="5">
                  <c:v>France</c:v>
                </c:pt>
                <c:pt idx="6">
                  <c:v>Belgium</c:v>
                </c:pt>
                <c:pt idx="7">
                  <c:v>Germany</c:v>
                </c:pt>
                <c:pt idx="8">
                  <c:v>Portugal</c:v>
                </c:pt>
                <c:pt idx="9">
                  <c:v>Spain</c:v>
                </c:pt>
                <c:pt idx="10">
                  <c:v>Austria</c:v>
                </c:pt>
                <c:pt idx="11">
                  <c:v>Netherlands</c:v>
                </c:pt>
                <c:pt idx="12">
                  <c:v>Italy</c:v>
                </c:pt>
                <c:pt idx="13">
                  <c:v>Scotland</c:v>
                </c:pt>
                <c:pt idx="14">
                  <c:v>Slovenia</c:v>
                </c:pt>
                <c:pt idx="15">
                  <c:v>N. Ireland</c:v>
                </c:pt>
                <c:pt idx="16">
                  <c:v>England&amp;Wales</c:v>
                </c:pt>
                <c:pt idx="17">
                  <c:v>Greece</c:v>
                </c:pt>
                <c:pt idx="18">
                  <c:v>Croatia</c:v>
                </c:pt>
                <c:pt idx="19">
                  <c:v>Czechia</c:v>
                </c:pt>
                <c:pt idx="20">
                  <c:v>Poland</c:v>
                </c:pt>
                <c:pt idx="21">
                  <c:v>Hungary</c:v>
                </c:pt>
                <c:pt idx="22">
                  <c:v>Lithuania</c:v>
                </c:pt>
                <c:pt idx="23">
                  <c:v>Estonia</c:v>
                </c:pt>
                <c:pt idx="24">
                  <c:v>Latvia</c:v>
                </c:pt>
                <c:pt idx="25">
                  <c:v>Slovakia</c:v>
                </c:pt>
                <c:pt idx="26">
                  <c:v>Russia</c:v>
                </c:pt>
                <c:pt idx="27">
                  <c:v>Bulgaria</c:v>
                </c:pt>
              </c:strCache>
            </c:strRef>
          </c:cat>
          <c:val>
            <c:numRef>
              <c:f>FIGURE__5!$N$6:$N$33</c:f>
              <c:numCache>
                <c:formatCode>General</c:formatCode>
                <c:ptCount val="28"/>
                <c:pt idx="0">
                  <c:v>6.6592439999998296E-2</c:v>
                </c:pt>
                <c:pt idx="1">
                  <c:v>0.40349955000000565</c:v>
                </c:pt>
                <c:pt idx="2">
                  <c:v>0.18480552499999597</c:v>
                </c:pt>
                <c:pt idx="3">
                  <c:v>0.412197854999998</c:v>
                </c:pt>
                <c:pt idx="4">
                  <c:v>0.39557259999999494</c:v>
                </c:pt>
                <c:pt idx="5">
                  <c:v>0.66655446000001872</c:v>
                </c:pt>
                <c:pt idx="6">
                  <c:v>0.58178160000000501</c:v>
                </c:pt>
                <c:pt idx="7">
                  <c:v>0.58193026999999609</c:v>
                </c:pt>
                <c:pt idx="8">
                  <c:v>0.6786048799999953</c:v>
                </c:pt>
                <c:pt idx="9">
                  <c:v>0.65764400000000056</c:v>
                </c:pt>
                <c:pt idx="10">
                  <c:v>0.68183146999999877</c:v>
                </c:pt>
                <c:pt idx="11">
                  <c:v>0.85939393500000183</c:v>
                </c:pt>
                <c:pt idx="12">
                  <c:v>0.8176294499999992</c:v>
                </c:pt>
                <c:pt idx="13">
                  <c:v>0.45862317999999724</c:v>
                </c:pt>
                <c:pt idx="14">
                  <c:v>0.87085640000001097</c:v>
                </c:pt>
                <c:pt idx="15">
                  <c:v>0.70625568999999866</c:v>
                </c:pt>
                <c:pt idx="16">
                  <c:v>0.68960997499999366</c:v>
                </c:pt>
                <c:pt idx="17">
                  <c:v>1.093224999999999</c:v>
                </c:pt>
                <c:pt idx="18">
                  <c:v>1.3705198799999985</c:v>
                </c:pt>
                <c:pt idx="19">
                  <c:v>1.4739408199999948</c:v>
                </c:pt>
                <c:pt idx="20">
                  <c:v>1.5086401750000005</c:v>
                </c:pt>
                <c:pt idx="21">
                  <c:v>1.249768475000002</c:v>
                </c:pt>
                <c:pt idx="22">
                  <c:v>1.1941658750000017</c:v>
                </c:pt>
                <c:pt idx="23">
                  <c:v>1.26053487999999</c:v>
                </c:pt>
                <c:pt idx="24">
                  <c:v>1.2304177299999921</c:v>
                </c:pt>
                <c:pt idx="25">
                  <c:v>1.8719444000000089</c:v>
                </c:pt>
                <c:pt idx="26">
                  <c:v>1.6911679999999887</c:v>
                </c:pt>
                <c:pt idx="27">
                  <c:v>1.8815493849999996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DCC-4C2F-B087-7353DF33468A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FIGURE__5!$H$6:$H$33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FIGURE__5!$G$6:$G$33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FIGURE__5!$L$6:$L$33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Sweden</c:v>
                </c:pt>
                <c:pt idx="4">
                  <c:v>Switzerland</c:v>
                </c:pt>
                <c:pt idx="5">
                  <c:v>France</c:v>
                </c:pt>
                <c:pt idx="6">
                  <c:v>Belgium</c:v>
                </c:pt>
                <c:pt idx="7">
                  <c:v>Germany</c:v>
                </c:pt>
                <c:pt idx="8">
                  <c:v>Portugal</c:v>
                </c:pt>
                <c:pt idx="9">
                  <c:v>Spain</c:v>
                </c:pt>
                <c:pt idx="10">
                  <c:v>Austria</c:v>
                </c:pt>
                <c:pt idx="11">
                  <c:v>Netherlands</c:v>
                </c:pt>
                <c:pt idx="12">
                  <c:v>Italy</c:v>
                </c:pt>
                <c:pt idx="13">
                  <c:v>Scotland</c:v>
                </c:pt>
                <c:pt idx="14">
                  <c:v>Slovenia</c:v>
                </c:pt>
                <c:pt idx="15">
                  <c:v>N. Ireland</c:v>
                </c:pt>
                <c:pt idx="16">
                  <c:v>England&amp;Wales</c:v>
                </c:pt>
                <c:pt idx="17">
                  <c:v>Greece</c:v>
                </c:pt>
                <c:pt idx="18">
                  <c:v>Croatia</c:v>
                </c:pt>
                <c:pt idx="19">
                  <c:v>Czechia</c:v>
                </c:pt>
                <c:pt idx="20">
                  <c:v>Poland</c:v>
                </c:pt>
                <c:pt idx="21">
                  <c:v>Hungary</c:v>
                </c:pt>
                <c:pt idx="22">
                  <c:v>Lithuania</c:v>
                </c:pt>
                <c:pt idx="23">
                  <c:v>Estonia</c:v>
                </c:pt>
                <c:pt idx="24">
                  <c:v>Latvia</c:v>
                </c:pt>
                <c:pt idx="25">
                  <c:v>Slovakia</c:v>
                </c:pt>
                <c:pt idx="26">
                  <c:v>Russia</c:v>
                </c:pt>
                <c:pt idx="27">
                  <c:v>Bulgaria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3DCC-4C2F-B087-7353DF33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Females, 2021</a:t>
            </a:r>
          </a:p>
        </c:rich>
      </c:tx>
      <c:layout>
        <c:manualLayout>
          <c:xMode val="edge"/>
          <c:yMode val="edge"/>
          <c:x val="1.1974665720547653E-2"/>
          <c:y val="6.0233786501005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3198130645554"/>
          <c:y val="4.9163742690058479E-2"/>
          <c:w val="0.71104616421953293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FIGURE__5!$M$5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4C-45D9-91E1-969498B02DB8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4C-45D9-91E1-969498B02DB8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4C-45D9-91E1-969498B02DB8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4C-45D9-91E1-969498B02D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4C-45D9-91E1-969498B02D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4C-45D9-91E1-969498B02D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4C-45D9-91E1-969498B02D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4C-45D9-91E1-969498B02D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4C-45D9-91E1-969498B02D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64C-45D9-91E1-969498B02D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64C-45D9-91E1-969498B02DB8}"/>
              </c:ext>
            </c:extLst>
          </c:dPt>
          <c:cat>
            <c:strRef>
              <c:f>FIGURE__5!$L$34:$L$61</c:f>
              <c:strCache>
                <c:ptCount val="28"/>
                <c:pt idx="0">
                  <c:v>Sweden</c:v>
                </c:pt>
                <c:pt idx="1">
                  <c:v>Switzerland</c:v>
                </c:pt>
                <c:pt idx="2">
                  <c:v>Norway</c:v>
                </c:pt>
                <c:pt idx="3">
                  <c:v>Belgium</c:v>
                </c:pt>
                <c:pt idx="4">
                  <c:v>France</c:v>
                </c:pt>
                <c:pt idx="5">
                  <c:v>Finland</c:v>
                </c:pt>
                <c:pt idx="6">
                  <c:v>Denmark</c:v>
                </c:pt>
                <c:pt idx="7">
                  <c:v>Germany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Italy</c:v>
                </c:pt>
                <c:pt idx="12">
                  <c:v>Slovenia</c:v>
                </c:pt>
                <c:pt idx="13">
                  <c:v>Portugal</c:v>
                </c:pt>
                <c:pt idx="14">
                  <c:v>Scotland</c:v>
                </c:pt>
                <c:pt idx="15">
                  <c:v>England&amp;Wales</c:v>
                </c:pt>
                <c:pt idx="16">
                  <c:v>N. Ireland</c:v>
                </c:pt>
                <c:pt idx="17">
                  <c:v>Greece</c:v>
                </c:pt>
                <c:pt idx="18">
                  <c:v>Czechia</c:v>
                </c:pt>
                <c:pt idx="19">
                  <c:v>Croatia</c:v>
                </c:pt>
                <c:pt idx="20">
                  <c:v>Estonia</c:v>
                </c:pt>
                <c:pt idx="21">
                  <c:v>Hungary</c:v>
                </c:pt>
                <c:pt idx="22">
                  <c:v>Poland</c:v>
                </c:pt>
                <c:pt idx="23">
                  <c:v>Latvia</c:v>
                </c:pt>
                <c:pt idx="24">
                  <c:v>Lithuania</c:v>
                </c:pt>
                <c:pt idx="25">
                  <c:v>Slovakia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FIGURE__5!$M$34:$M$61</c:f>
              <c:numCache>
                <c:formatCode>General</c:formatCode>
                <c:ptCount val="28"/>
                <c:pt idx="0">
                  <c:v>7.0039569999991363E-2</c:v>
                </c:pt>
                <c:pt idx="1">
                  <c:v>8.7905340000001359E-2</c:v>
                </c:pt>
                <c:pt idx="2">
                  <c:v>6.2115949999987832E-2</c:v>
                </c:pt>
                <c:pt idx="3">
                  <c:v>-3.4686249999975553E-3</c:v>
                </c:pt>
                <c:pt idx="4">
                  <c:v>-5.504123499999846E-2</c:v>
                </c:pt>
                <c:pt idx="5">
                  <c:v>0.204380749999999</c:v>
                </c:pt>
                <c:pt idx="6">
                  <c:v>0.1004447699999976</c:v>
                </c:pt>
                <c:pt idx="7">
                  <c:v>0.11791932000000194</c:v>
                </c:pt>
                <c:pt idx="8">
                  <c:v>0.12845597499999772</c:v>
                </c:pt>
                <c:pt idx="9">
                  <c:v>0.17977592499999839</c:v>
                </c:pt>
                <c:pt idx="10">
                  <c:v>0.19865368999999919</c:v>
                </c:pt>
                <c:pt idx="11">
                  <c:v>0.22175179999999875</c:v>
                </c:pt>
                <c:pt idx="12">
                  <c:v>0.19096638000000399</c:v>
                </c:pt>
                <c:pt idx="13">
                  <c:v>0.24263570999999653</c:v>
                </c:pt>
                <c:pt idx="14">
                  <c:v>0.72402749999999871</c:v>
                </c:pt>
                <c:pt idx="15">
                  <c:v>0.4733369250000003</c:v>
                </c:pt>
                <c:pt idx="16">
                  <c:v>0.57994221500000243</c:v>
                </c:pt>
                <c:pt idx="17">
                  <c:v>0.36864831999999464</c:v>
                </c:pt>
                <c:pt idx="18">
                  <c:v>0.58509532999999347</c:v>
                </c:pt>
                <c:pt idx="19">
                  <c:v>0.65323664999999642</c:v>
                </c:pt>
                <c:pt idx="20">
                  <c:v>0.70939123999999842</c:v>
                </c:pt>
                <c:pt idx="21">
                  <c:v>0.99068580999999811</c:v>
                </c:pt>
                <c:pt idx="22">
                  <c:v>0.61895069999999675</c:v>
                </c:pt>
                <c:pt idx="23">
                  <c:v>0.9147379150000009</c:v>
                </c:pt>
                <c:pt idx="24">
                  <c:v>1.1314772999999971</c:v>
                </c:pt>
                <c:pt idx="25">
                  <c:v>0.95228495000000035</c:v>
                </c:pt>
                <c:pt idx="26">
                  <c:v>1.6754783199999972</c:v>
                </c:pt>
                <c:pt idx="27">
                  <c:v>1.7935054750000021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4C-45D9-91E1-969498B02DB8}"/>
            </c:ext>
          </c:extLst>
        </c:ser>
        <c:ser>
          <c:idx val="1"/>
          <c:order val="1"/>
          <c:tx>
            <c:strRef>
              <c:f>FIGURE__5!$N$5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64C-45D9-91E1-969498B02D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64C-45D9-91E1-969498B02D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64C-45D9-91E1-969498B02DB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64C-45D9-91E1-969498B02DB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64C-45D9-91E1-969498B02DB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64C-45D9-91E1-969498B02DB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64C-45D9-91E1-969498B02DB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64C-45D9-91E1-969498B02DB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64C-45D9-91E1-969498B02DB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64C-45D9-91E1-969498B02DB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64C-45D9-91E1-969498B02DB8}"/>
              </c:ext>
            </c:extLst>
          </c:dPt>
          <c:cat>
            <c:strRef>
              <c:f>FIGURE__5!$L$34:$L$61</c:f>
              <c:strCache>
                <c:ptCount val="28"/>
                <c:pt idx="0">
                  <c:v>Sweden</c:v>
                </c:pt>
                <c:pt idx="1">
                  <c:v>Switzerland</c:v>
                </c:pt>
                <c:pt idx="2">
                  <c:v>Norway</c:v>
                </c:pt>
                <c:pt idx="3">
                  <c:v>Belgium</c:v>
                </c:pt>
                <c:pt idx="4">
                  <c:v>France</c:v>
                </c:pt>
                <c:pt idx="5">
                  <c:v>Finland</c:v>
                </c:pt>
                <c:pt idx="6">
                  <c:v>Denmark</c:v>
                </c:pt>
                <c:pt idx="7">
                  <c:v>Germany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Italy</c:v>
                </c:pt>
                <c:pt idx="12">
                  <c:v>Slovenia</c:v>
                </c:pt>
                <c:pt idx="13">
                  <c:v>Portugal</c:v>
                </c:pt>
                <c:pt idx="14">
                  <c:v>Scotland</c:v>
                </c:pt>
                <c:pt idx="15">
                  <c:v>England&amp;Wales</c:v>
                </c:pt>
                <c:pt idx="16">
                  <c:v>N. Ireland</c:v>
                </c:pt>
                <c:pt idx="17">
                  <c:v>Greece</c:v>
                </c:pt>
                <c:pt idx="18">
                  <c:v>Czechia</c:v>
                </c:pt>
                <c:pt idx="19">
                  <c:v>Croatia</c:v>
                </c:pt>
                <c:pt idx="20">
                  <c:v>Estonia</c:v>
                </c:pt>
                <c:pt idx="21">
                  <c:v>Hungary</c:v>
                </c:pt>
                <c:pt idx="22">
                  <c:v>Poland</c:v>
                </c:pt>
                <c:pt idx="23">
                  <c:v>Latvia</c:v>
                </c:pt>
                <c:pt idx="24">
                  <c:v>Lithuania</c:v>
                </c:pt>
                <c:pt idx="25">
                  <c:v>Slovakia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FIGURE__5!$N$34:$N$61</c:f>
              <c:numCache>
                <c:formatCode>General</c:formatCode>
                <c:ptCount val="28"/>
                <c:pt idx="0">
                  <c:v>9.5960430000005453E-2</c:v>
                </c:pt>
                <c:pt idx="1">
                  <c:v>0.12009465999999705</c:v>
                </c:pt>
                <c:pt idx="2">
                  <c:v>0.20388405000000331</c:v>
                </c:pt>
                <c:pt idx="3">
                  <c:v>0.28946862499999892</c:v>
                </c:pt>
                <c:pt idx="4">
                  <c:v>0.38004123500000131</c:v>
                </c:pt>
                <c:pt idx="5">
                  <c:v>0.13461924999999964</c:v>
                </c:pt>
                <c:pt idx="6">
                  <c:v>0.39755522999999282</c:v>
                </c:pt>
                <c:pt idx="7">
                  <c:v>0.43408068000000477</c:v>
                </c:pt>
                <c:pt idx="8">
                  <c:v>0.56654402499999545</c:v>
                </c:pt>
                <c:pt idx="9">
                  <c:v>0.57422407499999228</c:v>
                </c:pt>
                <c:pt idx="10">
                  <c:v>0.66934630999999578</c:v>
                </c:pt>
                <c:pt idx="11">
                  <c:v>0.6522481999999965</c:v>
                </c:pt>
                <c:pt idx="12">
                  <c:v>0.7090336200000017</c:v>
                </c:pt>
                <c:pt idx="13">
                  <c:v>0.68336429000000543</c:v>
                </c:pt>
                <c:pt idx="14">
                  <c:v>0.32297249999999833</c:v>
                </c:pt>
                <c:pt idx="15">
                  <c:v>0.58166307500000647</c:v>
                </c:pt>
                <c:pt idx="16">
                  <c:v>0.50205778500000542</c:v>
                </c:pt>
                <c:pt idx="17">
                  <c:v>0.92535168000000234</c:v>
                </c:pt>
                <c:pt idx="18">
                  <c:v>1.2639046700000103</c:v>
                </c:pt>
                <c:pt idx="19">
                  <c:v>1.2587633500000097</c:v>
                </c:pt>
                <c:pt idx="20">
                  <c:v>1.3486087599999943</c:v>
                </c:pt>
                <c:pt idx="21">
                  <c:v>1.2423141900000059</c:v>
                </c:pt>
                <c:pt idx="22">
                  <c:v>1.689049299999996</c:v>
                </c:pt>
                <c:pt idx="23">
                  <c:v>1.5052620849999867</c:v>
                </c:pt>
                <c:pt idx="24">
                  <c:v>1.483522700000012</c:v>
                </c:pt>
                <c:pt idx="25">
                  <c:v>2.1427150499999987</c:v>
                </c:pt>
                <c:pt idx="26">
                  <c:v>2.2865216799999919</c:v>
                </c:pt>
                <c:pt idx="27">
                  <c:v>2.5764945249999882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64C-45D9-91E1-969498B02DB8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FIGURE__5!$H$6:$H$33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FIGURE__5!$G$6:$G$33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FIGURE__5!$L$34:$L$61</c:f>
              <c:strCache>
                <c:ptCount val="28"/>
                <c:pt idx="0">
                  <c:v>Sweden</c:v>
                </c:pt>
                <c:pt idx="1">
                  <c:v>Switzerland</c:v>
                </c:pt>
                <c:pt idx="2">
                  <c:v>Norway</c:v>
                </c:pt>
                <c:pt idx="3">
                  <c:v>Belgium</c:v>
                </c:pt>
                <c:pt idx="4">
                  <c:v>France</c:v>
                </c:pt>
                <c:pt idx="5">
                  <c:v>Finland</c:v>
                </c:pt>
                <c:pt idx="6">
                  <c:v>Denmark</c:v>
                </c:pt>
                <c:pt idx="7">
                  <c:v>Germany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Italy</c:v>
                </c:pt>
                <c:pt idx="12">
                  <c:v>Slovenia</c:v>
                </c:pt>
                <c:pt idx="13">
                  <c:v>Portugal</c:v>
                </c:pt>
                <c:pt idx="14">
                  <c:v>Scotland</c:v>
                </c:pt>
                <c:pt idx="15">
                  <c:v>England&amp;Wales</c:v>
                </c:pt>
                <c:pt idx="16">
                  <c:v>N. Ireland</c:v>
                </c:pt>
                <c:pt idx="17">
                  <c:v>Greece</c:v>
                </c:pt>
                <c:pt idx="18">
                  <c:v>Czechia</c:v>
                </c:pt>
                <c:pt idx="19">
                  <c:v>Croatia</c:v>
                </c:pt>
                <c:pt idx="20">
                  <c:v>Estonia</c:v>
                </c:pt>
                <c:pt idx="21">
                  <c:v>Hungary</c:v>
                </c:pt>
                <c:pt idx="22">
                  <c:v>Poland</c:v>
                </c:pt>
                <c:pt idx="23">
                  <c:v>Latvia</c:v>
                </c:pt>
                <c:pt idx="24">
                  <c:v>Lithuania</c:v>
                </c:pt>
                <c:pt idx="25">
                  <c:v>Slovakia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664C-45D9-91E1-969498B0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407275</xdr:colOff>
      <xdr:row>2</xdr:row>
      <xdr:rowOff>52552</xdr:rowOff>
    </xdr:from>
    <xdr:to>
      <xdr:col>35</xdr:col>
      <xdr:colOff>105104</xdr:colOff>
      <xdr:row>75</xdr:row>
      <xdr:rowOff>19707</xdr:rowOff>
    </xdr:to>
    <xdr:grpSp>
      <xdr:nvGrpSpPr>
        <xdr:cNvPr id="8" name="Group 7"/>
        <xdr:cNvGrpSpPr/>
      </xdr:nvGrpSpPr>
      <xdr:grpSpPr>
        <a:xfrm>
          <a:off x="14340989" y="433552"/>
          <a:ext cx="8814615" cy="13211441"/>
          <a:chOff x="15332950" y="443077"/>
          <a:chExt cx="8841829" cy="13873655"/>
        </a:xfrm>
      </xdr:grpSpPr>
      <xdr:sp macro="" textlink="">
        <xdr:nvSpPr>
          <xdr:cNvPr id="2" name="Rectangle 1"/>
          <xdr:cNvSpPr/>
        </xdr:nvSpPr>
        <xdr:spPr>
          <a:xfrm>
            <a:off x="15332950" y="443077"/>
            <a:ext cx="8841829" cy="13873655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A96ED2B-A93C-41CF-A780-F40A4E5859A4}"/>
              </a:ext>
            </a:extLst>
          </xdr:cNvPr>
          <xdr:cNvGraphicFramePr>
            <a:graphicFrameLocks/>
          </xdr:cNvGraphicFramePr>
        </xdr:nvGraphicFramePr>
        <xdr:xfrm>
          <a:off x="15394011" y="505628"/>
          <a:ext cx="4322699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6882117-15AB-461E-BC03-3955311C84C3}"/>
              </a:ext>
            </a:extLst>
          </xdr:cNvPr>
          <xdr:cNvGraphicFramePr>
            <a:graphicFrameLocks/>
          </xdr:cNvGraphicFramePr>
        </xdr:nvGraphicFramePr>
        <xdr:xfrm>
          <a:off x="19794744" y="505628"/>
          <a:ext cx="4316474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6DEAA34C-AC60-478C-9535-28E785A67482}"/>
              </a:ext>
            </a:extLst>
          </xdr:cNvPr>
          <xdr:cNvGraphicFramePr>
            <a:graphicFrameLocks/>
          </xdr:cNvGraphicFramePr>
        </xdr:nvGraphicFramePr>
        <xdr:xfrm>
          <a:off x="15396347" y="7403647"/>
          <a:ext cx="4322699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5079AF48-705C-43CE-8650-7E9DDD7C74B8}"/>
              </a:ext>
            </a:extLst>
          </xdr:cNvPr>
          <xdr:cNvGraphicFramePr>
            <a:graphicFrameLocks/>
          </xdr:cNvGraphicFramePr>
        </xdr:nvGraphicFramePr>
        <xdr:xfrm>
          <a:off x="19794744" y="7403647"/>
          <a:ext cx="4316474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0.38619</cdr:x>
      <cdr:y>0.01096</cdr:y>
    </cdr:from>
    <cdr:to>
      <cdr:x>0.50746</cdr:x>
      <cdr:y>0.04245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A92910-F4C5-4367-91B1-8DB2504AC173}"/>
            </a:ext>
          </a:extLst>
        </cdr:cNvPr>
        <cdr:cNvSpPr txBox="1"/>
      </cdr:nvSpPr>
      <cdr:spPr>
        <a:xfrm xmlns:a="http://schemas.openxmlformats.org/drawingml/2006/main">
          <a:off x="1677764" y="74961"/>
          <a:ext cx="526842" cy="215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0-64</a:t>
          </a:r>
        </a:p>
      </cdr:txBody>
    </cdr:sp>
  </cdr:relSizeAnchor>
  <cdr:relSizeAnchor xmlns:cdr="http://schemas.openxmlformats.org/drawingml/2006/chartDrawing">
    <cdr:from>
      <cdr:x>0.54093</cdr:x>
      <cdr:y>0.01064</cdr:y>
    </cdr:from>
    <cdr:to>
      <cdr:x>0.66219</cdr:x>
      <cdr:y>0.04276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4561687-1409-4469-974A-FE8403D0B2B9}"/>
            </a:ext>
          </a:extLst>
        </cdr:cNvPr>
        <cdr:cNvSpPr txBox="1"/>
      </cdr:nvSpPr>
      <cdr:spPr>
        <a:xfrm xmlns:a="http://schemas.openxmlformats.org/drawingml/2006/main">
          <a:off x="2350001" y="72803"/>
          <a:ext cx="526798" cy="219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65+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0.36233</cdr:x>
      <cdr:y>0.00911</cdr:y>
    </cdr:from>
    <cdr:to>
      <cdr:x>0.4836</cdr:x>
      <cdr:y>0.04671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F38067-ACF7-459E-937E-53060C4BF017}"/>
            </a:ext>
          </a:extLst>
        </cdr:cNvPr>
        <cdr:cNvSpPr txBox="1"/>
      </cdr:nvSpPr>
      <cdr:spPr>
        <a:xfrm xmlns:a="http://schemas.openxmlformats.org/drawingml/2006/main">
          <a:off x="1574310" y="62312"/>
          <a:ext cx="526914" cy="257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0-64</a:t>
          </a:r>
        </a:p>
      </cdr:txBody>
    </cdr:sp>
  </cdr:relSizeAnchor>
  <cdr:relSizeAnchor xmlns:cdr="http://schemas.openxmlformats.org/drawingml/2006/chartDrawing">
    <cdr:from>
      <cdr:x>0.50373</cdr:x>
      <cdr:y>0.00911</cdr:y>
    </cdr:from>
    <cdr:to>
      <cdr:x>0.62499</cdr:x>
      <cdr:y>0.04671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5B787B2-7956-4F3F-95B8-09E71681798C}"/>
            </a:ext>
          </a:extLst>
        </cdr:cNvPr>
        <cdr:cNvSpPr txBox="1"/>
      </cdr:nvSpPr>
      <cdr:spPr>
        <a:xfrm xmlns:a="http://schemas.openxmlformats.org/drawingml/2006/main">
          <a:off x="2188667" y="62312"/>
          <a:ext cx="526913" cy="257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65+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0.43516</cdr:x>
      <cdr:y>0.01008</cdr:y>
    </cdr:from>
    <cdr:to>
      <cdr:x>0.55642</cdr:x>
      <cdr:y>0.04768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F38067-ACF7-459E-937E-53060C4BF017}"/>
            </a:ext>
          </a:extLst>
        </cdr:cNvPr>
        <cdr:cNvSpPr txBox="1"/>
      </cdr:nvSpPr>
      <cdr:spPr>
        <a:xfrm xmlns:a="http://schemas.openxmlformats.org/drawingml/2006/main">
          <a:off x="1890506" y="68938"/>
          <a:ext cx="526799" cy="257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0-64</a:t>
          </a:r>
          <a:endParaRPr lang="en-US" sz="1300" b="1" i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0.66806</cdr:x>
      <cdr:y>0.01008</cdr:y>
    </cdr:from>
    <cdr:to>
      <cdr:x>0.78933</cdr:x>
      <cdr:y>0.04767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5B787B2-7956-4F3F-95B8-09E71681798C}"/>
            </a:ext>
          </a:extLst>
        </cdr:cNvPr>
        <cdr:cNvSpPr txBox="1"/>
      </cdr:nvSpPr>
      <cdr:spPr>
        <a:xfrm xmlns:a="http://schemas.openxmlformats.org/drawingml/2006/main">
          <a:off x="2902286" y="68973"/>
          <a:ext cx="526842" cy="257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65+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0.45714</cdr:x>
      <cdr:y>0.01151</cdr:y>
    </cdr:from>
    <cdr:to>
      <cdr:x>0.57841</cdr:x>
      <cdr:y>0.04122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F38067-ACF7-459E-937E-53060C4BF017}"/>
            </a:ext>
          </a:extLst>
        </cdr:cNvPr>
        <cdr:cNvSpPr txBox="1"/>
      </cdr:nvSpPr>
      <cdr:spPr>
        <a:xfrm xmlns:a="http://schemas.openxmlformats.org/drawingml/2006/main">
          <a:off x="1986256" y="78715"/>
          <a:ext cx="526914" cy="2032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0-64</a:t>
          </a:r>
        </a:p>
      </cdr:txBody>
    </cdr:sp>
  </cdr:relSizeAnchor>
  <cdr:relSizeAnchor xmlns:cdr="http://schemas.openxmlformats.org/drawingml/2006/chartDrawing">
    <cdr:from>
      <cdr:x>0.62141</cdr:x>
      <cdr:y>0.01002</cdr:y>
    </cdr:from>
    <cdr:to>
      <cdr:x>0.74268</cdr:x>
      <cdr:y>0.04271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5B787B2-7956-4F3F-95B8-09E71681798C}"/>
            </a:ext>
          </a:extLst>
        </cdr:cNvPr>
        <cdr:cNvSpPr txBox="1"/>
      </cdr:nvSpPr>
      <cdr:spPr>
        <a:xfrm xmlns:a="http://schemas.openxmlformats.org/drawingml/2006/main">
          <a:off x="2700003" y="68509"/>
          <a:ext cx="526914" cy="223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65+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topLeftCell="F1" zoomScale="70" zoomScaleNormal="70" workbookViewId="0">
      <selection activeCell="AL67" sqref="AL67"/>
    </sheetView>
  </sheetViews>
  <sheetFormatPr defaultRowHeight="14.5" x14ac:dyDescent="0.35"/>
  <cols>
    <col min="6" max="6" width="15.453125" bestFit="1" customWidth="1"/>
    <col min="7" max="7" width="12" customWidth="1"/>
    <col min="9" max="9" width="8.1796875" customWidth="1"/>
    <col min="16" max="16" width="13.26953125" customWidth="1"/>
    <col min="17" max="17" width="13.453125" customWidth="1"/>
    <col min="18" max="18" width="15.26953125" customWidth="1"/>
  </cols>
  <sheetData>
    <row r="1" spans="1:22" ht="15.5" x14ac:dyDescent="0.35">
      <c r="V1" s="1" t="s">
        <v>0</v>
      </c>
    </row>
    <row r="3" spans="1:22" x14ac:dyDescent="0.35">
      <c r="D3" s="2"/>
      <c r="E3" s="2"/>
      <c r="G3" s="2"/>
      <c r="H3" s="2"/>
      <c r="I3" s="2"/>
      <c r="J3" s="2"/>
      <c r="K3" s="2"/>
      <c r="P3" s="2"/>
    </row>
    <row r="4" spans="1:22" x14ac:dyDescent="0.35">
      <c r="C4" s="2">
        <v>2020</v>
      </c>
      <c r="L4" s="2">
        <v>2021</v>
      </c>
    </row>
    <row r="5" spans="1:22" s="3" customFormat="1" x14ac:dyDescent="0.35">
      <c r="A5" s="16" t="s">
        <v>1</v>
      </c>
      <c r="B5" s="16" t="s">
        <v>36</v>
      </c>
      <c r="C5" s="16" t="s">
        <v>2</v>
      </c>
      <c r="D5" s="16" t="s">
        <v>3</v>
      </c>
      <c r="E5" s="16" t="s">
        <v>37</v>
      </c>
      <c r="F5" s="16" t="s">
        <v>105</v>
      </c>
      <c r="G5" s="16" t="s">
        <v>4</v>
      </c>
      <c r="H5" s="16" t="s">
        <v>5</v>
      </c>
      <c r="I5" s="17"/>
      <c r="J5" s="15"/>
      <c r="K5" s="16" t="s">
        <v>1</v>
      </c>
      <c r="L5" s="16" t="s">
        <v>36</v>
      </c>
      <c r="M5" s="16" t="s">
        <v>2</v>
      </c>
      <c r="N5" s="16" t="s">
        <v>3</v>
      </c>
      <c r="O5" s="16" t="s">
        <v>37</v>
      </c>
      <c r="P5" s="16" t="s">
        <v>105</v>
      </c>
      <c r="Q5" s="16" t="s">
        <v>4</v>
      </c>
      <c r="R5" s="16" t="s">
        <v>5</v>
      </c>
    </row>
    <row r="6" spans="1:22" x14ac:dyDescent="0.35">
      <c r="A6" s="4" t="s">
        <v>6</v>
      </c>
      <c r="B6" t="s">
        <v>7</v>
      </c>
      <c r="C6" s="5">
        <v>2.7330009999995051E-2</v>
      </c>
      <c r="D6" s="5">
        <v>-9.0330009999997435E-2</v>
      </c>
      <c r="E6" s="6">
        <v>0</v>
      </c>
      <c r="F6" s="5">
        <v>-6.3000000000002387E-2</v>
      </c>
      <c r="G6" s="5">
        <v>6.3000000000002387E-2</v>
      </c>
      <c r="H6" s="5">
        <v>6.0000000000002274E-2</v>
      </c>
      <c r="I6" s="18"/>
      <c r="J6" s="19"/>
      <c r="K6" s="4" t="s">
        <v>6</v>
      </c>
      <c r="L6" s="6" t="s">
        <v>7</v>
      </c>
      <c r="M6" s="6">
        <v>6.3407559999997157E-2</v>
      </c>
      <c r="N6" s="6">
        <v>6.6592439999998296E-2</v>
      </c>
      <c r="O6" s="6">
        <v>0</v>
      </c>
      <c r="P6" s="5">
        <v>0.12999999999999545</v>
      </c>
      <c r="Q6" s="5">
        <v>9.6999999999994202E-2</v>
      </c>
      <c r="R6" s="5">
        <v>0.10099999999999909</v>
      </c>
    </row>
    <row r="7" spans="1:22" x14ac:dyDescent="0.35">
      <c r="A7" s="4" t="s">
        <v>6</v>
      </c>
      <c r="B7" s="6" t="s">
        <v>8</v>
      </c>
      <c r="C7" s="5">
        <v>-6.037812499999852E-2</v>
      </c>
      <c r="D7" s="5">
        <v>0.15537812500001158</v>
      </c>
      <c r="E7" s="6">
        <v>0</v>
      </c>
      <c r="F7" s="5">
        <v>9.5000000000013074E-2</v>
      </c>
      <c r="G7" s="5">
        <v>9.7000000000008413E-2</v>
      </c>
      <c r="H7" s="5">
        <v>9.9999999999994316E-2</v>
      </c>
      <c r="I7" s="18"/>
      <c r="J7" s="19"/>
      <c r="K7" s="4" t="s">
        <v>6</v>
      </c>
      <c r="L7" s="6" t="s">
        <v>8</v>
      </c>
      <c r="M7" s="6">
        <v>-6.949955000000245E-2</v>
      </c>
      <c r="N7" s="6">
        <v>0.40349955000000565</v>
      </c>
      <c r="O7" s="6">
        <v>0</v>
      </c>
      <c r="P7" s="5">
        <v>0.33400000000000318</v>
      </c>
      <c r="Q7" s="5">
        <v>0.13500000000000512</v>
      </c>
      <c r="R7" s="5">
        <v>0.13899999999999579</v>
      </c>
    </row>
    <row r="8" spans="1:22" x14ac:dyDescent="0.35">
      <c r="A8" s="4" t="s">
        <v>6</v>
      </c>
      <c r="B8" s="6" t="s">
        <v>9</v>
      </c>
      <c r="C8" s="5">
        <v>0.4062638900000039</v>
      </c>
      <c r="D8" s="5">
        <v>-3.4263890000004016E-2</v>
      </c>
      <c r="E8" s="6">
        <v>0</v>
      </c>
      <c r="F8" s="5">
        <v>0.37199999999999989</v>
      </c>
      <c r="G8" s="5">
        <v>8.2999999999998408E-2</v>
      </c>
      <c r="H8" s="5">
        <v>7.6999999999998181E-2</v>
      </c>
      <c r="I8" s="18"/>
      <c r="J8" s="19"/>
      <c r="K8" s="4" t="s">
        <v>6</v>
      </c>
      <c r="L8" s="6" t="s">
        <v>9</v>
      </c>
      <c r="M8" s="6">
        <v>0.26319447499999732</v>
      </c>
      <c r="N8" s="6">
        <v>0.18480552499999597</v>
      </c>
      <c r="O8" s="6">
        <v>0</v>
      </c>
      <c r="P8" s="5">
        <v>0.44799999999999329</v>
      </c>
      <c r="Q8" s="5">
        <v>0.10699999999999932</v>
      </c>
      <c r="R8" s="5">
        <v>0.117999999999995</v>
      </c>
    </row>
    <row r="9" spans="1:22" x14ac:dyDescent="0.35">
      <c r="A9" s="4" t="s">
        <v>6</v>
      </c>
      <c r="B9" s="6" t="s">
        <v>10</v>
      </c>
      <c r="C9" s="5">
        <v>7.5439044999999039E-2</v>
      </c>
      <c r="D9" s="5">
        <v>0.30956095500000608</v>
      </c>
      <c r="E9" s="6">
        <v>0</v>
      </c>
      <c r="F9" s="5">
        <v>0.38500000000000512</v>
      </c>
      <c r="G9" s="5">
        <v>0.10800000000000409</v>
      </c>
      <c r="H9" s="5">
        <v>0.10299999999999443</v>
      </c>
      <c r="I9" s="18"/>
      <c r="J9" s="19"/>
      <c r="K9" s="4" t="s">
        <v>6</v>
      </c>
      <c r="L9" s="6" t="s">
        <v>11</v>
      </c>
      <c r="M9" s="6">
        <v>0.11980214499999847</v>
      </c>
      <c r="N9" s="6">
        <v>0.412197854999998</v>
      </c>
      <c r="O9" s="6">
        <v>0</v>
      </c>
      <c r="P9" s="5">
        <v>0.53199999999999648</v>
      </c>
      <c r="Q9" s="5">
        <v>0.13700000000000045</v>
      </c>
      <c r="R9" s="5">
        <v>0.12600000000000477</v>
      </c>
    </row>
    <row r="10" spans="1:22" x14ac:dyDescent="0.35">
      <c r="A10" s="4" t="s">
        <v>6</v>
      </c>
      <c r="B10" s="6" t="s">
        <v>12</v>
      </c>
      <c r="C10" s="5">
        <v>3.138137500000511E-2</v>
      </c>
      <c r="D10" s="5">
        <v>0.4236186249999932</v>
      </c>
      <c r="E10" s="6">
        <v>0</v>
      </c>
      <c r="F10" s="5">
        <v>0.45499999999999829</v>
      </c>
      <c r="G10" s="5">
        <v>0.16399999999998727</v>
      </c>
      <c r="H10" s="5">
        <v>0.15400000000001057</v>
      </c>
      <c r="I10" s="18"/>
      <c r="J10" s="19"/>
      <c r="K10" s="4" t="s">
        <v>6</v>
      </c>
      <c r="L10" s="6" t="s">
        <v>13</v>
      </c>
      <c r="M10" s="6">
        <v>0.30942740000000335</v>
      </c>
      <c r="N10" s="6">
        <v>0.39557259999999494</v>
      </c>
      <c r="O10" s="6">
        <v>0</v>
      </c>
      <c r="P10" s="5">
        <v>0.70499999999999829</v>
      </c>
      <c r="Q10" s="5">
        <v>0.20999999999999375</v>
      </c>
      <c r="R10" s="5">
        <v>0.21800000000000352</v>
      </c>
    </row>
    <row r="11" spans="1:22" x14ac:dyDescent="0.35">
      <c r="A11" s="4" t="s">
        <v>6</v>
      </c>
      <c r="B11" s="6" t="s">
        <v>14</v>
      </c>
      <c r="C11" s="5">
        <v>0.34884077999999685</v>
      </c>
      <c r="D11" s="5">
        <v>0.14515922000000292</v>
      </c>
      <c r="E11" s="6">
        <v>1</v>
      </c>
      <c r="F11" s="5">
        <v>0.49399999999999977</v>
      </c>
      <c r="G11" s="5">
        <v>0.24500000000000455</v>
      </c>
      <c r="H11" s="5">
        <v>0.24799999999999045</v>
      </c>
      <c r="I11" s="18"/>
      <c r="J11" s="19"/>
      <c r="K11" s="4" t="s">
        <v>6</v>
      </c>
      <c r="L11" s="6" t="s">
        <v>15</v>
      </c>
      <c r="M11" s="6">
        <v>6.8445539999994948E-2</v>
      </c>
      <c r="N11" s="6">
        <v>0.66655446000001872</v>
      </c>
      <c r="O11" s="6">
        <v>0</v>
      </c>
      <c r="P11" s="5">
        <v>0.73500000000001364</v>
      </c>
      <c r="Q11" s="5">
        <v>0.15500000000000114</v>
      </c>
      <c r="R11" s="5">
        <v>0.13699999999998624</v>
      </c>
    </row>
    <row r="12" spans="1:22" x14ac:dyDescent="0.35">
      <c r="A12" s="4" t="s">
        <v>6</v>
      </c>
      <c r="B12" s="6" t="s">
        <v>16</v>
      </c>
      <c r="C12" s="5">
        <v>0.27037676500000268</v>
      </c>
      <c r="D12" s="5">
        <v>0.3066232349999955</v>
      </c>
      <c r="E12" s="6">
        <v>1</v>
      </c>
      <c r="F12" s="5">
        <v>0.57699999999999818</v>
      </c>
      <c r="G12" s="5">
        <v>0.20099999999999341</v>
      </c>
      <c r="H12" s="5">
        <v>0.18900000000000716</v>
      </c>
      <c r="I12" s="18"/>
      <c r="J12" s="19"/>
      <c r="K12" s="4" t="s">
        <v>6</v>
      </c>
      <c r="L12" s="6" t="s">
        <v>17</v>
      </c>
      <c r="M12" s="6">
        <v>0.27621839999999909</v>
      </c>
      <c r="N12" s="6">
        <v>0.58178160000000501</v>
      </c>
      <c r="O12" s="6">
        <v>0</v>
      </c>
      <c r="P12" s="5">
        <v>0.85800000000000409</v>
      </c>
      <c r="Q12" s="5">
        <v>0.1629999999999967</v>
      </c>
      <c r="R12" s="5">
        <v>0.15099999999999625</v>
      </c>
    </row>
    <row r="13" spans="1:22" x14ac:dyDescent="0.35">
      <c r="A13" s="4" t="s">
        <v>6</v>
      </c>
      <c r="B13" s="6" t="s">
        <v>15</v>
      </c>
      <c r="C13" s="5">
        <v>7.8457174999996715E-2</v>
      </c>
      <c r="D13" s="5">
        <v>0.71654282500000499</v>
      </c>
      <c r="E13" s="6">
        <v>0</v>
      </c>
      <c r="F13" s="5">
        <v>0.79500000000000171</v>
      </c>
      <c r="G13" s="5">
        <v>0.10299999999999443</v>
      </c>
      <c r="H13" s="5">
        <v>0.10200000000000387</v>
      </c>
      <c r="I13" s="18"/>
      <c r="J13" s="19"/>
      <c r="K13" s="4" t="s">
        <v>6</v>
      </c>
      <c r="L13" s="6" t="s">
        <v>10</v>
      </c>
      <c r="M13" s="6">
        <v>0.34106973000000573</v>
      </c>
      <c r="N13" s="6">
        <v>0.58193026999999609</v>
      </c>
      <c r="O13" s="6">
        <v>0</v>
      </c>
      <c r="P13" s="5">
        <v>0.92300000000000182</v>
      </c>
      <c r="Q13" s="5">
        <v>0.17199999999999704</v>
      </c>
      <c r="R13" s="5">
        <v>0.18299999999999272</v>
      </c>
    </row>
    <row r="14" spans="1:22" x14ac:dyDescent="0.35">
      <c r="A14" s="4" t="s">
        <v>6</v>
      </c>
      <c r="B14" s="6" t="s">
        <v>18</v>
      </c>
      <c r="C14" s="5">
        <v>0.15836600000000295</v>
      </c>
      <c r="D14" s="5">
        <v>0.64463399999999438</v>
      </c>
      <c r="E14" s="6">
        <v>0</v>
      </c>
      <c r="F14" s="5">
        <v>0.80299999999999727</v>
      </c>
      <c r="G14" s="5">
        <v>0.11899999999999977</v>
      </c>
      <c r="H14" s="5">
        <v>0.12600000000000477</v>
      </c>
      <c r="I14" s="18"/>
      <c r="J14" s="19"/>
      <c r="K14" s="4" t="s">
        <v>6</v>
      </c>
      <c r="L14" s="6" t="s">
        <v>19</v>
      </c>
      <c r="M14" s="6">
        <v>0.32639512000000015</v>
      </c>
      <c r="N14" s="6">
        <v>0.6786048799999953</v>
      </c>
      <c r="O14" s="6">
        <v>0</v>
      </c>
      <c r="P14" s="5">
        <v>1.0049999999999955</v>
      </c>
      <c r="Q14" s="5">
        <v>0.12800000000000011</v>
      </c>
      <c r="R14" s="5">
        <v>0.13799999999999102</v>
      </c>
    </row>
    <row r="15" spans="1:22" x14ac:dyDescent="0.35">
      <c r="A15" s="4" t="s">
        <v>6</v>
      </c>
      <c r="B15" s="6" t="s">
        <v>19</v>
      </c>
      <c r="C15" s="5">
        <v>0.305015279999997</v>
      </c>
      <c r="D15" s="5">
        <v>0.63298472000000539</v>
      </c>
      <c r="E15" s="6">
        <v>0</v>
      </c>
      <c r="F15" s="5">
        <v>0.93800000000000239</v>
      </c>
      <c r="G15" s="5">
        <v>0.10099999999999909</v>
      </c>
      <c r="H15" s="5">
        <v>9.6000000000003638E-2</v>
      </c>
      <c r="I15" s="18"/>
      <c r="J15" s="19"/>
      <c r="K15" s="4" t="s">
        <v>6</v>
      </c>
      <c r="L15" s="6" t="s">
        <v>20</v>
      </c>
      <c r="M15" s="6">
        <v>0.45535599999999898</v>
      </c>
      <c r="N15" s="6">
        <v>0.65764400000000056</v>
      </c>
      <c r="O15" s="6">
        <v>0</v>
      </c>
      <c r="P15" s="5">
        <v>1.1129999999999995</v>
      </c>
      <c r="Q15" s="5">
        <v>0.17100000000000648</v>
      </c>
      <c r="R15" s="5">
        <v>0.17299999999998761</v>
      </c>
    </row>
    <row r="16" spans="1:22" x14ac:dyDescent="0.35">
      <c r="A16" s="4" t="s">
        <v>6</v>
      </c>
      <c r="B16" s="6" t="s">
        <v>11</v>
      </c>
      <c r="C16" s="5">
        <v>0.16952469999999753</v>
      </c>
      <c r="D16" s="5">
        <v>0.7844753000000102</v>
      </c>
      <c r="E16" s="6">
        <v>0</v>
      </c>
      <c r="F16" s="5">
        <v>0.95400000000000773</v>
      </c>
      <c r="G16" s="5">
        <v>8.9000000000012847E-2</v>
      </c>
      <c r="H16" s="5">
        <v>8.1999999999993634E-2</v>
      </c>
      <c r="I16" s="18"/>
      <c r="J16" s="19"/>
      <c r="K16" s="4" t="s">
        <v>6</v>
      </c>
      <c r="L16" s="6" t="s">
        <v>18</v>
      </c>
      <c r="M16" s="6">
        <v>0.51716852999999929</v>
      </c>
      <c r="N16" s="6">
        <v>0.68183146999999877</v>
      </c>
      <c r="O16" s="6">
        <v>0</v>
      </c>
      <c r="P16" s="5">
        <v>1.1989999999999981</v>
      </c>
      <c r="Q16" s="5">
        <v>0.17199999999999704</v>
      </c>
      <c r="R16" s="5">
        <v>0.17000000000000171</v>
      </c>
    </row>
    <row r="17" spans="1:18" x14ac:dyDescent="0.35">
      <c r="A17" s="4" t="s">
        <v>6</v>
      </c>
      <c r="B17" s="6" t="s">
        <v>21</v>
      </c>
      <c r="C17" s="5">
        <v>0.27875149000000266</v>
      </c>
      <c r="D17" s="5">
        <v>0.67724851000000041</v>
      </c>
      <c r="E17" s="6">
        <v>1</v>
      </c>
      <c r="F17" s="5">
        <v>0.95600000000000307</v>
      </c>
      <c r="G17" s="5">
        <v>0.17199999999999704</v>
      </c>
      <c r="H17" s="5">
        <v>0.16800000000000637</v>
      </c>
      <c r="I17" s="18"/>
      <c r="J17" s="19"/>
      <c r="K17" s="4" t="s">
        <v>6</v>
      </c>
      <c r="L17" s="6" t="s">
        <v>22</v>
      </c>
      <c r="M17" s="6">
        <v>0.34260606499999635</v>
      </c>
      <c r="N17" s="6">
        <v>0.85939393500000183</v>
      </c>
      <c r="O17" s="6">
        <v>0</v>
      </c>
      <c r="P17" s="5">
        <v>1.2019999999999982</v>
      </c>
      <c r="Q17" s="5">
        <v>0.15200000000000102</v>
      </c>
      <c r="R17" s="5">
        <v>0.17499999999999716</v>
      </c>
    </row>
    <row r="18" spans="1:18" x14ac:dyDescent="0.35">
      <c r="A18" s="4" t="s">
        <v>6</v>
      </c>
      <c r="B18" s="6" t="s">
        <v>23</v>
      </c>
      <c r="C18" s="5">
        <v>0.39173059999999749</v>
      </c>
      <c r="D18" s="5">
        <v>0.59026940000000183</v>
      </c>
      <c r="E18" s="6">
        <v>1</v>
      </c>
      <c r="F18" s="5">
        <v>0.98199999999999932</v>
      </c>
      <c r="G18" s="5">
        <v>9.9999999999994316E-2</v>
      </c>
      <c r="H18" s="5">
        <v>0.10000000000000853</v>
      </c>
      <c r="I18" s="18"/>
      <c r="J18" s="19"/>
      <c r="K18" s="4" t="s">
        <v>6</v>
      </c>
      <c r="L18" s="6" t="s">
        <v>24</v>
      </c>
      <c r="M18" s="6">
        <v>0.4773705500000025</v>
      </c>
      <c r="N18" s="6">
        <v>0.8176294499999992</v>
      </c>
      <c r="O18" s="6">
        <v>0</v>
      </c>
      <c r="P18" s="5">
        <v>1.2950000000000017</v>
      </c>
      <c r="Q18" s="5">
        <v>0.19700000000000273</v>
      </c>
      <c r="R18" s="5">
        <v>0.21699999999999875</v>
      </c>
    </row>
    <row r="19" spans="1:18" x14ac:dyDescent="0.35">
      <c r="A19" s="4" t="s">
        <v>6</v>
      </c>
      <c r="B19" s="6" t="s">
        <v>25</v>
      </c>
      <c r="C19" s="5">
        <v>0.29365533500000141</v>
      </c>
      <c r="D19" s="5">
        <v>0.70134466500000314</v>
      </c>
      <c r="E19" s="6">
        <v>1</v>
      </c>
      <c r="F19" s="5">
        <v>0.99500000000000455</v>
      </c>
      <c r="G19" s="5">
        <v>0.12800000000000011</v>
      </c>
      <c r="H19" s="5">
        <v>0.12399999999999523</v>
      </c>
      <c r="I19" s="18"/>
      <c r="J19" s="19"/>
      <c r="K19" s="4" t="s">
        <v>6</v>
      </c>
      <c r="L19" s="6" t="s">
        <v>26</v>
      </c>
      <c r="M19" s="6">
        <v>0.85437682000000514</v>
      </c>
      <c r="N19" s="6">
        <v>0.45862317999999724</v>
      </c>
      <c r="O19" s="6">
        <v>0</v>
      </c>
      <c r="P19" s="5">
        <v>1.3130000000000024</v>
      </c>
      <c r="Q19" s="5">
        <v>0.22100000000000364</v>
      </c>
      <c r="R19" s="5">
        <v>0.20699999999999363</v>
      </c>
    </row>
    <row r="20" spans="1:18" x14ac:dyDescent="0.35">
      <c r="A20" s="4" t="s">
        <v>6</v>
      </c>
      <c r="B20" s="6" t="s">
        <v>22</v>
      </c>
      <c r="C20" s="5">
        <v>0.21441987999999479</v>
      </c>
      <c r="D20" s="5">
        <v>0.81558011999999214</v>
      </c>
      <c r="E20" s="6">
        <v>0</v>
      </c>
      <c r="F20" s="5">
        <v>1.0299999999999869</v>
      </c>
      <c r="G20" s="5">
        <v>0.11399999999999011</v>
      </c>
      <c r="H20" s="5">
        <v>0.11000000000001364</v>
      </c>
      <c r="I20" s="18"/>
      <c r="J20" s="19"/>
      <c r="K20" s="4" t="s">
        <v>6</v>
      </c>
      <c r="L20" s="6" t="s">
        <v>27</v>
      </c>
      <c r="M20" s="6">
        <v>0.55314359999999563</v>
      </c>
      <c r="N20" s="6">
        <v>0.87085640000001097</v>
      </c>
      <c r="O20" s="6">
        <v>1</v>
      </c>
      <c r="P20" s="5">
        <v>1.4240000000000066</v>
      </c>
      <c r="Q20" s="5">
        <v>0.25400000000000489</v>
      </c>
      <c r="R20" s="5">
        <v>0.23300000000000409</v>
      </c>
    </row>
    <row r="21" spans="1:18" x14ac:dyDescent="0.35">
      <c r="A21" s="4" t="s">
        <v>6</v>
      </c>
      <c r="B21" s="6" t="s">
        <v>28</v>
      </c>
      <c r="C21" s="5">
        <v>0.40517463499999423</v>
      </c>
      <c r="D21" s="5">
        <v>0.62882536500001174</v>
      </c>
      <c r="E21" s="6">
        <v>0</v>
      </c>
      <c r="F21" s="5">
        <v>1.034000000000006</v>
      </c>
      <c r="G21" s="5">
        <v>0.20600000000000307</v>
      </c>
      <c r="H21" s="5">
        <v>0.21199999999998909</v>
      </c>
      <c r="I21" s="18"/>
      <c r="J21" s="19"/>
      <c r="K21" s="4" t="s">
        <v>6</v>
      </c>
      <c r="L21" s="6" t="s">
        <v>28</v>
      </c>
      <c r="M21" s="6">
        <v>0.73774431000000396</v>
      </c>
      <c r="N21" s="6">
        <v>0.70625568999999866</v>
      </c>
      <c r="O21" s="6">
        <v>0</v>
      </c>
      <c r="P21" s="5">
        <v>1.4440000000000026</v>
      </c>
      <c r="Q21" s="5">
        <v>0.30599999999999739</v>
      </c>
      <c r="R21" s="5">
        <v>0.33799999999999386</v>
      </c>
    </row>
    <row r="22" spans="1:18" x14ac:dyDescent="0.35">
      <c r="A22" s="4" t="s">
        <v>6</v>
      </c>
      <c r="B22" s="6" t="s">
        <v>27</v>
      </c>
      <c r="C22" s="5">
        <v>0.14641439999999931</v>
      </c>
      <c r="D22" s="5">
        <v>0.89058559999999265</v>
      </c>
      <c r="E22" s="6">
        <v>1</v>
      </c>
      <c r="F22" s="5">
        <v>1.0369999999999919</v>
      </c>
      <c r="G22" s="5">
        <v>0.17199999999999704</v>
      </c>
      <c r="H22" s="5">
        <v>0.16800000000000637</v>
      </c>
      <c r="I22" s="18"/>
      <c r="J22" s="19"/>
      <c r="K22" s="4" t="s">
        <v>6</v>
      </c>
      <c r="L22" s="6" t="s">
        <v>29</v>
      </c>
      <c r="M22" s="6">
        <v>0.79539002500000577</v>
      </c>
      <c r="N22" s="6">
        <v>0.68960997499999366</v>
      </c>
      <c r="O22" s="6">
        <v>0</v>
      </c>
      <c r="P22" s="5">
        <v>1.4849999999999994</v>
      </c>
      <c r="Q22" s="5">
        <v>0.16199999999999193</v>
      </c>
      <c r="R22" s="5">
        <v>0.15500000000000114</v>
      </c>
    </row>
    <row r="23" spans="1:18" x14ac:dyDescent="0.35">
      <c r="A23" s="4" t="s">
        <v>6</v>
      </c>
      <c r="B23" s="6" t="s">
        <v>13</v>
      </c>
      <c r="C23" s="5">
        <v>0.26143384999999647</v>
      </c>
      <c r="D23" s="5">
        <v>0.86556614999999892</v>
      </c>
      <c r="E23" s="6">
        <v>0</v>
      </c>
      <c r="F23" s="5">
        <v>1.1269999999999953</v>
      </c>
      <c r="G23" s="5">
        <v>0.14700000000000557</v>
      </c>
      <c r="H23" s="5">
        <v>0.15200000000000102</v>
      </c>
      <c r="I23" s="18"/>
      <c r="J23" s="19"/>
      <c r="K23" s="4" t="s">
        <v>6</v>
      </c>
      <c r="L23" s="6" t="s">
        <v>12</v>
      </c>
      <c r="M23" s="6">
        <v>0.75477499999999997</v>
      </c>
      <c r="N23" s="6">
        <v>1.093224999999999</v>
      </c>
      <c r="O23" s="6">
        <v>0</v>
      </c>
      <c r="P23" s="5">
        <v>1.847999999999999</v>
      </c>
      <c r="Q23" s="5">
        <v>0.23600000000000421</v>
      </c>
      <c r="R23" s="5">
        <v>0.23399999999999466</v>
      </c>
    </row>
    <row r="24" spans="1:18" x14ac:dyDescent="0.35">
      <c r="A24" s="4" t="s">
        <v>6</v>
      </c>
      <c r="B24" s="6" t="s">
        <v>30</v>
      </c>
      <c r="C24" s="5">
        <v>0.3109311099999974</v>
      </c>
      <c r="D24" s="5">
        <v>0.92706889000000214</v>
      </c>
      <c r="E24" s="6">
        <v>1</v>
      </c>
      <c r="F24" s="5">
        <v>1.2379999999999995</v>
      </c>
      <c r="G24" s="5">
        <v>0.10500000000000398</v>
      </c>
      <c r="H24" s="5">
        <v>0.10000000000000853</v>
      </c>
      <c r="I24" s="18"/>
      <c r="J24" s="19"/>
      <c r="K24" s="4" t="s">
        <v>6</v>
      </c>
      <c r="L24" s="6" t="s">
        <v>21</v>
      </c>
      <c r="M24" s="6">
        <v>0.84048012000000005</v>
      </c>
      <c r="N24" s="6">
        <v>1.3705198799999985</v>
      </c>
      <c r="O24" s="6">
        <v>1</v>
      </c>
      <c r="P24" s="5">
        <v>2.2109999999999985</v>
      </c>
      <c r="Q24" s="5">
        <v>0.26000000000000512</v>
      </c>
      <c r="R24" s="5">
        <v>0.23699999999999477</v>
      </c>
    </row>
    <row r="25" spans="1:18" x14ac:dyDescent="0.35">
      <c r="A25" s="4" t="s">
        <v>6</v>
      </c>
      <c r="B25" s="6" t="s">
        <v>26</v>
      </c>
      <c r="C25" s="5">
        <v>0.77926601000000251</v>
      </c>
      <c r="D25" s="5">
        <v>0.47473399000000238</v>
      </c>
      <c r="E25" s="6">
        <v>0</v>
      </c>
      <c r="F25" s="5">
        <v>1.2540000000000049</v>
      </c>
      <c r="G25" s="5">
        <v>0.14400000000000546</v>
      </c>
      <c r="H25" s="5">
        <v>0.13700000000000045</v>
      </c>
      <c r="I25" s="18"/>
      <c r="J25" s="19"/>
      <c r="K25" s="4" t="s">
        <v>6</v>
      </c>
      <c r="L25" s="6" t="s">
        <v>30</v>
      </c>
      <c r="M25" s="6">
        <v>1.020059180000005</v>
      </c>
      <c r="N25" s="6">
        <v>1.4739408199999948</v>
      </c>
      <c r="O25" s="6">
        <v>1</v>
      </c>
      <c r="P25" s="5">
        <v>2.4939999999999998</v>
      </c>
      <c r="Q25" s="5">
        <v>0.15000000000000568</v>
      </c>
      <c r="R25" s="5">
        <v>0.14099999999999113</v>
      </c>
    </row>
    <row r="26" spans="1:18" x14ac:dyDescent="0.35">
      <c r="A26" s="4" t="s">
        <v>6</v>
      </c>
      <c r="B26" s="6" t="s">
        <v>17</v>
      </c>
      <c r="C26" s="5">
        <v>0.2359836299999982</v>
      </c>
      <c r="D26" s="5">
        <v>1.0720163700000087</v>
      </c>
      <c r="E26" s="6">
        <v>0</v>
      </c>
      <c r="F26" s="5">
        <v>1.3080000000000069</v>
      </c>
      <c r="G26" s="5">
        <v>0.10600000000000875</v>
      </c>
      <c r="H26" s="5">
        <v>0.10599999999999454</v>
      </c>
      <c r="I26" s="18"/>
      <c r="J26" s="19"/>
      <c r="K26" s="4" t="s">
        <v>6</v>
      </c>
      <c r="L26" s="6" t="s">
        <v>31</v>
      </c>
      <c r="M26" s="6">
        <v>1.1523598250000009</v>
      </c>
      <c r="N26" s="6">
        <v>1.5086401750000005</v>
      </c>
      <c r="O26" s="6">
        <v>1</v>
      </c>
      <c r="P26" s="5">
        <v>2.6610000000000014</v>
      </c>
      <c r="Q26" s="5">
        <v>0.19299999999999784</v>
      </c>
      <c r="R26" s="5">
        <v>0.18699999999999761</v>
      </c>
    </row>
    <row r="27" spans="1:18" x14ac:dyDescent="0.35">
      <c r="A27" s="4" t="s">
        <v>6</v>
      </c>
      <c r="B27" s="6" t="s">
        <v>29</v>
      </c>
      <c r="C27" s="5">
        <v>0.50396569999999985</v>
      </c>
      <c r="D27" s="5">
        <v>0.9110343000000064</v>
      </c>
      <c r="E27" s="6">
        <v>0</v>
      </c>
      <c r="F27" s="5">
        <v>1.4150000000000063</v>
      </c>
      <c r="G27" s="5">
        <v>0.10800000000000409</v>
      </c>
      <c r="H27" s="5">
        <v>0.11100000000000421</v>
      </c>
      <c r="I27" s="18"/>
      <c r="J27" s="19"/>
      <c r="K27" s="4" t="s">
        <v>6</v>
      </c>
      <c r="L27" s="6" t="s">
        <v>23</v>
      </c>
      <c r="M27" s="6">
        <v>1.5182315249999987</v>
      </c>
      <c r="N27" s="6">
        <v>1.249768475000002</v>
      </c>
      <c r="O27" s="6">
        <v>1</v>
      </c>
      <c r="P27" s="5">
        <v>2.7680000000000007</v>
      </c>
      <c r="Q27" s="5">
        <v>0.14799999999999613</v>
      </c>
      <c r="R27" s="5">
        <v>0.14699999999999136</v>
      </c>
    </row>
    <row r="28" spans="1:18" x14ac:dyDescent="0.35">
      <c r="A28" s="4" t="s">
        <v>6</v>
      </c>
      <c r="B28" s="6" t="s">
        <v>20</v>
      </c>
      <c r="C28" s="5">
        <v>0.38791661999999927</v>
      </c>
      <c r="D28" s="5">
        <v>1.1290833800000108</v>
      </c>
      <c r="E28" s="6">
        <v>0</v>
      </c>
      <c r="F28" s="5">
        <v>1.5170000000000101</v>
      </c>
      <c r="G28" s="5">
        <v>0.12300000000000466</v>
      </c>
      <c r="H28" s="5">
        <v>0.11999999999999034</v>
      </c>
      <c r="I28" s="18"/>
      <c r="J28" s="19"/>
      <c r="K28" s="4" t="s">
        <v>6</v>
      </c>
      <c r="L28" s="6" t="s">
        <v>32</v>
      </c>
      <c r="M28" s="6">
        <v>1.6308341250000011</v>
      </c>
      <c r="N28" s="6">
        <v>1.1941658750000017</v>
      </c>
      <c r="O28" s="6">
        <v>1</v>
      </c>
      <c r="P28" s="5">
        <v>2.8250000000000028</v>
      </c>
      <c r="Q28" s="5">
        <v>0.3160000000000025</v>
      </c>
      <c r="R28" s="5">
        <v>0.34000000000000341</v>
      </c>
    </row>
    <row r="29" spans="1:18" x14ac:dyDescent="0.35">
      <c r="A29" s="4" t="s">
        <v>6</v>
      </c>
      <c r="B29" s="6" t="s">
        <v>31</v>
      </c>
      <c r="C29" s="5">
        <v>0.41592831500000194</v>
      </c>
      <c r="D29" s="5">
        <v>1.1260716849999997</v>
      </c>
      <c r="E29" s="6">
        <v>1</v>
      </c>
      <c r="F29" s="5">
        <v>1.5420000000000016</v>
      </c>
      <c r="G29" s="5">
        <v>0.13100000000000023</v>
      </c>
      <c r="H29" s="5">
        <v>0.12800000000000011</v>
      </c>
      <c r="I29" s="18"/>
      <c r="J29" s="19"/>
      <c r="K29" s="4" t="s">
        <v>6</v>
      </c>
      <c r="L29" s="6" t="s">
        <v>14</v>
      </c>
      <c r="M29" s="6">
        <v>1.6484651200000018</v>
      </c>
      <c r="N29" s="6">
        <v>1.26053487999999</v>
      </c>
      <c r="O29" s="6">
        <v>1</v>
      </c>
      <c r="P29" s="5">
        <v>2.9089999999999918</v>
      </c>
      <c r="Q29" s="5">
        <v>0.36299999999999955</v>
      </c>
      <c r="R29" s="5">
        <v>0.36599999999999966</v>
      </c>
    </row>
    <row r="30" spans="1:18" x14ac:dyDescent="0.35">
      <c r="A30" s="4" t="s">
        <v>6</v>
      </c>
      <c r="B30" s="6" t="s">
        <v>24</v>
      </c>
      <c r="C30" s="5">
        <v>0.36101564000000219</v>
      </c>
      <c r="D30" s="5">
        <v>1.1849843599999901</v>
      </c>
      <c r="E30" s="6">
        <v>0</v>
      </c>
      <c r="F30" s="5">
        <v>1.5459999999999923</v>
      </c>
      <c r="G30" s="5">
        <v>0.14300000000000068</v>
      </c>
      <c r="H30" s="5">
        <v>0.14800000000001035</v>
      </c>
      <c r="I30" s="18"/>
      <c r="J30" s="19"/>
      <c r="K30" s="4" t="s">
        <v>6</v>
      </c>
      <c r="L30" s="6" t="s">
        <v>16</v>
      </c>
      <c r="M30" s="6">
        <v>2.0655822700000002</v>
      </c>
      <c r="N30" s="6">
        <v>1.2304177299999921</v>
      </c>
      <c r="O30" s="6">
        <v>1</v>
      </c>
      <c r="P30" s="5">
        <v>3.2959999999999923</v>
      </c>
      <c r="Q30" s="5">
        <v>0.28499999999999659</v>
      </c>
      <c r="R30" s="5">
        <v>0.29600000000000648</v>
      </c>
    </row>
    <row r="31" spans="1:18" x14ac:dyDescent="0.35">
      <c r="A31" s="4" t="s">
        <v>6</v>
      </c>
      <c r="B31" s="6" t="s">
        <v>33</v>
      </c>
      <c r="C31" s="5">
        <v>0.78314710500000395</v>
      </c>
      <c r="D31" s="5">
        <v>0.97685289500000116</v>
      </c>
      <c r="E31" s="6">
        <v>1</v>
      </c>
      <c r="F31" s="5">
        <v>1.7600000000000051</v>
      </c>
      <c r="G31" s="5">
        <v>7.5000000000002842E-2</v>
      </c>
      <c r="H31" s="5">
        <v>7.6999999999998181E-2</v>
      </c>
      <c r="I31" s="18"/>
      <c r="J31" s="19"/>
      <c r="K31" s="4" t="s">
        <v>6</v>
      </c>
      <c r="L31" s="6" t="s">
        <v>25</v>
      </c>
      <c r="M31" s="6">
        <v>1.6320555999999959</v>
      </c>
      <c r="N31" s="6">
        <v>1.8719444000000089</v>
      </c>
      <c r="O31" s="6">
        <v>1</v>
      </c>
      <c r="P31" s="5">
        <v>3.5040000000000049</v>
      </c>
      <c r="Q31" s="5">
        <v>0.18099999999999739</v>
      </c>
      <c r="R31" s="5">
        <v>0.17999999999999261</v>
      </c>
    </row>
    <row r="32" spans="1:18" x14ac:dyDescent="0.35">
      <c r="A32" s="4" t="s">
        <v>6</v>
      </c>
      <c r="B32" s="6" t="s">
        <v>32</v>
      </c>
      <c r="C32" s="5">
        <v>1.0285234249999979</v>
      </c>
      <c r="D32" s="5">
        <v>0.79847657500000024</v>
      </c>
      <c r="E32" s="6">
        <v>1</v>
      </c>
      <c r="F32" s="5">
        <v>1.8269999999999982</v>
      </c>
      <c r="G32" s="5">
        <v>0.23599999999999</v>
      </c>
      <c r="H32" s="5">
        <v>0.22599999999999909</v>
      </c>
      <c r="I32" s="18"/>
      <c r="J32" s="19"/>
      <c r="K32" s="4" t="s">
        <v>6</v>
      </c>
      <c r="L32" s="6" t="s">
        <v>34</v>
      </c>
      <c r="M32" s="6">
        <v>2.1348320000000047</v>
      </c>
      <c r="N32" s="6">
        <v>1.6911679999999887</v>
      </c>
      <c r="O32" s="6">
        <v>1</v>
      </c>
      <c r="P32" s="5">
        <v>3.8259999999999934</v>
      </c>
      <c r="Q32" s="5">
        <v>0.22499999999999432</v>
      </c>
      <c r="R32" s="5">
        <v>0.23600000000000421</v>
      </c>
    </row>
    <row r="33" spans="1:19" x14ac:dyDescent="0.35">
      <c r="A33" s="7" t="s">
        <v>6</v>
      </c>
      <c r="B33" t="s">
        <v>34</v>
      </c>
      <c r="C33" s="8">
        <v>1.1945600150000022</v>
      </c>
      <c r="D33" s="8">
        <v>1.1364399850000009</v>
      </c>
      <c r="E33" s="9">
        <v>1</v>
      </c>
      <c r="F33" s="8">
        <v>2.3310000000000031</v>
      </c>
      <c r="G33" s="8">
        <v>0.16100000000000136</v>
      </c>
      <c r="H33" s="8">
        <v>0.17300000000000182</v>
      </c>
      <c r="I33" s="20"/>
      <c r="J33" s="20"/>
      <c r="K33" s="4" t="s">
        <v>6</v>
      </c>
      <c r="L33" s="6" t="s">
        <v>33</v>
      </c>
      <c r="M33" s="6">
        <v>1.9874506150000002</v>
      </c>
      <c r="N33" s="6">
        <v>1.8815493849999996</v>
      </c>
      <c r="O33" s="6">
        <v>1</v>
      </c>
      <c r="P33" s="5">
        <v>3.8689999999999998</v>
      </c>
      <c r="Q33" s="5">
        <v>0.10699999999999932</v>
      </c>
      <c r="R33" s="5">
        <v>0.10699999999999932</v>
      </c>
    </row>
    <row r="34" spans="1:19" x14ac:dyDescent="0.35">
      <c r="A34" s="10" t="s">
        <v>35</v>
      </c>
      <c r="B34" s="11" t="s">
        <v>7</v>
      </c>
      <c r="C34" s="12">
        <v>2.6019865000005797E-2</v>
      </c>
      <c r="D34" s="12">
        <v>-9.3019864999998869E-2</v>
      </c>
      <c r="E34" s="6">
        <v>0</v>
      </c>
      <c r="F34" s="5">
        <v>-6.6999999999993065E-2</v>
      </c>
      <c r="G34" s="12">
        <v>7.5000000000002842E-2</v>
      </c>
      <c r="H34" s="12">
        <v>7.4999999999988631E-2</v>
      </c>
      <c r="I34" s="20"/>
      <c r="J34" s="20"/>
      <c r="K34" s="4" t="s">
        <v>35</v>
      </c>
      <c r="L34" s="6" t="s">
        <v>11</v>
      </c>
      <c r="M34" s="6">
        <v>7.0039569999991363E-2</v>
      </c>
      <c r="N34" s="6">
        <v>9.5960430000005453E-2</v>
      </c>
      <c r="O34" s="6">
        <v>0</v>
      </c>
      <c r="P34" s="5">
        <v>0.16599999999999682</v>
      </c>
      <c r="Q34" s="5">
        <v>0.12899999999999068</v>
      </c>
      <c r="R34" s="5">
        <v>0.12800000000000011</v>
      </c>
      <c r="S34" s="14"/>
    </row>
    <row r="35" spans="1:19" x14ac:dyDescent="0.35">
      <c r="A35" s="10" t="s">
        <v>35</v>
      </c>
      <c r="B35" s="11" t="s">
        <v>9</v>
      </c>
      <c r="C35" s="12">
        <v>4.7862205000006028E-2</v>
      </c>
      <c r="D35" s="12">
        <v>1.4137795000005796E-2</v>
      </c>
      <c r="E35" s="6">
        <v>0</v>
      </c>
      <c r="F35" s="5">
        <v>6.2000000000011823E-2</v>
      </c>
      <c r="G35" s="12">
        <v>9.1000000000008185E-2</v>
      </c>
      <c r="H35" s="12">
        <v>9.2999999999989313E-2</v>
      </c>
      <c r="I35" s="20"/>
      <c r="J35" s="20"/>
      <c r="K35" s="4" t="s">
        <v>35</v>
      </c>
      <c r="L35" s="6" t="s">
        <v>13</v>
      </c>
      <c r="M35" s="6">
        <v>8.7905340000001359E-2</v>
      </c>
      <c r="N35" s="6">
        <v>0.12009465999999705</v>
      </c>
      <c r="O35" s="6">
        <v>0</v>
      </c>
      <c r="P35" s="5">
        <v>0.20799999999999841</v>
      </c>
      <c r="Q35" s="5">
        <v>0.12800000000000011</v>
      </c>
      <c r="R35" s="5">
        <v>0.14000000000000057</v>
      </c>
      <c r="S35" s="13"/>
    </row>
    <row r="36" spans="1:19" x14ac:dyDescent="0.35">
      <c r="A36" s="10" t="s">
        <v>35</v>
      </c>
      <c r="B36" s="11" t="s">
        <v>8</v>
      </c>
      <c r="C36" s="12">
        <v>-3.4231400000001135E-3</v>
      </c>
      <c r="D36" s="12">
        <v>8.9423139999998638E-2</v>
      </c>
      <c r="E36" s="6">
        <v>0</v>
      </c>
      <c r="F36" s="5">
        <v>8.5999999999998522E-2</v>
      </c>
      <c r="G36" s="12">
        <v>0.11299999999999955</v>
      </c>
      <c r="H36" s="12">
        <v>0.12099999999999511</v>
      </c>
      <c r="I36" s="20"/>
      <c r="J36" s="20"/>
      <c r="K36" s="4" t="s">
        <v>35</v>
      </c>
      <c r="L36" s="6" t="s">
        <v>7</v>
      </c>
      <c r="M36" s="6">
        <v>6.2115949999987832E-2</v>
      </c>
      <c r="N36" s="6">
        <v>0.20388405000000331</v>
      </c>
      <c r="O36" s="6">
        <v>0</v>
      </c>
      <c r="P36" s="5">
        <v>0.26599999999999113</v>
      </c>
      <c r="Q36" s="5">
        <v>0.1039999999999992</v>
      </c>
      <c r="R36" s="5">
        <v>0.10800000000000409</v>
      </c>
      <c r="S36" s="13"/>
    </row>
    <row r="37" spans="1:19" x14ac:dyDescent="0.35">
      <c r="A37" s="10" t="s">
        <v>35</v>
      </c>
      <c r="B37" s="11" t="s">
        <v>10</v>
      </c>
      <c r="C37" s="12">
        <v>-4.5704000000221668E-4</v>
      </c>
      <c r="D37" s="12">
        <v>0.20545704000000051</v>
      </c>
      <c r="E37" s="6">
        <v>0</v>
      </c>
      <c r="F37" s="5">
        <v>0.20499999999999829</v>
      </c>
      <c r="G37" s="12">
        <v>0.15800000000000125</v>
      </c>
      <c r="H37" s="12">
        <v>0.1559999999999917</v>
      </c>
      <c r="I37" s="20"/>
      <c r="J37" s="20"/>
      <c r="K37" s="4" t="s">
        <v>35</v>
      </c>
      <c r="L37" s="6" t="s">
        <v>17</v>
      </c>
      <c r="M37" s="6">
        <v>-3.4686249999975553E-3</v>
      </c>
      <c r="N37" s="6">
        <v>0.28946862499999892</v>
      </c>
      <c r="O37" s="6">
        <v>0</v>
      </c>
      <c r="P37" s="5">
        <v>0.28600000000000136</v>
      </c>
      <c r="Q37" s="5">
        <v>0.21699999999999875</v>
      </c>
      <c r="R37" s="5">
        <v>0.21999999999999886</v>
      </c>
      <c r="S37" s="13"/>
    </row>
    <row r="38" spans="1:19" x14ac:dyDescent="0.35">
      <c r="A38" s="10" t="s">
        <v>35</v>
      </c>
      <c r="B38" s="11" t="s">
        <v>14</v>
      </c>
      <c r="C38" s="12">
        <v>0.21052011999999878</v>
      </c>
      <c r="D38" s="12">
        <v>8.7479880000003035E-2</v>
      </c>
      <c r="E38" s="6">
        <v>1</v>
      </c>
      <c r="F38" s="5">
        <v>0.29800000000000182</v>
      </c>
      <c r="G38" s="12">
        <v>8.5999999999998522E-2</v>
      </c>
      <c r="H38" s="12">
        <v>8.7999999999993861E-2</v>
      </c>
      <c r="I38" s="20"/>
      <c r="J38" s="20"/>
      <c r="K38" s="4" t="s">
        <v>35</v>
      </c>
      <c r="L38" s="6" t="s">
        <v>15</v>
      </c>
      <c r="M38" s="6">
        <v>-5.504123499999846E-2</v>
      </c>
      <c r="N38" s="6">
        <v>0.38004123500000131</v>
      </c>
      <c r="O38" s="6">
        <v>0</v>
      </c>
      <c r="P38" s="5">
        <v>0.32500000000000284</v>
      </c>
      <c r="Q38" s="5">
        <v>0.18900000000000716</v>
      </c>
      <c r="R38" s="5">
        <v>0.18899999999999295</v>
      </c>
      <c r="S38" s="13"/>
    </row>
    <row r="39" spans="1:19" x14ac:dyDescent="0.35">
      <c r="A39" s="10" t="s">
        <v>35</v>
      </c>
      <c r="B39" s="11" t="s">
        <v>16</v>
      </c>
      <c r="C39" s="12">
        <v>8.602610000000023E-2</v>
      </c>
      <c r="D39" s="12">
        <v>0.21497389999998751</v>
      </c>
      <c r="E39" s="6">
        <v>1</v>
      </c>
      <c r="F39" s="5">
        <v>0.30099999999998772</v>
      </c>
      <c r="G39" s="12">
        <v>0.16799999999999216</v>
      </c>
      <c r="H39" s="12">
        <v>0.16800000000000637</v>
      </c>
      <c r="I39" s="20"/>
      <c r="J39" s="20"/>
      <c r="K39" s="4" t="s">
        <v>35</v>
      </c>
      <c r="L39" s="6" t="s">
        <v>9</v>
      </c>
      <c r="M39" s="6">
        <v>0.204380749999999</v>
      </c>
      <c r="N39" s="6">
        <v>0.13461924999999964</v>
      </c>
      <c r="O39" s="6">
        <v>0</v>
      </c>
      <c r="P39" s="5">
        <v>0.33899999999999864</v>
      </c>
      <c r="Q39" s="5">
        <v>0.12699999999999534</v>
      </c>
      <c r="R39" s="5">
        <v>0.12300000000000466</v>
      </c>
      <c r="S39" s="13"/>
    </row>
    <row r="40" spans="1:19" x14ac:dyDescent="0.35">
      <c r="A40" s="10" t="s">
        <v>35</v>
      </c>
      <c r="B40" s="11" t="s">
        <v>12</v>
      </c>
      <c r="C40" s="12">
        <v>3.3410874999994768E-2</v>
      </c>
      <c r="D40" s="12">
        <v>0.30958912500000874</v>
      </c>
      <c r="E40" s="6">
        <v>0</v>
      </c>
      <c r="F40" s="5">
        <v>0.34300000000000352</v>
      </c>
      <c r="G40" s="12">
        <v>0.20100000000000762</v>
      </c>
      <c r="H40" s="12">
        <v>0.20799999999999841</v>
      </c>
      <c r="I40" s="20"/>
      <c r="J40" s="20"/>
      <c r="K40" s="4" t="s">
        <v>35</v>
      </c>
      <c r="L40" s="6" t="s">
        <v>8</v>
      </c>
      <c r="M40" s="6">
        <v>0.1004447699999976</v>
      </c>
      <c r="N40" s="6">
        <v>0.39755522999999282</v>
      </c>
      <c r="O40" s="6">
        <v>0</v>
      </c>
      <c r="P40" s="5">
        <v>0.49799999999999045</v>
      </c>
      <c r="Q40" s="5">
        <v>0.15800000000000125</v>
      </c>
      <c r="R40" s="5">
        <v>0.16200000000000614</v>
      </c>
      <c r="S40" s="13"/>
    </row>
    <row r="41" spans="1:19" x14ac:dyDescent="0.35">
      <c r="A41" s="10" t="s">
        <v>35</v>
      </c>
      <c r="B41" s="11" t="s">
        <v>15</v>
      </c>
      <c r="C41" s="12">
        <v>1.4904424999999888E-2</v>
      </c>
      <c r="D41" s="12">
        <v>0.54009557499999272</v>
      </c>
      <c r="E41" s="6">
        <v>0</v>
      </c>
      <c r="F41" s="5">
        <v>0.55499999999999261</v>
      </c>
      <c r="G41" s="12">
        <v>0.12600000000000477</v>
      </c>
      <c r="H41" s="12">
        <v>0.13500000000000512</v>
      </c>
      <c r="I41" s="20"/>
      <c r="J41" s="20"/>
      <c r="K41" s="4" t="s">
        <v>35</v>
      </c>
      <c r="L41" s="6" t="s">
        <v>10</v>
      </c>
      <c r="M41" s="6">
        <v>0.11791932000000194</v>
      </c>
      <c r="N41" s="6">
        <v>0.43408068000000477</v>
      </c>
      <c r="O41" s="6">
        <v>0</v>
      </c>
      <c r="P41" s="5">
        <v>0.55200000000000671</v>
      </c>
      <c r="Q41" s="5">
        <v>0.2289999999999992</v>
      </c>
      <c r="R41" s="5">
        <v>0.22299999999999898</v>
      </c>
      <c r="S41" s="13"/>
    </row>
    <row r="42" spans="1:19" x14ac:dyDescent="0.35">
      <c r="A42" s="10" t="s">
        <v>35</v>
      </c>
      <c r="B42" s="11" t="s">
        <v>11</v>
      </c>
      <c r="C42" s="12">
        <v>5.609804499999136E-2</v>
      </c>
      <c r="D42" s="12">
        <v>0.51690195500000191</v>
      </c>
      <c r="E42" s="6">
        <v>0</v>
      </c>
      <c r="F42" s="5">
        <v>0.57299999999999329</v>
      </c>
      <c r="G42" s="12">
        <v>8.8999999999998636E-2</v>
      </c>
      <c r="H42" s="12">
        <v>9.1000000000008185E-2</v>
      </c>
      <c r="I42" s="20"/>
      <c r="J42" s="20"/>
      <c r="K42" s="4" t="s">
        <v>35</v>
      </c>
      <c r="L42" s="6" t="s">
        <v>18</v>
      </c>
      <c r="M42" s="6">
        <v>0.12845597499999772</v>
      </c>
      <c r="N42" s="6">
        <v>0.56654402499999545</v>
      </c>
      <c r="O42" s="6">
        <v>0</v>
      </c>
      <c r="P42" s="5">
        <v>0.69499999999999318</v>
      </c>
      <c r="Q42" s="5">
        <v>0.16599999999999682</v>
      </c>
      <c r="R42" s="5">
        <v>0.17499999999999716</v>
      </c>
      <c r="S42" s="13"/>
    </row>
    <row r="43" spans="1:19" x14ac:dyDescent="0.35">
      <c r="A43" s="10" t="s">
        <v>35</v>
      </c>
      <c r="B43" s="11" t="s">
        <v>18</v>
      </c>
      <c r="C43" s="12">
        <v>7.5585320000007047E-2</v>
      </c>
      <c r="D43" s="12">
        <v>0.52441467999998725</v>
      </c>
      <c r="E43" s="6">
        <v>0</v>
      </c>
      <c r="F43" s="5">
        <v>0.59999999999999432</v>
      </c>
      <c r="G43" s="12">
        <v>0.117999999999995</v>
      </c>
      <c r="H43" s="12">
        <v>0.12000000000000455</v>
      </c>
      <c r="I43" s="20"/>
      <c r="J43" s="20"/>
      <c r="K43" s="4" t="s">
        <v>35</v>
      </c>
      <c r="L43" s="6" t="s">
        <v>20</v>
      </c>
      <c r="M43" s="6">
        <v>0.17977592499999839</v>
      </c>
      <c r="N43" s="6">
        <v>0.57422407499999228</v>
      </c>
      <c r="O43" s="6">
        <v>0</v>
      </c>
      <c r="P43" s="5">
        <v>0.75399999999999068</v>
      </c>
      <c r="Q43" s="5">
        <v>0.21299999999999386</v>
      </c>
      <c r="R43" s="5">
        <v>0.23100000000000875</v>
      </c>
      <c r="S43" s="13"/>
    </row>
    <row r="44" spans="1:19" x14ac:dyDescent="0.35">
      <c r="A44" s="10" t="s">
        <v>35</v>
      </c>
      <c r="B44" s="11" t="s">
        <v>13</v>
      </c>
      <c r="C44" s="12">
        <v>8.5201899999997388E-2</v>
      </c>
      <c r="D44" s="12">
        <v>0.53879809999999784</v>
      </c>
      <c r="E44" s="6">
        <v>0</v>
      </c>
      <c r="F44" s="5">
        <v>0.62399999999999523</v>
      </c>
      <c r="G44" s="12">
        <v>8.7000000000003297E-2</v>
      </c>
      <c r="H44" s="12">
        <v>8.8999999999998636E-2</v>
      </c>
      <c r="I44" s="20"/>
      <c r="J44" s="20"/>
      <c r="K44" s="4" t="s">
        <v>35</v>
      </c>
      <c r="L44" s="6" t="s">
        <v>22</v>
      </c>
      <c r="M44" s="6">
        <v>0.19865368999999919</v>
      </c>
      <c r="N44" s="6">
        <v>0.66934630999999578</v>
      </c>
      <c r="O44" s="6">
        <v>0</v>
      </c>
      <c r="P44" s="5">
        <v>0.867999999999995</v>
      </c>
      <c r="Q44" s="5">
        <v>0.14499999999999602</v>
      </c>
      <c r="R44" s="5">
        <v>0.13700000000000045</v>
      </c>
      <c r="S44" s="13"/>
    </row>
    <row r="45" spans="1:19" x14ac:dyDescent="0.35">
      <c r="A45" s="10" t="s">
        <v>35</v>
      </c>
      <c r="B45" s="11" t="s">
        <v>26</v>
      </c>
      <c r="C45" s="12">
        <v>0.32561301000000381</v>
      </c>
      <c r="D45" s="12">
        <v>0.32838698999999255</v>
      </c>
      <c r="E45" s="6">
        <v>0</v>
      </c>
      <c r="F45" s="5">
        <v>0.65399999999999636</v>
      </c>
      <c r="G45" s="12">
        <v>0.11299999999999955</v>
      </c>
      <c r="H45" s="12">
        <v>0.11400000000000432</v>
      </c>
      <c r="I45" s="20"/>
      <c r="J45" s="20"/>
      <c r="K45" s="4" t="s">
        <v>35</v>
      </c>
      <c r="L45" s="6" t="s">
        <v>24</v>
      </c>
      <c r="M45" s="6">
        <v>0.22175179999999875</v>
      </c>
      <c r="N45" s="6">
        <v>0.6522481999999965</v>
      </c>
      <c r="O45" s="6">
        <v>0</v>
      </c>
      <c r="P45" s="5">
        <v>0.87399999999999523</v>
      </c>
      <c r="Q45" s="5">
        <v>0.27299999999999613</v>
      </c>
      <c r="R45" s="5">
        <v>0.28200000000001069</v>
      </c>
      <c r="S45" s="13"/>
    </row>
    <row r="46" spans="1:19" x14ac:dyDescent="0.35">
      <c r="A46" s="10" t="s">
        <v>35</v>
      </c>
      <c r="B46" s="11" t="s">
        <v>22</v>
      </c>
      <c r="C46" s="12">
        <v>3.7665024999999942E-2</v>
      </c>
      <c r="D46" s="12">
        <v>0.62133497499999191</v>
      </c>
      <c r="E46" s="6">
        <v>0</v>
      </c>
      <c r="F46" s="5">
        <v>0.65899999999999181</v>
      </c>
      <c r="G46" s="12">
        <v>9.4999999999998863E-2</v>
      </c>
      <c r="H46" s="12">
        <v>0.10000000000000853</v>
      </c>
      <c r="I46" s="20"/>
      <c r="J46" s="20"/>
      <c r="K46" s="4" t="s">
        <v>35</v>
      </c>
      <c r="L46" s="6" t="s">
        <v>27</v>
      </c>
      <c r="M46" s="6">
        <v>0.19096638000000399</v>
      </c>
      <c r="N46" s="6">
        <v>0.7090336200000017</v>
      </c>
      <c r="O46" s="6">
        <v>1</v>
      </c>
      <c r="P46" s="5">
        <v>0.90000000000000568</v>
      </c>
      <c r="Q46" s="5">
        <v>0.22700000000000387</v>
      </c>
      <c r="R46" s="5">
        <v>0.23699999999999477</v>
      </c>
      <c r="S46" s="13"/>
    </row>
    <row r="47" spans="1:19" x14ac:dyDescent="0.35">
      <c r="A47" s="10" t="s">
        <v>35</v>
      </c>
      <c r="B47" s="11" t="s">
        <v>21</v>
      </c>
      <c r="C47" s="12">
        <v>0.18094240000000528</v>
      </c>
      <c r="D47" s="12">
        <v>0.61905759999999188</v>
      </c>
      <c r="E47" s="6">
        <v>1</v>
      </c>
      <c r="F47" s="5">
        <v>0.79999999999999716</v>
      </c>
      <c r="G47" s="12">
        <v>0.20099999999999341</v>
      </c>
      <c r="H47" s="12">
        <v>0.20900000000000318</v>
      </c>
      <c r="I47" s="20"/>
      <c r="J47" s="20"/>
      <c r="K47" s="4" t="s">
        <v>35</v>
      </c>
      <c r="L47" s="6" t="s">
        <v>19</v>
      </c>
      <c r="M47" s="6">
        <v>0.24263570999999653</v>
      </c>
      <c r="N47" s="6">
        <v>0.68336429000000543</v>
      </c>
      <c r="O47" s="6">
        <v>0</v>
      </c>
      <c r="P47" s="5">
        <v>0.92600000000000193</v>
      </c>
      <c r="Q47" s="5">
        <v>0.24599999999999511</v>
      </c>
      <c r="R47" s="5">
        <v>0.23999999999999488</v>
      </c>
      <c r="S47" s="13"/>
    </row>
    <row r="48" spans="1:19" x14ac:dyDescent="0.35">
      <c r="A48" s="10" t="s">
        <v>35</v>
      </c>
      <c r="B48" s="11" t="s">
        <v>19</v>
      </c>
      <c r="C48" s="12">
        <v>0.13670139999999759</v>
      </c>
      <c r="D48" s="12">
        <v>0.66329859999999963</v>
      </c>
      <c r="E48" s="6">
        <v>0</v>
      </c>
      <c r="F48" s="5">
        <v>0.79999999999999716</v>
      </c>
      <c r="G48" s="12">
        <v>0.16100000000000136</v>
      </c>
      <c r="H48" s="12">
        <v>0.16499999999999204</v>
      </c>
      <c r="I48" s="20"/>
      <c r="J48" s="20"/>
      <c r="K48" s="4" t="s">
        <v>35</v>
      </c>
      <c r="L48" s="6" t="s">
        <v>26</v>
      </c>
      <c r="M48" s="6">
        <v>0.72402749999999871</v>
      </c>
      <c r="N48" s="6">
        <v>0.32297249999999833</v>
      </c>
      <c r="O48" s="6">
        <v>0</v>
      </c>
      <c r="P48" s="5">
        <v>1.046999999999997</v>
      </c>
      <c r="Q48" s="5">
        <v>0.16700000000000159</v>
      </c>
      <c r="R48" s="5">
        <v>0.16400000000000148</v>
      </c>
      <c r="S48" s="13"/>
    </row>
    <row r="49" spans="1:19" x14ac:dyDescent="0.35">
      <c r="A49" s="10" t="s">
        <v>35</v>
      </c>
      <c r="B49" s="11" t="s">
        <v>23</v>
      </c>
      <c r="C49" s="12">
        <v>0.15644289999999972</v>
      </c>
      <c r="D49" s="12">
        <v>0.65155709999999301</v>
      </c>
      <c r="E49" s="6">
        <v>1</v>
      </c>
      <c r="F49" s="5">
        <v>0.80799999999999272</v>
      </c>
      <c r="G49" s="12">
        <v>0.14699999999999136</v>
      </c>
      <c r="H49" s="12">
        <v>0.15900000000000603</v>
      </c>
      <c r="I49" s="20"/>
      <c r="J49" s="20"/>
      <c r="K49" s="4" t="s">
        <v>35</v>
      </c>
      <c r="L49" s="6" t="s">
        <v>29</v>
      </c>
      <c r="M49" s="6">
        <v>0.4733369250000003</v>
      </c>
      <c r="N49" s="6">
        <v>0.58166307500000647</v>
      </c>
      <c r="O49" s="6">
        <v>0</v>
      </c>
      <c r="P49" s="5">
        <v>1.0550000000000068</v>
      </c>
      <c r="Q49" s="5">
        <v>0.17700000000000671</v>
      </c>
      <c r="R49" s="5">
        <v>0.18699999999999761</v>
      </c>
      <c r="S49" s="13"/>
    </row>
    <row r="50" spans="1:19" x14ac:dyDescent="0.35">
      <c r="A50" s="10" t="s">
        <v>35</v>
      </c>
      <c r="B50" s="11" t="s">
        <v>25</v>
      </c>
      <c r="C50" s="12">
        <v>0.18152282499999817</v>
      </c>
      <c r="D50" s="12">
        <v>0.66047717500000058</v>
      </c>
      <c r="E50" s="6">
        <v>1</v>
      </c>
      <c r="F50" s="5">
        <v>0.84199999999999875</v>
      </c>
      <c r="G50" s="12">
        <v>0.14199999999999591</v>
      </c>
      <c r="H50" s="12">
        <v>0.1460000000000008</v>
      </c>
      <c r="I50" s="20"/>
      <c r="J50" s="20"/>
      <c r="K50" s="4" t="s">
        <v>35</v>
      </c>
      <c r="L50" s="6" t="s">
        <v>28</v>
      </c>
      <c r="M50" s="6">
        <v>0.57994221500000243</v>
      </c>
      <c r="N50" s="6">
        <v>0.50205778500000542</v>
      </c>
      <c r="O50" s="6">
        <v>0</v>
      </c>
      <c r="P50" s="5">
        <v>1.0820000000000078</v>
      </c>
      <c r="Q50" s="5">
        <v>0.22200000000000841</v>
      </c>
      <c r="R50" s="5">
        <v>0.22299999999999898</v>
      </c>
      <c r="S50" s="13"/>
    </row>
    <row r="51" spans="1:19" x14ac:dyDescent="0.35">
      <c r="A51" s="10" t="s">
        <v>35</v>
      </c>
      <c r="B51" s="11" t="s">
        <v>28</v>
      </c>
      <c r="C51" s="12">
        <v>0.28009115999999767</v>
      </c>
      <c r="D51" s="12">
        <v>0.61490884000001256</v>
      </c>
      <c r="E51" s="6">
        <v>0</v>
      </c>
      <c r="F51" s="5">
        <v>0.89500000000001023</v>
      </c>
      <c r="G51" s="12">
        <v>0.15500000000000114</v>
      </c>
      <c r="H51" s="12">
        <v>0.14499999999999602</v>
      </c>
      <c r="I51" s="20"/>
      <c r="J51" s="20"/>
      <c r="K51" s="4" t="s">
        <v>35</v>
      </c>
      <c r="L51" s="6" t="s">
        <v>12</v>
      </c>
      <c r="M51" s="6">
        <v>0.36864831999999464</v>
      </c>
      <c r="N51" s="6">
        <v>0.92535168000000234</v>
      </c>
      <c r="O51" s="6">
        <v>0</v>
      </c>
      <c r="P51" s="5">
        <v>1.2939999999999969</v>
      </c>
      <c r="Q51" s="5">
        <v>0.28299999999998704</v>
      </c>
      <c r="R51" s="5">
        <v>0.28600000000000136</v>
      </c>
      <c r="S51" s="13"/>
    </row>
    <row r="52" spans="1:19" x14ac:dyDescent="0.35">
      <c r="A52" s="10" t="s">
        <v>35</v>
      </c>
      <c r="B52" s="11" t="s">
        <v>30</v>
      </c>
      <c r="C52" s="12">
        <v>0.16332057000000205</v>
      </c>
      <c r="D52" s="12">
        <v>0.77367942999999562</v>
      </c>
      <c r="E52" s="6">
        <v>1</v>
      </c>
      <c r="F52" s="5">
        <v>0.93699999999999761</v>
      </c>
      <c r="G52" s="12">
        <v>0.14400000000000546</v>
      </c>
      <c r="H52" s="12">
        <v>0.14699999999999136</v>
      </c>
      <c r="I52" s="20"/>
      <c r="J52" s="20"/>
      <c r="K52" s="4" t="s">
        <v>35</v>
      </c>
      <c r="L52" s="6" t="s">
        <v>30</v>
      </c>
      <c r="M52" s="6">
        <v>0.58509532999999347</v>
      </c>
      <c r="N52" s="6">
        <v>1.2639046700000103</v>
      </c>
      <c r="O52" s="6">
        <v>1</v>
      </c>
      <c r="P52" s="5">
        <v>1.8490000000000038</v>
      </c>
      <c r="Q52" s="5">
        <v>0.20399999999999352</v>
      </c>
      <c r="R52" s="5">
        <v>0.21999999999999886</v>
      </c>
      <c r="S52" s="13"/>
    </row>
    <row r="53" spans="1:19" x14ac:dyDescent="0.35">
      <c r="A53" s="10" t="s">
        <v>35</v>
      </c>
      <c r="B53" s="11" t="s">
        <v>27</v>
      </c>
      <c r="C53" s="12">
        <v>5.3115050000001933E-2</v>
      </c>
      <c r="D53" s="12">
        <v>0.96688494999999408</v>
      </c>
      <c r="E53" s="6">
        <v>1</v>
      </c>
      <c r="F53" s="5">
        <v>1.019999999999996</v>
      </c>
      <c r="G53" s="12">
        <v>0.15399999999999636</v>
      </c>
      <c r="H53" s="12">
        <v>0.15400000000001057</v>
      </c>
      <c r="I53" s="20"/>
      <c r="J53" s="20"/>
      <c r="K53" s="4" t="s">
        <v>35</v>
      </c>
      <c r="L53" s="6" t="s">
        <v>21</v>
      </c>
      <c r="M53" s="6">
        <v>0.65323664999999642</v>
      </c>
      <c r="N53" s="6">
        <v>1.2587633500000097</v>
      </c>
      <c r="O53" s="6">
        <v>1</v>
      </c>
      <c r="P53" s="5">
        <v>1.9120000000000061</v>
      </c>
      <c r="Q53" s="5">
        <v>0.27200000000000557</v>
      </c>
      <c r="R53" s="5">
        <v>0.28400000000000603</v>
      </c>
      <c r="S53" s="13"/>
    </row>
    <row r="54" spans="1:19" x14ac:dyDescent="0.35">
      <c r="A54" s="10" t="s">
        <v>35</v>
      </c>
      <c r="B54" s="11" t="s">
        <v>31</v>
      </c>
      <c r="C54" s="12">
        <v>8.3357880000005685E-2</v>
      </c>
      <c r="D54" s="12">
        <v>0.94164212000000003</v>
      </c>
      <c r="E54" s="6">
        <v>1</v>
      </c>
      <c r="F54" s="5">
        <v>1.0250000000000057</v>
      </c>
      <c r="G54" s="12">
        <v>0.12700000000000955</v>
      </c>
      <c r="H54" s="12">
        <v>0.13499999999999091</v>
      </c>
      <c r="I54" s="20"/>
      <c r="J54" s="20"/>
      <c r="K54" s="4" t="s">
        <v>35</v>
      </c>
      <c r="L54" s="6" t="s">
        <v>14</v>
      </c>
      <c r="M54" s="6">
        <v>0.70939123999999842</v>
      </c>
      <c r="N54" s="6">
        <v>1.3486087599999943</v>
      </c>
      <c r="O54" s="6">
        <v>1</v>
      </c>
      <c r="P54" s="5">
        <v>2.0579999999999927</v>
      </c>
      <c r="Q54" s="5">
        <v>0.12600000000000477</v>
      </c>
      <c r="R54" s="5">
        <v>0.13400000000000034</v>
      </c>
      <c r="S54" s="13"/>
    </row>
    <row r="55" spans="1:19" x14ac:dyDescent="0.35">
      <c r="A55" s="10" t="s">
        <v>35</v>
      </c>
      <c r="B55" s="11" t="s">
        <v>24</v>
      </c>
      <c r="C55" s="12">
        <v>0.13745772000000184</v>
      </c>
      <c r="D55" s="12">
        <v>0.91954228000000038</v>
      </c>
      <c r="E55" s="6">
        <v>0</v>
      </c>
      <c r="F55" s="5">
        <v>1.0570000000000022</v>
      </c>
      <c r="G55" s="12">
        <v>0.18600000000000705</v>
      </c>
      <c r="H55" s="12">
        <v>0.18500000000000227</v>
      </c>
      <c r="I55" s="20"/>
      <c r="J55" s="20"/>
      <c r="K55" s="4" t="s">
        <v>35</v>
      </c>
      <c r="L55" s="6" t="s">
        <v>23</v>
      </c>
      <c r="M55" s="6">
        <v>0.99068580999999811</v>
      </c>
      <c r="N55" s="6">
        <v>1.2423141900000059</v>
      </c>
      <c r="O55" s="6">
        <v>1</v>
      </c>
      <c r="P55" s="5">
        <v>2.2330000000000041</v>
      </c>
      <c r="Q55" s="5">
        <v>0.20900000000000318</v>
      </c>
      <c r="R55" s="5">
        <v>0.22400000000000375</v>
      </c>
      <c r="S55" s="13"/>
    </row>
    <row r="56" spans="1:19" x14ac:dyDescent="0.35">
      <c r="A56" s="10" t="s">
        <v>35</v>
      </c>
      <c r="B56" s="11" t="s">
        <v>29</v>
      </c>
      <c r="C56" s="12">
        <v>0.29178788999999672</v>
      </c>
      <c r="D56" s="12">
        <v>0.77321211000001522</v>
      </c>
      <c r="E56" s="6">
        <v>0</v>
      </c>
      <c r="F56" s="5">
        <v>1.0650000000000119</v>
      </c>
      <c r="G56" s="12">
        <v>0.12800000000000011</v>
      </c>
      <c r="H56" s="12">
        <v>0.12800000000000011</v>
      </c>
      <c r="I56" s="20"/>
      <c r="J56" s="20"/>
      <c r="K56" s="4" t="s">
        <v>35</v>
      </c>
      <c r="L56" s="6" t="s">
        <v>31</v>
      </c>
      <c r="M56" s="6">
        <v>0.61895069999999675</v>
      </c>
      <c r="N56" s="6">
        <v>1.689049299999996</v>
      </c>
      <c r="O56" s="6">
        <v>1</v>
      </c>
      <c r="P56" s="5">
        <v>2.3079999999999927</v>
      </c>
      <c r="Q56" s="5">
        <v>0.18599999999999284</v>
      </c>
      <c r="R56" s="5">
        <v>0.18900000000000716</v>
      </c>
      <c r="S56" s="13"/>
    </row>
    <row r="57" spans="1:19" x14ac:dyDescent="0.35">
      <c r="A57" s="10" t="s">
        <v>35</v>
      </c>
      <c r="B57" s="11" t="s">
        <v>17</v>
      </c>
      <c r="C57" s="12">
        <v>6.4649820000001704E-2</v>
      </c>
      <c r="D57" s="12">
        <v>1.0483501799999979</v>
      </c>
      <c r="E57" s="6">
        <v>0</v>
      </c>
      <c r="F57" s="5">
        <v>1.1129999999999995</v>
      </c>
      <c r="G57" s="12">
        <v>0.15299999999999159</v>
      </c>
      <c r="H57" s="12">
        <v>0.15000000000000568</v>
      </c>
      <c r="I57" s="20"/>
      <c r="J57" s="20"/>
      <c r="K57" s="4" t="s">
        <v>35</v>
      </c>
      <c r="L57" s="6" t="s">
        <v>16</v>
      </c>
      <c r="M57" s="6">
        <v>0.9147379150000009</v>
      </c>
      <c r="N57" s="6">
        <v>1.5052620849999867</v>
      </c>
      <c r="O57" s="6">
        <v>1</v>
      </c>
      <c r="P57" s="5">
        <v>2.4199999999999875</v>
      </c>
      <c r="Q57" s="5">
        <v>0.25399999999999068</v>
      </c>
      <c r="R57" s="5">
        <v>0.24500000000000455</v>
      </c>
      <c r="S57" s="13"/>
    </row>
    <row r="58" spans="1:19" x14ac:dyDescent="0.35">
      <c r="A58" s="10" t="s">
        <v>35</v>
      </c>
      <c r="B58" s="11" t="s">
        <v>32</v>
      </c>
      <c r="C58" s="12">
        <v>0.51719113499999703</v>
      </c>
      <c r="D58" s="12">
        <v>0.71280886499999274</v>
      </c>
      <c r="E58" s="6">
        <v>1</v>
      </c>
      <c r="F58" s="5">
        <v>1.2299999999999898</v>
      </c>
      <c r="G58" s="12">
        <v>0.16599999999999682</v>
      </c>
      <c r="H58" s="12">
        <v>0.16300000000001091</v>
      </c>
      <c r="I58" s="20"/>
      <c r="J58" s="20"/>
      <c r="K58" s="4" t="s">
        <v>35</v>
      </c>
      <c r="L58" s="6" t="s">
        <v>32</v>
      </c>
      <c r="M58" s="6">
        <v>1.1314772999999971</v>
      </c>
      <c r="N58" s="6">
        <v>1.483522700000012</v>
      </c>
      <c r="O58" s="6">
        <v>1</v>
      </c>
      <c r="P58" s="5">
        <v>2.6150000000000091</v>
      </c>
      <c r="Q58" s="5">
        <v>0.21300000000000807</v>
      </c>
      <c r="R58" s="5">
        <v>0.22599999999999909</v>
      </c>
      <c r="S58" s="13"/>
    </row>
    <row r="59" spans="1:19" x14ac:dyDescent="0.35">
      <c r="A59" s="10" t="s">
        <v>35</v>
      </c>
      <c r="B59" s="11" t="s">
        <v>20</v>
      </c>
      <c r="C59" s="12">
        <v>0.18822348499999772</v>
      </c>
      <c r="D59" s="12">
        <v>1.167776515000011</v>
      </c>
      <c r="E59" s="6">
        <v>0</v>
      </c>
      <c r="F59" s="5">
        <v>1.3560000000000088</v>
      </c>
      <c r="G59" s="12">
        <v>0.15400000000001057</v>
      </c>
      <c r="H59" s="12">
        <v>0.16400000000000148</v>
      </c>
      <c r="I59" s="20"/>
      <c r="J59" s="20"/>
      <c r="K59" s="4" t="s">
        <v>35</v>
      </c>
      <c r="L59" s="6" t="s">
        <v>25</v>
      </c>
      <c r="M59" s="6">
        <v>0.95228495000000035</v>
      </c>
      <c r="N59" s="6">
        <v>2.1427150499999987</v>
      </c>
      <c r="O59" s="6">
        <v>1</v>
      </c>
      <c r="P59" s="5">
        <v>3.0949999999999989</v>
      </c>
      <c r="Q59" s="5">
        <v>0.20199999999999818</v>
      </c>
      <c r="R59" s="5">
        <v>0.21699999999999875</v>
      </c>
      <c r="S59" s="13"/>
    </row>
    <row r="60" spans="1:19" x14ac:dyDescent="0.35">
      <c r="A60" s="10" t="s">
        <v>35</v>
      </c>
      <c r="B60" s="11" t="s">
        <v>33</v>
      </c>
      <c r="C60" s="12">
        <v>0.53945577999999861</v>
      </c>
      <c r="D60" s="12">
        <v>0.85654422000000219</v>
      </c>
      <c r="E60" s="6">
        <v>1</v>
      </c>
      <c r="F60" s="5">
        <v>1.3960000000000008</v>
      </c>
      <c r="G60" s="12">
        <v>0.17199999999999704</v>
      </c>
      <c r="H60" s="12">
        <v>0.18800000000000239</v>
      </c>
      <c r="I60" s="20"/>
      <c r="J60" s="20"/>
      <c r="K60" s="4" t="s">
        <v>35</v>
      </c>
      <c r="L60" s="6" t="s">
        <v>33</v>
      </c>
      <c r="M60" s="6">
        <v>1.6754783199999972</v>
      </c>
      <c r="N60" s="6">
        <v>2.2865216799999919</v>
      </c>
      <c r="O60" s="6">
        <v>1</v>
      </c>
      <c r="P60" s="5">
        <v>3.9619999999999891</v>
      </c>
      <c r="Q60" s="5">
        <v>0.26099999999999568</v>
      </c>
      <c r="R60" s="5">
        <v>0.257000000000005</v>
      </c>
      <c r="S60" s="14"/>
    </row>
    <row r="61" spans="1:19" x14ac:dyDescent="0.35">
      <c r="A61" s="10" t="s">
        <v>35</v>
      </c>
      <c r="B61" s="6" t="s">
        <v>34</v>
      </c>
      <c r="C61" s="5">
        <v>0.84643190000000157</v>
      </c>
      <c r="D61" s="5">
        <v>1.2915681000000037</v>
      </c>
      <c r="E61" s="6">
        <v>1</v>
      </c>
      <c r="F61" s="5">
        <v>2.1380000000000052</v>
      </c>
      <c r="G61" s="5">
        <v>0.11200000000000898</v>
      </c>
      <c r="H61" s="5">
        <v>0.11199999999999477</v>
      </c>
      <c r="I61" s="20"/>
      <c r="J61" s="20"/>
      <c r="K61" s="4" t="s">
        <v>35</v>
      </c>
      <c r="L61" s="6" t="s">
        <v>34</v>
      </c>
      <c r="M61" s="6">
        <v>1.7935054750000021</v>
      </c>
      <c r="N61" s="6">
        <v>2.5764945249999882</v>
      </c>
      <c r="O61" s="6">
        <v>1</v>
      </c>
      <c r="P61" s="5">
        <v>4.3699999999999903</v>
      </c>
      <c r="Q61" s="5">
        <v>0.16400000000000148</v>
      </c>
      <c r="R61" s="5">
        <v>0.16200000000000614</v>
      </c>
      <c r="S61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3"/>
  <sheetViews>
    <sheetView topLeftCell="B37" zoomScale="75" zoomScaleNormal="75" workbookViewId="0">
      <selection activeCell="D81" sqref="D81"/>
    </sheetView>
  </sheetViews>
  <sheetFormatPr defaultRowHeight="14.5" x14ac:dyDescent="0.35"/>
  <cols>
    <col min="4" max="4" width="8.54296875" customWidth="1"/>
    <col min="7" max="7" width="9" customWidth="1"/>
    <col min="8" max="8" width="4.1796875" customWidth="1"/>
    <col min="9" max="9" width="8.26953125" customWidth="1"/>
    <col min="13" max="14" width="9.1796875" style="22"/>
    <col min="15" max="15" width="8.26953125" customWidth="1"/>
    <col min="16" max="16" width="9.453125" customWidth="1"/>
    <col min="17" max="17" width="12.453125" customWidth="1"/>
    <col min="18" max="18" width="12.1796875" customWidth="1"/>
    <col min="19" max="19" width="12" customWidth="1"/>
    <col min="20" max="20" width="11.54296875" customWidth="1"/>
  </cols>
  <sheetData>
    <row r="1" spans="1:41" ht="18.5" x14ac:dyDescent="0.45">
      <c r="C1" s="21" t="s">
        <v>38</v>
      </c>
    </row>
    <row r="2" spans="1:41" x14ac:dyDescent="0.35">
      <c r="A2" s="23" t="s">
        <v>39</v>
      </c>
      <c r="D2" s="23" t="s">
        <v>40</v>
      </c>
      <c r="I2" s="23">
        <v>2020</v>
      </c>
      <c r="J2" s="23" t="s">
        <v>41</v>
      </c>
      <c r="M2" s="24" t="s">
        <v>42</v>
      </c>
      <c r="P2" s="25" t="s">
        <v>43</v>
      </c>
      <c r="Q2" s="26"/>
      <c r="R2" s="26"/>
    </row>
    <row r="3" spans="1:41" ht="29" x14ac:dyDescent="0.35">
      <c r="C3" t="s">
        <v>44</v>
      </c>
      <c r="D3" s="27" t="s">
        <v>45</v>
      </c>
      <c r="E3" s="27" t="s">
        <v>46</v>
      </c>
      <c r="F3" s="28" t="s">
        <v>47</v>
      </c>
      <c r="G3" s="27" t="s">
        <v>48</v>
      </c>
      <c r="I3" s="27" t="s">
        <v>45</v>
      </c>
      <c r="J3" s="27" t="s">
        <v>46</v>
      </c>
      <c r="K3" s="29" t="s">
        <v>47</v>
      </c>
      <c r="L3" s="27" t="s">
        <v>48</v>
      </c>
      <c r="M3" s="30" t="s">
        <v>49</v>
      </c>
      <c r="N3" s="30" t="s">
        <v>50</v>
      </c>
      <c r="P3" s="31" t="s">
        <v>51</v>
      </c>
      <c r="Q3" s="31" t="s">
        <v>52</v>
      </c>
      <c r="R3" s="32" t="s">
        <v>53</v>
      </c>
      <c r="S3" s="31" t="s">
        <v>54</v>
      </c>
      <c r="T3" s="31" t="s">
        <v>55</v>
      </c>
      <c r="U3" s="31" t="s">
        <v>56</v>
      </c>
      <c r="V3" s="31" t="s">
        <v>57</v>
      </c>
      <c r="X3" s="33"/>
      <c r="Y3" s="33"/>
      <c r="Z3" s="33"/>
      <c r="AA3" s="33"/>
      <c r="AB3" s="33"/>
      <c r="AC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1" x14ac:dyDescent="0.35">
      <c r="B4" s="34" t="s">
        <v>58</v>
      </c>
      <c r="C4" s="34" t="s">
        <v>6</v>
      </c>
      <c r="D4" s="35">
        <v>81.462000000000003</v>
      </c>
      <c r="E4" s="35">
        <v>63.331000000000003</v>
      </c>
      <c r="F4" s="35">
        <v>20.399000000000001</v>
      </c>
      <c r="G4" s="35">
        <v>88881</v>
      </c>
      <c r="H4" s="35"/>
      <c r="I4" s="35">
        <v>81.724999999999994</v>
      </c>
      <c r="J4" s="35">
        <v>63.323</v>
      </c>
      <c r="K4" s="35">
        <v>20.69</v>
      </c>
      <c r="L4" s="35">
        <v>88943</v>
      </c>
      <c r="M4" s="36">
        <v>81.352999999999994</v>
      </c>
      <c r="N4" s="37">
        <v>81.566999999999993</v>
      </c>
      <c r="O4" s="38" t="str">
        <f>+B4</f>
        <v>AUS</v>
      </c>
      <c r="P4" s="39">
        <f>+D4-I4</f>
        <v>-0.26299999999999102</v>
      </c>
      <c r="Q4" s="39">
        <f>+E4-J4+0.5*(F4*(G4-L4)-K4*(L4-G4))/100000</f>
        <v>-4.7375899999973284E-3</v>
      </c>
      <c r="R4" s="39">
        <f>+P4-Q4</f>
        <v>-0.25826240999999367</v>
      </c>
      <c r="S4" s="40">
        <f>+Q4/P4*100</f>
        <v>1.8013650190104524</v>
      </c>
      <c r="T4" s="40">
        <f>100-S4</f>
        <v>98.198634980989553</v>
      </c>
      <c r="U4" s="38">
        <f>+D4-M4</f>
        <v>0.10900000000000887</v>
      </c>
      <c r="V4" s="38">
        <f>+N4-D4</f>
        <v>0.10499999999998977</v>
      </c>
      <c r="X4" s="33"/>
      <c r="Y4" s="33"/>
      <c r="Z4" s="33"/>
      <c r="AA4" s="33"/>
      <c r="AB4" s="33"/>
      <c r="AC4" s="33"/>
      <c r="AE4" s="33"/>
      <c r="AF4" s="33"/>
      <c r="AG4" s="33"/>
      <c r="AH4" s="33"/>
      <c r="AI4" s="33"/>
      <c r="AJ4" s="33"/>
      <c r="AK4" s="33"/>
      <c r="AL4" s="33"/>
      <c r="AM4" s="33"/>
      <c r="AN4" s="41"/>
      <c r="AO4" s="41"/>
    </row>
    <row r="5" spans="1:41" x14ac:dyDescent="0.35">
      <c r="B5" t="s">
        <v>59</v>
      </c>
      <c r="C5" t="s">
        <v>6</v>
      </c>
      <c r="D5" s="22">
        <v>79.745999999999995</v>
      </c>
      <c r="E5" s="22">
        <v>63.411000000000001</v>
      </c>
      <c r="F5" s="22">
        <v>18.634</v>
      </c>
      <c r="G5" s="22">
        <v>87663</v>
      </c>
      <c r="H5" s="22"/>
      <c r="I5" s="22">
        <v>78.942999999999998</v>
      </c>
      <c r="J5" s="22">
        <v>63.332999999999998</v>
      </c>
      <c r="K5" s="22">
        <v>17.896000000000001</v>
      </c>
      <c r="L5" s="22">
        <v>87223</v>
      </c>
      <c r="M5" s="42">
        <v>79.626999999999995</v>
      </c>
      <c r="N5" s="43">
        <v>79.872</v>
      </c>
      <c r="O5" s="26" t="str">
        <f t="shared" ref="O5:O41" si="0">+B5</f>
        <v>AUT</v>
      </c>
      <c r="P5" s="13">
        <f t="shared" ref="P5:P41" si="1">+D5-I5</f>
        <v>0.80299999999999727</v>
      </c>
      <c r="Q5" s="13">
        <f t="shared" ref="Q5:Q41" si="2">+E5-J5+0.5*(F5*(G5-L5)-K5*(L5-G5))/100000</f>
        <v>0.15836600000000295</v>
      </c>
      <c r="R5" s="13">
        <f t="shared" ref="R5:R41" si="3">+P5-Q5</f>
        <v>0.64463399999999438</v>
      </c>
      <c r="S5" s="44">
        <f t="shared" ref="S5:S41" si="4">+Q5/P5*100</f>
        <v>19.721793275218367</v>
      </c>
      <c r="T5" s="44">
        <f t="shared" ref="T5:T41" si="5">100-S5</f>
        <v>80.278206724781626</v>
      </c>
      <c r="U5" s="26">
        <f t="shared" ref="U5:U41" si="6">+D5-M5</f>
        <v>0.11899999999999977</v>
      </c>
      <c r="V5" s="26">
        <f t="shared" ref="V5:V41" si="7">+N5-D5</f>
        <v>0.12600000000000477</v>
      </c>
      <c r="X5" s="33"/>
      <c r="Y5" s="33"/>
      <c r="Z5" s="33"/>
      <c r="AA5" s="33"/>
      <c r="AB5" s="33"/>
      <c r="AC5" s="33"/>
      <c r="AE5" s="33"/>
      <c r="AF5" s="33"/>
      <c r="AG5" s="33"/>
      <c r="AH5" s="33"/>
      <c r="AI5" s="33"/>
      <c r="AJ5" s="33"/>
      <c r="AK5" s="33"/>
      <c r="AL5" s="33"/>
      <c r="AM5" s="33"/>
      <c r="AN5" s="41"/>
      <c r="AO5" s="41"/>
    </row>
    <row r="6" spans="1:41" x14ac:dyDescent="0.35">
      <c r="B6" t="s">
        <v>60</v>
      </c>
      <c r="C6" t="s">
        <v>6</v>
      </c>
      <c r="D6" s="22">
        <v>79.825000000000003</v>
      </c>
      <c r="E6" s="22">
        <v>63.314</v>
      </c>
      <c r="F6" s="22">
        <v>18.869</v>
      </c>
      <c r="G6" s="22">
        <v>87503</v>
      </c>
      <c r="H6" s="22"/>
      <c r="I6" s="22">
        <v>78.516999999999996</v>
      </c>
      <c r="J6" s="22">
        <v>63.237000000000002</v>
      </c>
      <c r="K6" s="22">
        <v>17.637</v>
      </c>
      <c r="L6" s="22">
        <v>86632</v>
      </c>
      <c r="M6" s="42">
        <v>79.718999999999994</v>
      </c>
      <c r="N6" s="43">
        <v>79.930999999999997</v>
      </c>
      <c r="O6" s="26" t="str">
        <f t="shared" si="0"/>
        <v>BEL</v>
      </c>
      <c r="P6" s="13">
        <f t="shared" si="1"/>
        <v>1.3080000000000069</v>
      </c>
      <c r="Q6" s="13">
        <f t="shared" si="2"/>
        <v>0.2359836299999982</v>
      </c>
      <c r="R6" s="13">
        <f t="shared" si="3"/>
        <v>1.0720163700000087</v>
      </c>
      <c r="S6" s="44">
        <f t="shared" si="4"/>
        <v>18.041561926605272</v>
      </c>
      <c r="T6" s="44">
        <f t="shared" si="5"/>
        <v>81.958438073394731</v>
      </c>
      <c r="U6" s="26">
        <f t="shared" si="6"/>
        <v>0.10600000000000875</v>
      </c>
      <c r="V6" s="26">
        <f t="shared" si="7"/>
        <v>0.10599999999999454</v>
      </c>
      <c r="X6" s="33"/>
      <c r="Y6" s="33"/>
      <c r="Z6" s="33"/>
      <c r="AA6" s="33"/>
      <c r="AB6" s="33"/>
      <c r="AC6" s="33"/>
      <c r="AE6" s="33"/>
      <c r="AF6" s="33"/>
      <c r="AG6" s="33"/>
      <c r="AH6" s="33"/>
      <c r="AI6" s="33"/>
      <c r="AJ6" s="33"/>
      <c r="AK6" s="33"/>
      <c r="AL6" s="33"/>
      <c r="AM6" s="33"/>
      <c r="AN6" s="41"/>
      <c r="AO6" s="41"/>
    </row>
    <row r="7" spans="1:41" x14ac:dyDescent="0.35">
      <c r="B7" t="s">
        <v>61</v>
      </c>
      <c r="C7" t="s">
        <v>6</v>
      </c>
      <c r="D7" s="22">
        <v>71.715000000000003</v>
      </c>
      <c r="E7" s="22">
        <v>61.393000000000001</v>
      </c>
      <c r="F7" s="22">
        <v>14.301</v>
      </c>
      <c r="G7" s="22">
        <v>72176</v>
      </c>
      <c r="H7" s="22"/>
      <c r="I7" s="22">
        <v>69.954999999999998</v>
      </c>
      <c r="J7" s="22">
        <v>61.101999999999997</v>
      </c>
      <c r="K7" s="22">
        <v>12.912000000000001</v>
      </c>
      <c r="L7" s="22">
        <v>68559</v>
      </c>
      <c r="M7" s="42">
        <v>71.64</v>
      </c>
      <c r="N7" s="43">
        <v>71.792000000000002</v>
      </c>
      <c r="O7" s="26" t="str">
        <f t="shared" si="0"/>
        <v>BGR</v>
      </c>
      <c r="P7" s="13">
        <f t="shared" si="1"/>
        <v>1.7600000000000051</v>
      </c>
      <c r="Q7" s="13">
        <f t="shared" si="2"/>
        <v>0.78314710500000395</v>
      </c>
      <c r="R7" s="13">
        <f t="shared" si="3"/>
        <v>0.97685289500000116</v>
      </c>
      <c r="S7" s="44">
        <f t="shared" si="4"/>
        <v>44.496994602272821</v>
      </c>
      <c r="T7" s="44">
        <f t="shared" si="5"/>
        <v>55.503005397727179</v>
      </c>
      <c r="U7" s="26">
        <f t="shared" si="6"/>
        <v>7.5000000000002842E-2</v>
      </c>
      <c r="V7" s="26">
        <f t="shared" si="7"/>
        <v>7.6999999999998181E-2</v>
      </c>
      <c r="X7" s="33"/>
      <c r="Y7" s="33"/>
      <c r="Z7" s="33"/>
      <c r="AA7" s="33"/>
      <c r="AB7" s="33"/>
      <c r="AC7" s="33"/>
      <c r="AE7" s="33"/>
      <c r="AF7" s="33"/>
      <c r="AG7" s="33"/>
      <c r="AH7" s="33"/>
      <c r="AI7" s="33"/>
      <c r="AJ7" s="33"/>
      <c r="AK7" s="33"/>
      <c r="AL7" s="33"/>
      <c r="AM7" s="33"/>
      <c r="AN7" s="41"/>
      <c r="AO7" s="41"/>
    </row>
    <row r="8" spans="1:41" x14ac:dyDescent="0.35">
      <c r="B8" s="34" t="s">
        <v>62</v>
      </c>
      <c r="C8" s="34" t="s">
        <v>6</v>
      </c>
      <c r="D8" s="35">
        <v>80.38</v>
      </c>
      <c r="E8" s="35">
        <v>63.036000000000001</v>
      </c>
      <c r="F8" s="35">
        <v>19.821000000000002</v>
      </c>
      <c r="G8" s="35">
        <v>87505</v>
      </c>
      <c r="H8" s="35"/>
      <c r="I8" s="35">
        <v>79.486000000000004</v>
      </c>
      <c r="J8" s="35">
        <v>62.722000000000001</v>
      </c>
      <c r="K8" s="35">
        <v>19.489999999999998</v>
      </c>
      <c r="L8" s="35">
        <v>86009</v>
      </c>
      <c r="M8" s="36">
        <v>80.265000000000001</v>
      </c>
      <c r="N8" s="37">
        <v>80.492000000000004</v>
      </c>
      <c r="O8" s="38" t="str">
        <f t="shared" si="0"/>
        <v>CAN</v>
      </c>
      <c r="P8" s="39">
        <f t="shared" si="1"/>
        <v>0.89399999999999125</v>
      </c>
      <c r="Q8" s="39">
        <f t="shared" si="2"/>
        <v>0.60804628000000005</v>
      </c>
      <c r="R8" s="39">
        <f t="shared" si="3"/>
        <v>0.2859537199999912</v>
      </c>
      <c r="S8" s="40">
        <f t="shared" si="4"/>
        <v>68.014125279642741</v>
      </c>
      <c r="T8" s="40">
        <f t="shared" si="5"/>
        <v>31.985874720357259</v>
      </c>
      <c r="U8" s="38">
        <f t="shared" si="6"/>
        <v>0.11499999999999488</v>
      </c>
      <c r="V8" s="38">
        <f t="shared" si="7"/>
        <v>0.11200000000000898</v>
      </c>
      <c r="X8" s="33"/>
      <c r="Y8" s="33"/>
      <c r="Z8" s="33"/>
      <c r="AA8" s="33"/>
      <c r="AB8" s="33"/>
      <c r="AC8" s="33"/>
      <c r="AE8" s="33"/>
      <c r="AF8" s="33"/>
      <c r="AG8" s="33"/>
      <c r="AH8" s="33"/>
      <c r="AI8" s="33"/>
      <c r="AJ8" s="33"/>
      <c r="AK8" s="33"/>
      <c r="AL8" s="33"/>
      <c r="AM8" s="33"/>
      <c r="AN8" s="41"/>
      <c r="AO8" s="41"/>
    </row>
    <row r="9" spans="1:41" x14ac:dyDescent="0.35">
      <c r="B9" t="s">
        <v>63</v>
      </c>
      <c r="C9" t="s">
        <v>6</v>
      </c>
      <c r="D9" s="22">
        <v>82.119</v>
      </c>
      <c r="E9" s="22">
        <v>63.762999999999998</v>
      </c>
      <c r="F9" s="22">
        <v>20.181999999999999</v>
      </c>
      <c r="G9" s="22">
        <v>90952</v>
      </c>
      <c r="H9" s="22"/>
      <c r="I9" s="22">
        <v>80.992000000000004</v>
      </c>
      <c r="J9" s="22">
        <v>63.606000000000002</v>
      </c>
      <c r="K9" s="22">
        <v>19.227</v>
      </c>
      <c r="L9" s="22">
        <v>90422</v>
      </c>
      <c r="M9" s="42">
        <v>81.971999999999994</v>
      </c>
      <c r="N9" s="43">
        <v>82.271000000000001</v>
      </c>
      <c r="O9" s="26" t="str">
        <f t="shared" si="0"/>
        <v>CHE</v>
      </c>
      <c r="P9" s="13">
        <f t="shared" si="1"/>
        <v>1.1269999999999953</v>
      </c>
      <c r="Q9" s="13">
        <f t="shared" si="2"/>
        <v>0.26143384999999647</v>
      </c>
      <c r="R9" s="13">
        <f t="shared" si="3"/>
        <v>0.86556614999999892</v>
      </c>
      <c r="S9" s="44">
        <f t="shared" si="4"/>
        <v>23.197324755989136</v>
      </c>
      <c r="T9" s="44">
        <f t="shared" si="5"/>
        <v>76.802675244010857</v>
      </c>
      <c r="U9" s="26">
        <f t="shared" si="6"/>
        <v>0.14700000000000557</v>
      </c>
      <c r="V9" s="26">
        <f t="shared" si="7"/>
        <v>0.15200000000000102</v>
      </c>
      <c r="X9" s="33"/>
      <c r="Y9" s="33"/>
      <c r="Z9" s="33"/>
      <c r="AA9" s="33"/>
      <c r="AB9" s="33"/>
      <c r="AC9" s="33"/>
      <c r="AE9" s="33"/>
      <c r="AF9" s="33"/>
      <c r="AG9" s="33"/>
      <c r="AH9" s="33"/>
      <c r="AI9" s="33"/>
      <c r="AJ9" s="33"/>
      <c r="AK9" s="33"/>
      <c r="AL9" s="33"/>
      <c r="AM9" s="33"/>
      <c r="AN9" s="41"/>
      <c r="AO9" s="41"/>
    </row>
    <row r="10" spans="1:41" x14ac:dyDescent="0.35">
      <c r="B10" s="34" t="s">
        <v>64</v>
      </c>
      <c r="C10" s="34" t="s">
        <v>6</v>
      </c>
      <c r="D10" s="35">
        <v>77.596999999999994</v>
      </c>
      <c r="E10" s="35">
        <v>62.393000000000001</v>
      </c>
      <c r="F10" s="35">
        <v>18.061</v>
      </c>
      <c r="G10" s="35">
        <v>84182</v>
      </c>
      <c r="H10" s="35"/>
      <c r="I10" s="35">
        <v>76.090999999999994</v>
      </c>
      <c r="J10" s="35">
        <v>62.155999999999999</v>
      </c>
      <c r="K10" s="35">
        <v>17.047000000000001</v>
      </c>
      <c r="L10" s="35">
        <v>81747</v>
      </c>
      <c r="M10" s="36">
        <v>77.426000000000002</v>
      </c>
      <c r="N10" s="37">
        <v>77.775000000000006</v>
      </c>
      <c r="O10" s="38" t="str">
        <f t="shared" si="0"/>
        <v>CHL</v>
      </c>
      <c r="P10" s="39">
        <f t="shared" si="1"/>
        <v>1.5060000000000002</v>
      </c>
      <c r="Q10" s="39">
        <f t="shared" si="2"/>
        <v>0.66443990000000186</v>
      </c>
      <c r="R10" s="39">
        <f t="shared" si="3"/>
        <v>0.84156009999999837</v>
      </c>
      <c r="S10" s="40">
        <f t="shared" si="4"/>
        <v>44.119515272244477</v>
      </c>
      <c r="T10" s="40">
        <f t="shared" si="5"/>
        <v>55.880484727755523</v>
      </c>
      <c r="U10" s="38">
        <f t="shared" si="6"/>
        <v>0.17099999999999227</v>
      </c>
      <c r="V10" s="38">
        <f t="shared" si="7"/>
        <v>0.17800000000001148</v>
      </c>
      <c r="X10" s="33"/>
      <c r="Y10" s="33"/>
      <c r="Z10" s="33"/>
      <c r="AA10" s="33"/>
      <c r="AB10" s="33"/>
      <c r="AC10" s="33"/>
      <c r="AE10" s="33"/>
      <c r="AF10" s="33"/>
      <c r="AG10" s="33"/>
      <c r="AH10" s="33"/>
      <c r="AI10" s="33"/>
      <c r="AJ10" s="33"/>
      <c r="AK10" s="33"/>
      <c r="AL10" s="33"/>
      <c r="AM10" s="33"/>
      <c r="AN10" s="41"/>
      <c r="AO10" s="41"/>
    </row>
    <row r="11" spans="1:41" x14ac:dyDescent="0.35">
      <c r="B11" t="s">
        <v>65</v>
      </c>
      <c r="C11" t="s">
        <v>6</v>
      </c>
      <c r="D11" s="22">
        <v>76.570999999999998</v>
      </c>
      <c r="E11" s="22">
        <v>62.936</v>
      </c>
      <c r="F11" s="22">
        <v>16.420000000000002</v>
      </c>
      <c r="G11" s="22">
        <v>83040</v>
      </c>
      <c r="H11" s="22"/>
      <c r="I11" s="22">
        <v>75.332999999999998</v>
      </c>
      <c r="J11" s="22">
        <v>62.819000000000003</v>
      </c>
      <c r="K11" s="22">
        <v>15.294</v>
      </c>
      <c r="L11" s="22">
        <v>81817</v>
      </c>
      <c r="M11" s="42">
        <v>76.465999999999994</v>
      </c>
      <c r="N11" s="43">
        <v>76.671000000000006</v>
      </c>
      <c r="O11" s="26" t="str">
        <f t="shared" si="0"/>
        <v>CZE</v>
      </c>
      <c r="P11" s="13">
        <f t="shared" si="1"/>
        <v>1.2379999999999995</v>
      </c>
      <c r="Q11" s="13">
        <f t="shared" si="2"/>
        <v>0.3109311099999974</v>
      </c>
      <c r="R11" s="13">
        <f t="shared" si="3"/>
        <v>0.92706889000000214</v>
      </c>
      <c r="S11" s="44">
        <f t="shared" si="4"/>
        <v>25.115598546041802</v>
      </c>
      <c r="T11" s="44">
        <f t="shared" si="5"/>
        <v>74.884401453958191</v>
      </c>
      <c r="U11" s="26">
        <f t="shared" si="6"/>
        <v>0.10500000000000398</v>
      </c>
      <c r="V11" s="26">
        <f t="shared" si="7"/>
        <v>0.10000000000000853</v>
      </c>
      <c r="X11" s="33"/>
      <c r="Y11" s="33"/>
      <c r="Z11" s="33"/>
      <c r="AA11" s="33"/>
      <c r="AB11" s="33"/>
      <c r="AC11" s="33"/>
      <c r="AE11" s="33"/>
      <c r="AF11" s="33"/>
      <c r="AG11" s="33"/>
      <c r="AH11" s="33"/>
      <c r="AI11" s="33"/>
      <c r="AJ11" s="33"/>
      <c r="AK11" s="33"/>
      <c r="AL11" s="33"/>
      <c r="AM11" s="33"/>
      <c r="AN11" s="41"/>
      <c r="AO11" s="41"/>
    </row>
    <row r="12" spans="1:41" x14ac:dyDescent="0.35">
      <c r="B12" t="s">
        <v>66</v>
      </c>
      <c r="C12" t="s">
        <v>6</v>
      </c>
      <c r="D12" s="22">
        <v>78.983000000000004</v>
      </c>
      <c r="E12" s="22">
        <v>63.292000000000002</v>
      </c>
      <c r="F12" s="22">
        <v>18.227</v>
      </c>
      <c r="G12" s="22">
        <v>86089</v>
      </c>
      <c r="H12" s="22"/>
      <c r="I12" s="22">
        <v>78.597999999999999</v>
      </c>
      <c r="J12" s="22">
        <v>63.255000000000003</v>
      </c>
      <c r="K12" s="22">
        <v>17.866</v>
      </c>
      <c r="L12" s="22">
        <v>85876</v>
      </c>
      <c r="M12" s="42">
        <v>78.875</v>
      </c>
      <c r="N12" s="43">
        <v>79.085999999999999</v>
      </c>
      <c r="O12" s="26" t="str">
        <f t="shared" si="0"/>
        <v>DEUTNP</v>
      </c>
      <c r="P12" s="13">
        <f t="shared" si="1"/>
        <v>0.38500000000000512</v>
      </c>
      <c r="Q12" s="13">
        <f t="shared" si="2"/>
        <v>7.5439044999999039E-2</v>
      </c>
      <c r="R12" s="13">
        <f t="shared" si="3"/>
        <v>0.30956095500000608</v>
      </c>
      <c r="S12" s="44">
        <f t="shared" si="4"/>
        <v>19.594557142856633</v>
      </c>
      <c r="T12" s="44">
        <f t="shared" si="5"/>
        <v>80.40544285714337</v>
      </c>
      <c r="U12" s="26">
        <f t="shared" si="6"/>
        <v>0.10800000000000409</v>
      </c>
      <c r="V12" s="26">
        <f t="shared" si="7"/>
        <v>0.10299999999999443</v>
      </c>
      <c r="X12" s="33"/>
      <c r="Y12" s="33"/>
      <c r="Z12" s="33"/>
      <c r="AA12" s="33"/>
      <c r="AB12" s="33"/>
      <c r="AC12" s="33"/>
      <c r="AE12" s="33"/>
      <c r="AF12" s="33"/>
      <c r="AG12" s="33"/>
      <c r="AH12" s="33"/>
      <c r="AI12" s="33"/>
      <c r="AJ12" s="33"/>
      <c r="AK12" s="33"/>
      <c r="AL12" s="33"/>
      <c r="AM12" s="33"/>
      <c r="AN12" s="41"/>
      <c r="AO12" s="41"/>
    </row>
    <row r="13" spans="1:41" x14ac:dyDescent="0.35">
      <c r="B13" t="s">
        <v>67</v>
      </c>
      <c r="C13" t="s">
        <v>6</v>
      </c>
      <c r="D13" s="22">
        <v>79.677000000000007</v>
      </c>
      <c r="E13" s="22">
        <v>63.472000000000001</v>
      </c>
      <c r="F13" s="22">
        <v>18.526</v>
      </c>
      <c r="G13" s="22">
        <v>87473</v>
      </c>
      <c r="H13" s="22"/>
      <c r="I13" s="22">
        <v>79.581999999999994</v>
      </c>
      <c r="J13" s="22">
        <v>63.433</v>
      </c>
      <c r="K13" s="22">
        <v>18.349</v>
      </c>
      <c r="L13" s="22">
        <v>88012</v>
      </c>
      <c r="M13" s="42">
        <v>79.58</v>
      </c>
      <c r="N13" s="43">
        <v>79.777000000000001</v>
      </c>
      <c r="O13" s="26" t="str">
        <f t="shared" si="0"/>
        <v>DNK</v>
      </c>
      <c r="P13" s="13">
        <f t="shared" si="1"/>
        <v>9.5000000000013074E-2</v>
      </c>
      <c r="Q13" s="13">
        <f t="shared" si="2"/>
        <v>-6.037812499999852E-2</v>
      </c>
      <c r="R13" s="13">
        <f t="shared" si="3"/>
        <v>0.15537812500001158</v>
      </c>
      <c r="S13" s="44">
        <f t="shared" si="4"/>
        <v>-63.555921052621279</v>
      </c>
      <c r="T13" s="44">
        <f t="shared" si="5"/>
        <v>163.55592105262127</v>
      </c>
      <c r="U13" s="26">
        <f t="shared" si="6"/>
        <v>9.7000000000008413E-2</v>
      </c>
      <c r="V13" s="26">
        <f t="shared" si="7"/>
        <v>9.9999999999994316E-2</v>
      </c>
      <c r="X13" s="33"/>
      <c r="Y13" s="33"/>
      <c r="Z13" s="33"/>
      <c r="AA13" s="33"/>
      <c r="AB13" s="33"/>
      <c r="AC13" s="33"/>
      <c r="AE13" s="33"/>
      <c r="AF13" s="33"/>
      <c r="AG13" s="33"/>
      <c r="AH13" s="33"/>
      <c r="AI13" s="33"/>
      <c r="AJ13" s="33"/>
      <c r="AK13" s="33"/>
      <c r="AL13" s="33"/>
      <c r="AM13" s="33"/>
      <c r="AN13" s="41"/>
      <c r="AO13" s="41"/>
    </row>
    <row r="14" spans="1:41" x14ac:dyDescent="0.35">
      <c r="B14" t="s">
        <v>68</v>
      </c>
      <c r="C14" t="s">
        <v>6</v>
      </c>
      <c r="D14" s="22">
        <v>81.055000000000007</v>
      </c>
      <c r="E14" s="22">
        <v>63.671999999999997</v>
      </c>
      <c r="F14" s="22">
        <v>19.582000000000001</v>
      </c>
      <c r="G14" s="22">
        <v>88769</v>
      </c>
      <c r="H14" s="22"/>
      <c r="I14" s="22">
        <v>79.537999999999997</v>
      </c>
      <c r="J14" s="22">
        <v>63.503999999999998</v>
      </c>
      <c r="K14" s="22">
        <v>18.302</v>
      </c>
      <c r="L14" s="22">
        <v>87608</v>
      </c>
      <c r="M14" s="42">
        <v>80.932000000000002</v>
      </c>
      <c r="N14" s="43">
        <v>81.174999999999997</v>
      </c>
      <c r="O14" s="26" t="str">
        <f t="shared" si="0"/>
        <v>ESP</v>
      </c>
      <c r="P14" s="13">
        <f t="shared" si="1"/>
        <v>1.5170000000000101</v>
      </c>
      <c r="Q14" s="13">
        <f t="shared" si="2"/>
        <v>0.38791661999999927</v>
      </c>
      <c r="R14" s="13">
        <f t="shared" si="3"/>
        <v>1.1290833800000108</v>
      </c>
      <c r="S14" s="44">
        <f t="shared" si="4"/>
        <v>25.571299934080205</v>
      </c>
      <c r="T14" s="44">
        <f t="shared" si="5"/>
        <v>74.428700065919799</v>
      </c>
      <c r="U14" s="26">
        <f t="shared" si="6"/>
        <v>0.12300000000000466</v>
      </c>
      <c r="V14" s="26">
        <f t="shared" si="7"/>
        <v>0.11999999999999034</v>
      </c>
      <c r="X14" s="33"/>
      <c r="Y14" s="33"/>
      <c r="Z14" s="33"/>
      <c r="AA14" s="33"/>
      <c r="AB14" s="33"/>
      <c r="AC14" s="33"/>
      <c r="AE14" s="33"/>
      <c r="AF14" s="33"/>
      <c r="AG14" s="33"/>
      <c r="AH14" s="33"/>
      <c r="AI14" s="33"/>
      <c r="AJ14" s="33"/>
      <c r="AK14" s="33"/>
      <c r="AL14" s="33"/>
      <c r="AM14" s="33"/>
      <c r="AN14" s="41"/>
      <c r="AO14" s="41"/>
    </row>
    <row r="15" spans="1:41" x14ac:dyDescent="0.35">
      <c r="B15" t="s">
        <v>69</v>
      </c>
      <c r="C15" t="s">
        <v>6</v>
      </c>
      <c r="D15" s="22">
        <v>74.849000000000004</v>
      </c>
      <c r="E15" s="22">
        <v>62.311999999999998</v>
      </c>
      <c r="F15" s="22">
        <v>16.010000000000002</v>
      </c>
      <c r="G15" s="22">
        <v>78311</v>
      </c>
      <c r="H15" s="22"/>
      <c r="I15" s="22">
        <v>74.355000000000004</v>
      </c>
      <c r="J15" s="22">
        <v>62.207000000000001</v>
      </c>
      <c r="K15" s="22">
        <v>15.823</v>
      </c>
      <c r="L15" s="22">
        <v>76779</v>
      </c>
      <c r="M15" s="42">
        <v>74.603999999999999</v>
      </c>
      <c r="N15" s="43">
        <v>75.096999999999994</v>
      </c>
      <c r="O15" s="26" t="str">
        <f t="shared" si="0"/>
        <v>EST</v>
      </c>
      <c r="P15" s="13">
        <f t="shared" si="1"/>
        <v>0.49399999999999977</v>
      </c>
      <c r="Q15" s="13">
        <f t="shared" si="2"/>
        <v>0.34884077999999685</v>
      </c>
      <c r="R15" s="13">
        <f t="shared" si="3"/>
        <v>0.14515922000000292</v>
      </c>
      <c r="S15" s="44">
        <f t="shared" si="4"/>
        <v>70.615542510120861</v>
      </c>
      <c r="T15" s="44">
        <f t="shared" si="5"/>
        <v>29.384457489879139</v>
      </c>
      <c r="U15" s="26">
        <f t="shared" si="6"/>
        <v>0.24500000000000455</v>
      </c>
      <c r="V15" s="26">
        <f t="shared" si="7"/>
        <v>0.24799999999999045</v>
      </c>
      <c r="X15" s="33"/>
      <c r="Y15" s="33"/>
      <c r="Z15" s="33"/>
      <c r="AA15" s="33"/>
      <c r="AB15" s="33"/>
      <c r="AC15" s="33"/>
      <c r="AE15" s="33"/>
      <c r="AF15" s="33"/>
      <c r="AG15" s="33"/>
      <c r="AH15" s="33"/>
      <c r="AI15" s="33"/>
      <c r="AJ15" s="33"/>
      <c r="AK15" s="33"/>
      <c r="AL15" s="33"/>
      <c r="AM15" s="33"/>
      <c r="AN15" s="41"/>
      <c r="AO15" s="41"/>
    </row>
    <row r="16" spans="1:41" x14ac:dyDescent="0.35">
      <c r="B16" t="s">
        <v>70</v>
      </c>
      <c r="C16" t="s">
        <v>6</v>
      </c>
      <c r="D16" s="22">
        <v>79.402000000000001</v>
      </c>
      <c r="E16" s="22">
        <v>63.237000000000002</v>
      </c>
      <c r="F16" s="22">
        <v>18.614000000000001</v>
      </c>
      <c r="G16" s="22">
        <v>86841</v>
      </c>
      <c r="H16" s="22"/>
      <c r="I16" s="22">
        <v>79.03</v>
      </c>
      <c r="J16" s="22">
        <v>63.01</v>
      </c>
      <c r="K16" s="22">
        <v>18.655000000000001</v>
      </c>
      <c r="L16" s="22">
        <v>85879</v>
      </c>
      <c r="M16" s="42">
        <v>79.319000000000003</v>
      </c>
      <c r="N16" s="43">
        <v>79.478999999999999</v>
      </c>
      <c r="O16" s="26" t="str">
        <f t="shared" si="0"/>
        <v>FIN</v>
      </c>
      <c r="P16" s="13">
        <f t="shared" si="1"/>
        <v>0.37199999999999989</v>
      </c>
      <c r="Q16" s="13">
        <f t="shared" si="2"/>
        <v>0.4062638900000039</v>
      </c>
      <c r="R16" s="13">
        <f t="shared" si="3"/>
        <v>-3.4263890000004016E-2</v>
      </c>
      <c r="S16" s="44">
        <f t="shared" si="4"/>
        <v>109.21072311828067</v>
      </c>
      <c r="T16" s="44">
        <f t="shared" si="5"/>
        <v>-9.2107231182806686</v>
      </c>
      <c r="U16" s="26">
        <f t="shared" si="6"/>
        <v>8.2999999999998408E-2</v>
      </c>
      <c r="V16" s="26">
        <f t="shared" si="7"/>
        <v>7.6999999999998181E-2</v>
      </c>
      <c r="X16" s="33"/>
      <c r="Y16" s="33"/>
      <c r="Z16" s="33"/>
      <c r="AA16" s="33"/>
      <c r="AB16" s="33"/>
      <c r="AC16" s="33"/>
      <c r="AE16" s="33"/>
      <c r="AF16" s="33"/>
      <c r="AG16" s="33"/>
      <c r="AH16" s="33"/>
      <c r="AI16" s="33"/>
      <c r="AJ16" s="33"/>
      <c r="AK16" s="33"/>
      <c r="AL16" s="33"/>
      <c r="AM16" s="33"/>
      <c r="AN16" s="41"/>
      <c r="AO16" s="41"/>
    </row>
    <row r="17" spans="2:41" x14ac:dyDescent="0.35">
      <c r="B17" t="s">
        <v>71</v>
      </c>
      <c r="C17" t="s">
        <v>6</v>
      </c>
      <c r="D17" s="22">
        <v>79.978999999999999</v>
      </c>
      <c r="E17" s="22">
        <v>63.058</v>
      </c>
      <c r="F17" s="22">
        <v>19.776</v>
      </c>
      <c r="G17" s="22">
        <v>85559</v>
      </c>
      <c r="H17" s="22"/>
      <c r="I17" s="22">
        <v>79.183999999999997</v>
      </c>
      <c r="J17" s="22">
        <v>63.02</v>
      </c>
      <c r="K17" s="22">
        <v>18.939</v>
      </c>
      <c r="L17" s="22">
        <v>85350</v>
      </c>
      <c r="M17" s="42">
        <v>79.876000000000005</v>
      </c>
      <c r="N17" s="43">
        <v>80.081000000000003</v>
      </c>
      <c r="O17" s="26" t="str">
        <f t="shared" si="0"/>
        <v>FRATNP</v>
      </c>
      <c r="P17" s="13">
        <f t="shared" si="1"/>
        <v>0.79500000000000171</v>
      </c>
      <c r="Q17" s="13">
        <f t="shared" si="2"/>
        <v>7.8457174999996715E-2</v>
      </c>
      <c r="R17" s="13">
        <f t="shared" si="3"/>
        <v>0.71654282500000499</v>
      </c>
      <c r="S17" s="44">
        <f t="shared" si="4"/>
        <v>9.868827044024723</v>
      </c>
      <c r="T17" s="44">
        <f t="shared" si="5"/>
        <v>90.131172955975273</v>
      </c>
      <c r="U17" s="26">
        <f t="shared" si="6"/>
        <v>0.10299999999999443</v>
      </c>
      <c r="V17" s="26">
        <f t="shared" si="7"/>
        <v>0.10200000000000387</v>
      </c>
      <c r="X17" s="33"/>
      <c r="Y17" s="33"/>
      <c r="Z17" s="33"/>
      <c r="AA17" s="33"/>
      <c r="AB17" s="33"/>
      <c r="AC17" s="33"/>
      <c r="AE17" s="33"/>
      <c r="AF17" s="33"/>
      <c r="AG17" s="33"/>
      <c r="AH17" s="33"/>
      <c r="AI17" s="33"/>
      <c r="AJ17" s="33"/>
      <c r="AK17" s="33"/>
      <c r="AL17" s="33"/>
      <c r="AM17" s="33"/>
      <c r="AN17" s="41"/>
      <c r="AO17" s="41"/>
    </row>
    <row r="18" spans="2:41" x14ac:dyDescent="0.35">
      <c r="B18" t="s">
        <v>72</v>
      </c>
      <c r="C18" t="s">
        <v>6</v>
      </c>
      <c r="D18" s="22">
        <v>79.180000000000007</v>
      </c>
      <c r="E18" s="22">
        <v>62.918999999999997</v>
      </c>
      <c r="F18" s="22">
        <v>18.765999999999998</v>
      </c>
      <c r="G18" s="22">
        <v>86650</v>
      </c>
      <c r="H18" s="22"/>
      <c r="I18" s="22">
        <v>78.146000000000001</v>
      </c>
      <c r="J18" s="22">
        <v>62.758000000000003</v>
      </c>
      <c r="K18" s="22">
        <v>18.035</v>
      </c>
      <c r="L18" s="22">
        <v>85323</v>
      </c>
      <c r="M18" s="42">
        <v>78.974000000000004</v>
      </c>
      <c r="N18" s="43">
        <v>79.391999999999996</v>
      </c>
      <c r="O18" s="26" t="str">
        <f t="shared" si="0"/>
        <v>GBR_NIR</v>
      </c>
      <c r="P18" s="13">
        <f t="shared" si="1"/>
        <v>1.034000000000006</v>
      </c>
      <c r="Q18" s="13">
        <f t="shared" si="2"/>
        <v>0.40517463499999423</v>
      </c>
      <c r="R18" s="13">
        <f t="shared" si="3"/>
        <v>0.62882536500001174</v>
      </c>
      <c r="S18" s="44">
        <f t="shared" si="4"/>
        <v>39.185167794970198</v>
      </c>
      <c r="T18" s="44">
        <f t="shared" si="5"/>
        <v>60.814832205029802</v>
      </c>
      <c r="U18" s="26">
        <f t="shared" si="6"/>
        <v>0.20600000000000307</v>
      </c>
      <c r="V18" s="26">
        <f t="shared" si="7"/>
        <v>0.21199999999998909</v>
      </c>
      <c r="X18" s="33"/>
      <c r="Y18" s="33"/>
      <c r="Z18" s="33"/>
      <c r="AA18" s="33"/>
      <c r="AB18" s="33"/>
      <c r="AC18" s="33"/>
      <c r="AE18" s="33"/>
      <c r="AF18" s="33"/>
      <c r="AG18" s="33"/>
      <c r="AH18" s="33"/>
      <c r="AI18" s="33"/>
      <c r="AJ18" s="33"/>
      <c r="AK18" s="33"/>
      <c r="AL18" s="33"/>
      <c r="AM18" s="33"/>
      <c r="AN18" s="41"/>
      <c r="AO18" s="41"/>
    </row>
    <row r="19" spans="2:41" x14ac:dyDescent="0.35">
      <c r="B19" t="s">
        <v>73</v>
      </c>
      <c r="C19" t="s">
        <v>6</v>
      </c>
      <c r="D19" s="22">
        <v>77.376000000000005</v>
      </c>
      <c r="E19" s="22">
        <v>62.588000000000001</v>
      </c>
      <c r="F19" s="22">
        <v>17.661999999999999</v>
      </c>
      <c r="G19" s="22">
        <v>83726</v>
      </c>
      <c r="H19" s="22"/>
      <c r="I19" s="22">
        <v>76.122</v>
      </c>
      <c r="J19" s="22">
        <v>62.207999999999998</v>
      </c>
      <c r="K19" s="22">
        <v>17.087</v>
      </c>
      <c r="L19" s="22">
        <v>81428</v>
      </c>
      <c r="M19" s="42">
        <v>77.231999999999999</v>
      </c>
      <c r="N19" s="43">
        <v>77.513000000000005</v>
      </c>
      <c r="O19" s="26" t="str">
        <f t="shared" si="0"/>
        <v>GBR_SCO</v>
      </c>
      <c r="P19" s="13">
        <f t="shared" si="1"/>
        <v>1.2540000000000049</v>
      </c>
      <c r="Q19" s="13">
        <f t="shared" si="2"/>
        <v>0.77926601000000251</v>
      </c>
      <c r="R19" s="13">
        <f t="shared" si="3"/>
        <v>0.47473399000000238</v>
      </c>
      <c r="S19" s="44">
        <f t="shared" si="4"/>
        <v>62.142425039872364</v>
      </c>
      <c r="T19" s="44">
        <f t="shared" si="5"/>
        <v>37.857574960127636</v>
      </c>
      <c r="U19" s="26">
        <f t="shared" si="6"/>
        <v>0.14400000000000546</v>
      </c>
      <c r="V19" s="26">
        <f t="shared" si="7"/>
        <v>0.13700000000000045</v>
      </c>
      <c r="X19" s="33"/>
      <c r="Y19" s="33"/>
      <c r="Z19" s="33"/>
      <c r="AA19" s="33"/>
      <c r="AB19" s="33"/>
      <c r="AC19" s="33"/>
      <c r="AE19" s="33"/>
      <c r="AF19" s="33"/>
      <c r="AG19" s="33"/>
      <c r="AH19" s="33"/>
      <c r="AI19" s="33"/>
      <c r="AJ19" s="33"/>
      <c r="AK19" s="33"/>
      <c r="AL19" s="33"/>
      <c r="AM19" s="33"/>
      <c r="AN19" s="41"/>
      <c r="AO19" s="41"/>
    </row>
    <row r="20" spans="2:41" x14ac:dyDescent="0.35">
      <c r="B20" t="s">
        <v>74</v>
      </c>
      <c r="C20" t="s">
        <v>6</v>
      </c>
      <c r="D20" s="22">
        <v>80.006</v>
      </c>
      <c r="E20" s="22">
        <v>63.225999999999999</v>
      </c>
      <c r="F20" s="22">
        <v>19.141999999999999</v>
      </c>
      <c r="G20" s="22">
        <v>87657</v>
      </c>
      <c r="H20" s="22"/>
      <c r="I20" s="22">
        <v>78.590999999999994</v>
      </c>
      <c r="J20" s="22">
        <v>63.042999999999999</v>
      </c>
      <c r="K20" s="22">
        <v>18.093</v>
      </c>
      <c r="L20" s="22">
        <v>85933</v>
      </c>
      <c r="M20" s="42">
        <v>79.897999999999996</v>
      </c>
      <c r="N20" s="43">
        <v>80.117000000000004</v>
      </c>
      <c r="O20" s="26" t="str">
        <f t="shared" si="0"/>
        <v>GBRTENW</v>
      </c>
      <c r="P20" s="13">
        <f t="shared" si="1"/>
        <v>1.4150000000000063</v>
      </c>
      <c r="Q20" s="13">
        <f t="shared" si="2"/>
        <v>0.50396569999999985</v>
      </c>
      <c r="R20" s="13">
        <f t="shared" si="3"/>
        <v>0.9110343000000064</v>
      </c>
      <c r="S20" s="44">
        <f t="shared" si="4"/>
        <v>35.615950530035164</v>
      </c>
      <c r="T20" s="44">
        <f t="shared" si="5"/>
        <v>64.384049469964836</v>
      </c>
      <c r="U20" s="26">
        <f t="shared" si="6"/>
        <v>0.10800000000000409</v>
      </c>
      <c r="V20" s="26">
        <f t="shared" si="7"/>
        <v>0.11100000000000421</v>
      </c>
      <c r="X20" s="33"/>
      <c r="Y20" s="33"/>
      <c r="Z20" s="33"/>
      <c r="AA20" s="33"/>
      <c r="AB20" s="33"/>
      <c r="AC20" s="33"/>
      <c r="AE20" s="33"/>
      <c r="AF20" s="33"/>
      <c r="AG20" s="33"/>
      <c r="AH20" s="33"/>
      <c r="AI20" s="33"/>
      <c r="AJ20" s="33"/>
      <c r="AK20" s="33"/>
      <c r="AL20" s="33"/>
      <c r="AM20" s="33"/>
      <c r="AN20" s="41"/>
      <c r="AO20" s="41"/>
    </row>
    <row r="21" spans="2:41" x14ac:dyDescent="0.35">
      <c r="B21" t="s">
        <v>75</v>
      </c>
      <c r="C21" t="s">
        <v>6</v>
      </c>
      <c r="D21" s="22">
        <v>79.087999999999994</v>
      </c>
      <c r="E21" s="22">
        <v>63.063000000000002</v>
      </c>
      <c r="F21" s="22">
        <v>18.841999999999999</v>
      </c>
      <c r="G21" s="22">
        <v>85055</v>
      </c>
      <c r="H21" s="22"/>
      <c r="I21" s="22">
        <v>78.632999999999996</v>
      </c>
      <c r="J21" s="22">
        <v>63.052999999999997</v>
      </c>
      <c r="K21" s="22">
        <v>18.343</v>
      </c>
      <c r="L21" s="22">
        <v>84940</v>
      </c>
      <c r="M21" s="42">
        <v>78.924000000000007</v>
      </c>
      <c r="N21" s="43">
        <v>79.242000000000004</v>
      </c>
      <c r="O21" s="26" t="str">
        <f t="shared" si="0"/>
        <v>GRC</v>
      </c>
      <c r="P21" s="13">
        <f t="shared" si="1"/>
        <v>0.45499999999999829</v>
      </c>
      <c r="Q21" s="13">
        <f t="shared" si="2"/>
        <v>3.138137500000511E-2</v>
      </c>
      <c r="R21" s="13">
        <f t="shared" si="3"/>
        <v>0.4236186249999932</v>
      </c>
      <c r="S21" s="44">
        <f t="shared" si="4"/>
        <v>6.8970054945066428</v>
      </c>
      <c r="T21" s="44">
        <f t="shared" si="5"/>
        <v>93.102994505493356</v>
      </c>
      <c r="U21" s="26">
        <f t="shared" si="6"/>
        <v>0.16399999999998727</v>
      </c>
      <c r="V21" s="26">
        <f t="shared" si="7"/>
        <v>0.15400000000001057</v>
      </c>
      <c r="X21" s="33"/>
      <c r="Y21" s="33"/>
      <c r="Z21" s="33"/>
      <c r="AA21" s="33"/>
      <c r="AB21" s="33"/>
      <c r="AC21" s="33"/>
      <c r="AE21" s="33"/>
      <c r="AF21" s="33"/>
      <c r="AG21" s="33"/>
      <c r="AH21" s="33"/>
      <c r="AI21" s="33"/>
      <c r="AJ21" s="33"/>
      <c r="AK21" s="33"/>
      <c r="AL21" s="33"/>
      <c r="AM21" s="33"/>
      <c r="AN21" s="41"/>
      <c r="AO21" s="41"/>
    </row>
    <row r="22" spans="2:41" x14ac:dyDescent="0.35">
      <c r="B22" t="s">
        <v>76</v>
      </c>
      <c r="C22" t="s">
        <v>6</v>
      </c>
      <c r="D22" s="22">
        <v>75.582999999999998</v>
      </c>
      <c r="E22" s="22">
        <v>62.707000000000001</v>
      </c>
      <c r="F22" s="22">
        <v>15.909000000000001</v>
      </c>
      <c r="G22" s="22">
        <v>80931</v>
      </c>
      <c r="H22" s="22"/>
      <c r="I22" s="22">
        <v>74.626999999999995</v>
      </c>
      <c r="J22" s="22">
        <v>62.573999999999998</v>
      </c>
      <c r="K22" s="22">
        <v>15.069000000000001</v>
      </c>
      <c r="L22" s="22">
        <v>79990</v>
      </c>
      <c r="M22" s="42">
        <v>75.411000000000001</v>
      </c>
      <c r="N22" s="43">
        <v>75.751000000000005</v>
      </c>
      <c r="O22" s="26" t="str">
        <f t="shared" si="0"/>
        <v>HRV</v>
      </c>
      <c r="P22" s="13">
        <f t="shared" si="1"/>
        <v>0.95600000000000307</v>
      </c>
      <c r="Q22" s="13">
        <f t="shared" si="2"/>
        <v>0.27875149000000266</v>
      </c>
      <c r="R22" s="13">
        <f t="shared" si="3"/>
        <v>0.67724851000000041</v>
      </c>
      <c r="S22" s="44">
        <f t="shared" si="4"/>
        <v>29.158105648535749</v>
      </c>
      <c r="T22" s="44">
        <f t="shared" si="5"/>
        <v>70.841894351464248</v>
      </c>
      <c r="U22" s="26">
        <f t="shared" si="6"/>
        <v>0.17199999999999704</v>
      </c>
      <c r="V22" s="26">
        <f t="shared" si="7"/>
        <v>0.16800000000000637</v>
      </c>
      <c r="X22" s="33"/>
      <c r="Y22" s="33"/>
      <c r="Z22" s="33"/>
      <c r="AA22" s="33"/>
      <c r="AB22" s="33"/>
      <c r="AC22" s="33"/>
      <c r="AE22" s="33"/>
      <c r="AF22" s="33"/>
      <c r="AG22" s="33"/>
      <c r="AH22" s="33"/>
      <c r="AI22" s="33"/>
      <c r="AJ22" s="33"/>
      <c r="AK22" s="33"/>
      <c r="AL22" s="33"/>
      <c r="AM22" s="33"/>
      <c r="AN22" s="41"/>
      <c r="AO22" s="41"/>
    </row>
    <row r="23" spans="2:41" x14ac:dyDescent="0.35">
      <c r="B23" t="s">
        <v>77</v>
      </c>
      <c r="C23" t="s">
        <v>6</v>
      </c>
      <c r="D23" s="22">
        <v>73.287999999999997</v>
      </c>
      <c r="E23" s="22">
        <v>62.225999999999999</v>
      </c>
      <c r="F23" s="22">
        <v>14.877000000000001</v>
      </c>
      <c r="G23" s="22">
        <v>74355</v>
      </c>
      <c r="H23" s="22"/>
      <c r="I23" s="22">
        <v>72.305999999999997</v>
      </c>
      <c r="J23" s="22">
        <v>62.042000000000002</v>
      </c>
      <c r="K23" s="22">
        <v>14.074999999999999</v>
      </c>
      <c r="L23" s="22">
        <v>72920</v>
      </c>
      <c r="M23" s="42">
        <v>73.188000000000002</v>
      </c>
      <c r="N23" s="43">
        <v>73.388000000000005</v>
      </c>
      <c r="O23" s="26" t="str">
        <f t="shared" si="0"/>
        <v>HUN</v>
      </c>
      <c r="P23" s="13">
        <f t="shared" si="1"/>
        <v>0.98199999999999932</v>
      </c>
      <c r="Q23" s="13">
        <f t="shared" si="2"/>
        <v>0.39173059999999749</v>
      </c>
      <c r="R23" s="13">
        <f t="shared" si="3"/>
        <v>0.59026940000000183</v>
      </c>
      <c r="S23" s="44">
        <f t="shared" si="4"/>
        <v>39.891099796333783</v>
      </c>
      <c r="T23" s="44">
        <f t="shared" si="5"/>
        <v>60.108900203666217</v>
      </c>
      <c r="U23" s="26">
        <f t="shared" si="6"/>
        <v>9.9999999999994316E-2</v>
      </c>
      <c r="V23" s="26">
        <f t="shared" si="7"/>
        <v>0.10000000000000853</v>
      </c>
      <c r="X23" s="33"/>
      <c r="Y23" s="33"/>
      <c r="Z23" s="33"/>
      <c r="AA23" s="33"/>
      <c r="AB23" s="33"/>
      <c r="AC23" s="33"/>
      <c r="AE23" s="33"/>
      <c r="AF23" s="33"/>
      <c r="AG23" s="33"/>
      <c r="AH23" s="33"/>
      <c r="AI23" s="33"/>
      <c r="AJ23" s="33"/>
      <c r="AK23" s="33"/>
      <c r="AL23" s="33"/>
      <c r="AM23" s="33"/>
      <c r="AN23" s="41"/>
      <c r="AO23" s="41"/>
    </row>
    <row r="24" spans="2:41" x14ac:dyDescent="0.35">
      <c r="B24" s="34" t="s">
        <v>78</v>
      </c>
      <c r="C24" s="34" t="s">
        <v>6</v>
      </c>
      <c r="D24" s="35">
        <v>81.56</v>
      </c>
      <c r="E24" s="35">
        <v>63.558</v>
      </c>
      <c r="F24" s="35">
        <v>19.858000000000001</v>
      </c>
      <c r="G24" s="35">
        <v>90658</v>
      </c>
      <c r="H24" s="35"/>
      <c r="I24" s="35">
        <v>81.373999999999995</v>
      </c>
      <c r="J24" s="35">
        <v>63.390999999999998</v>
      </c>
      <c r="K24" s="35">
        <v>19.989000000000001</v>
      </c>
      <c r="L24" s="35">
        <v>89963</v>
      </c>
      <c r="M24" s="36">
        <v>81.173000000000002</v>
      </c>
      <c r="N24" s="37">
        <v>81.997</v>
      </c>
      <c r="O24" s="38" t="str">
        <f t="shared" si="0"/>
        <v>ISL</v>
      </c>
      <c r="P24" s="39">
        <f t="shared" si="1"/>
        <v>0.18600000000000705</v>
      </c>
      <c r="Q24" s="39">
        <f t="shared" si="2"/>
        <v>0.30546832500000159</v>
      </c>
      <c r="R24" s="39">
        <f t="shared" si="3"/>
        <v>-0.11946832499999455</v>
      </c>
      <c r="S24" s="40">
        <f t="shared" si="4"/>
        <v>164.23028225805916</v>
      </c>
      <c r="T24" s="40">
        <f t="shared" si="5"/>
        <v>-64.230282258059162</v>
      </c>
      <c r="U24" s="38">
        <f t="shared" si="6"/>
        <v>0.38700000000000045</v>
      </c>
      <c r="V24" s="38">
        <f t="shared" si="7"/>
        <v>0.43699999999999761</v>
      </c>
      <c r="X24" s="33"/>
      <c r="Y24" s="33"/>
      <c r="Z24" s="33"/>
      <c r="AA24" s="33"/>
      <c r="AB24" s="33"/>
      <c r="AC24" s="33"/>
      <c r="AE24" s="33"/>
      <c r="AF24" s="33"/>
      <c r="AG24" s="33"/>
      <c r="AH24" s="33"/>
      <c r="AI24" s="33"/>
      <c r="AJ24" s="33"/>
      <c r="AK24" s="33"/>
      <c r="AL24" s="33"/>
      <c r="AM24" s="33"/>
      <c r="AN24" s="41"/>
      <c r="AO24" s="41"/>
    </row>
    <row r="25" spans="2:41" x14ac:dyDescent="0.35">
      <c r="B25" s="34" t="s">
        <v>79</v>
      </c>
      <c r="C25" s="34" t="s">
        <v>6</v>
      </c>
      <c r="D25" s="35">
        <v>81.227000000000004</v>
      </c>
      <c r="E25" s="35">
        <v>63.531999999999996</v>
      </c>
      <c r="F25" s="35">
        <v>19.838999999999999</v>
      </c>
      <c r="G25" s="35">
        <v>89195</v>
      </c>
      <c r="H25" s="35"/>
      <c r="I25" s="35">
        <v>80.658000000000001</v>
      </c>
      <c r="J25" s="35">
        <v>63.530999999999999</v>
      </c>
      <c r="K25" s="35">
        <v>19.282</v>
      </c>
      <c r="L25" s="35">
        <v>88826</v>
      </c>
      <c r="M25" s="36">
        <v>81.087000000000003</v>
      </c>
      <c r="N25" s="37">
        <v>81.361000000000004</v>
      </c>
      <c r="O25" s="38" t="str">
        <f t="shared" si="0"/>
        <v>ISR</v>
      </c>
      <c r="P25" s="39">
        <f t="shared" si="1"/>
        <v>0.56900000000000261</v>
      </c>
      <c r="Q25" s="39">
        <f t="shared" si="2"/>
        <v>7.3178244999997671E-2</v>
      </c>
      <c r="R25" s="39">
        <f t="shared" si="3"/>
        <v>0.49582175500000492</v>
      </c>
      <c r="S25" s="40">
        <f t="shared" si="4"/>
        <v>12.860851493848388</v>
      </c>
      <c r="T25" s="40">
        <f t="shared" si="5"/>
        <v>87.139148506151614</v>
      </c>
      <c r="U25" s="38">
        <f t="shared" si="6"/>
        <v>0.14000000000000057</v>
      </c>
      <c r="V25" s="38">
        <f t="shared" si="7"/>
        <v>0.13400000000000034</v>
      </c>
      <c r="X25" s="33"/>
      <c r="Y25" s="33"/>
      <c r="Z25" s="33"/>
      <c r="AA25" s="33"/>
      <c r="AB25" s="33"/>
      <c r="AC25" s="33"/>
      <c r="AE25" s="33"/>
      <c r="AF25" s="33"/>
      <c r="AG25" s="33"/>
      <c r="AH25" s="33"/>
      <c r="AI25" s="33"/>
      <c r="AJ25" s="33"/>
      <c r="AK25" s="33"/>
      <c r="AL25" s="33"/>
      <c r="AM25" s="33"/>
      <c r="AN25" s="41"/>
      <c r="AO25" s="41"/>
    </row>
    <row r="26" spans="2:41" x14ac:dyDescent="0.35">
      <c r="B26" t="s">
        <v>80</v>
      </c>
      <c r="C26" t="s">
        <v>6</v>
      </c>
      <c r="D26" s="22">
        <v>81.334999999999994</v>
      </c>
      <c r="E26" s="22">
        <v>63.709000000000003</v>
      </c>
      <c r="F26" s="22">
        <v>19.545999999999999</v>
      </c>
      <c r="G26" s="22">
        <v>90179</v>
      </c>
      <c r="H26" s="22"/>
      <c r="I26" s="22">
        <v>79.789000000000001</v>
      </c>
      <c r="J26" s="22">
        <v>63.588000000000001</v>
      </c>
      <c r="K26" s="22">
        <v>18.222000000000001</v>
      </c>
      <c r="L26" s="22">
        <v>88908</v>
      </c>
      <c r="M26" s="42">
        <v>81.191999999999993</v>
      </c>
      <c r="N26" s="43">
        <v>81.483000000000004</v>
      </c>
      <c r="O26" s="26" t="str">
        <f t="shared" si="0"/>
        <v>ITA</v>
      </c>
      <c r="P26" s="13">
        <f t="shared" si="1"/>
        <v>1.5459999999999923</v>
      </c>
      <c r="Q26" s="13">
        <f t="shared" si="2"/>
        <v>0.36101564000000219</v>
      </c>
      <c r="R26" s="13">
        <f t="shared" si="3"/>
        <v>1.1849843599999901</v>
      </c>
      <c r="S26" s="44">
        <f t="shared" si="4"/>
        <v>23.351593790427167</v>
      </c>
      <c r="T26" s="44">
        <f t="shared" si="5"/>
        <v>76.64840620957284</v>
      </c>
      <c r="U26" s="26">
        <f t="shared" si="6"/>
        <v>0.14300000000000068</v>
      </c>
      <c r="V26" s="26">
        <f t="shared" si="7"/>
        <v>0.14800000000001035</v>
      </c>
      <c r="X26" s="33"/>
      <c r="Y26" s="33"/>
      <c r="Z26" s="33"/>
      <c r="AA26" s="33"/>
      <c r="AB26" s="33"/>
      <c r="AC26" s="33"/>
      <c r="AE26" s="33"/>
      <c r="AF26" s="33"/>
      <c r="AG26" s="33"/>
      <c r="AH26" s="33"/>
      <c r="AI26" s="33"/>
      <c r="AJ26" s="33"/>
      <c r="AK26" s="33"/>
      <c r="AL26" s="33"/>
      <c r="AM26" s="33"/>
      <c r="AN26" s="41"/>
      <c r="AO26" s="41"/>
    </row>
    <row r="27" spans="2:41" x14ac:dyDescent="0.35">
      <c r="B27" s="34" t="s">
        <v>81</v>
      </c>
      <c r="C27" s="34" t="s">
        <v>6</v>
      </c>
      <c r="D27" s="35">
        <v>80.772000000000006</v>
      </c>
      <c r="E27" s="35">
        <v>63.462000000000003</v>
      </c>
      <c r="F27" s="35">
        <v>19.466000000000001</v>
      </c>
      <c r="G27" s="35">
        <v>88923</v>
      </c>
      <c r="H27" s="35"/>
      <c r="I27" s="35">
        <v>80.635999999999996</v>
      </c>
      <c r="J27" s="35">
        <v>63.426000000000002</v>
      </c>
      <c r="K27" s="35">
        <v>19.402999999999999</v>
      </c>
      <c r="L27" s="35">
        <v>88697</v>
      </c>
      <c r="M27" s="36">
        <v>80.691000000000003</v>
      </c>
      <c r="N27" s="37">
        <v>80.858999999999995</v>
      </c>
      <c r="O27" s="38" t="str">
        <f t="shared" si="0"/>
        <v>KOR</v>
      </c>
      <c r="P27" s="39">
        <f t="shared" si="1"/>
        <v>0.13600000000000989</v>
      </c>
      <c r="Q27" s="39">
        <f t="shared" si="2"/>
        <v>7.9921970000001369E-2</v>
      </c>
      <c r="R27" s="39">
        <f t="shared" si="3"/>
        <v>5.6078030000008522E-2</v>
      </c>
      <c r="S27" s="40">
        <f t="shared" si="4"/>
        <v>58.766154411761441</v>
      </c>
      <c r="T27" s="40">
        <f t="shared" si="5"/>
        <v>41.233845588238559</v>
      </c>
      <c r="U27" s="38">
        <f t="shared" si="6"/>
        <v>8.100000000000307E-2</v>
      </c>
      <c r="V27" s="38">
        <f t="shared" si="7"/>
        <v>8.6999999999989086E-2</v>
      </c>
      <c r="X27" s="33"/>
      <c r="Y27" s="33"/>
      <c r="Z27" s="33"/>
      <c r="AA27" s="33"/>
      <c r="AB27" s="33"/>
      <c r="AC27" s="33"/>
      <c r="AE27" s="33"/>
      <c r="AF27" s="33"/>
      <c r="AG27" s="33"/>
      <c r="AH27" s="33"/>
      <c r="AI27" s="33"/>
      <c r="AJ27" s="33"/>
      <c r="AK27" s="33"/>
      <c r="AL27" s="33"/>
      <c r="AM27" s="33"/>
      <c r="AN27" s="41"/>
      <c r="AO27" s="41"/>
    </row>
    <row r="28" spans="2:41" x14ac:dyDescent="0.35">
      <c r="B28" t="s">
        <v>82</v>
      </c>
      <c r="C28" t="s">
        <v>6</v>
      </c>
      <c r="D28" s="22">
        <v>71.864999999999995</v>
      </c>
      <c r="E28" s="22">
        <v>61.216000000000001</v>
      </c>
      <c r="F28" s="22">
        <v>14.766999999999999</v>
      </c>
      <c r="G28" s="22">
        <v>72110</v>
      </c>
      <c r="H28" s="22"/>
      <c r="I28" s="22">
        <v>70.037999999999997</v>
      </c>
      <c r="J28" s="22">
        <v>60.77</v>
      </c>
      <c r="K28" s="22">
        <v>13.628</v>
      </c>
      <c r="L28" s="22">
        <v>68007</v>
      </c>
      <c r="M28" s="42">
        <v>71.629000000000005</v>
      </c>
      <c r="N28" s="43">
        <v>72.090999999999994</v>
      </c>
      <c r="O28" s="26" t="str">
        <f t="shared" si="0"/>
        <v>LTU</v>
      </c>
      <c r="P28" s="13">
        <f t="shared" si="1"/>
        <v>1.8269999999999982</v>
      </c>
      <c r="Q28" s="13">
        <f t="shared" si="2"/>
        <v>1.0285234249999979</v>
      </c>
      <c r="R28" s="13">
        <f t="shared" si="3"/>
        <v>0.79847657500000024</v>
      </c>
      <c r="S28" s="44">
        <f t="shared" si="4"/>
        <v>56.295753968253912</v>
      </c>
      <c r="T28" s="44">
        <f t="shared" si="5"/>
        <v>43.704246031746088</v>
      </c>
      <c r="U28" s="26">
        <f t="shared" si="6"/>
        <v>0.23599999999999</v>
      </c>
      <c r="V28" s="26">
        <f t="shared" si="7"/>
        <v>0.22599999999999909</v>
      </c>
      <c r="X28" s="33"/>
      <c r="Y28" s="33"/>
      <c r="Z28" s="33"/>
      <c r="AA28" s="33"/>
      <c r="AB28" s="33"/>
      <c r="AC28" s="33"/>
      <c r="AE28" s="33"/>
      <c r="AF28" s="33"/>
      <c r="AG28" s="33"/>
      <c r="AH28" s="33"/>
      <c r="AI28" s="33"/>
      <c r="AJ28" s="33"/>
      <c r="AK28" s="33"/>
      <c r="AL28" s="33"/>
      <c r="AM28" s="33"/>
      <c r="AN28" s="41"/>
      <c r="AO28" s="41"/>
    </row>
    <row r="29" spans="2:41" x14ac:dyDescent="0.35">
      <c r="B29" t="s">
        <v>83</v>
      </c>
      <c r="C29" t="s">
        <v>6</v>
      </c>
      <c r="D29" s="22">
        <v>80.162000000000006</v>
      </c>
      <c r="E29" s="22">
        <v>63.396000000000001</v>
      </c>
      <c r="F29" s="22">
        <v>18.905000000000001</v>
      </c>
      <c r="G29" s="22">
        <v>88687</v>
      </c>
      <c r="H29" s="22"/>
      <c r="I29" s="22">
        <v>79.805999999999997</v>
      </c>
      <c r="J29" s="22">
        <v>63.508000000000003</v>
      </c>
      <c r="K29" s="22">
        <v>18.454999999999998</v>
      </c>
      <c r="L29" s="22">
        <v>88313</v>
      </c>
      <c r="M29" s="42">
        <v>79.885999999999996</v>
      </c>
      <c r="N29" s="43">
        <v>80.453999999999994</v>
      </c>
      <c r="O29" s="26" t="str">
        <f t="shared" si="0"/>
        <v>LUX</v>
      </c>
      <c r="P29" s="13">
        <f t="shared" si="1"/>
        <v>0.35600000000000875</v>
      </c>
      <c r="Q29" s="13">
        <f t="shared" si="2"/>
        <v>-4.2136800000001876E-2</v>
      </c>
      <c r="R29" s="13">
        <f t="shared" si="3"/>
        <v>0.39813680000001062</v>
      </c>
      <c r="S29" s="44">
        <f t="shared" si="4"/>
        <v>-11.836179775281135</v>
      </c>
      <c r="T29" s="44">
        <f t="shared" si="5"/>
        <v>111.83617977528114</v>
      </c>
      <c r="U29" s="26">
        <f t="shared" si="6"/>
        <v>0.27600000000001046</v>
      </c>
      <c r="V29" s="26">
        <f t="shared" si="7"/>
        <v>0.29199999999998738</v>
      </c>
      <c r="X29" s="33"/>
      <c r="Y29" s="33"/>
      <c r="Z29" s="33"/>
      <c r="AA29" s="33"/>
      <c r="AB29" s="33"/>
      <c r="AC29" s="33"/>
      <c r="AE29" s="33"/>
      <c r="AF29" s="33"/>
      <c r="AG29" s="33"/>
      <c r="AH29" s="33"/>
      <c r="AI29" s="33"/>
      <c r="AJ29" s="33"/>
      <c r="AK29" s="33"/>
      <c r="AL29" s="33"/>
      <c r="AM29" s="33"/>
      <c r="AN29" s="41"/>
      <c r="AO29" s="41"/>
    </row>
    <row r="30" spans="2:41" x14ac:dyDescent="0.35">
      <c r="B30" t="s">
        <v>84</v>
      </c>
      <c r="C30" t="s">
        <v>6</v>
      </c>
      <c r="D30" s="22">
        <v>71.191999999999993</v>
      </c>
      <c r="E30" s="22">
        <v>60.978999999999999</v>
      </c>
      <c r="F30" s="22">
        <v>14.484</v>
      </c>
      <c r="G30" s="22">
        <v>70508</v>
      </c>
      <c r="H30" s="22"/>
      <c r="I30" s="22">
        <v>70.614999999999995</v>
      </c>
      <c r="J30" s="22">
        <v>60.845999999999997</v>
      </c>
      <c r="K30" s="22">
        <v>14.047000000000001</v>
      </c>
      <c r="L30" s="22">
        <v>69545</v>
      </c>
      <c r="M30" s="42">
        <v>70.991</v>
      </c>
      <c r="N30" s="43">
        <v>71.381</v>
      </c>
      <c r="O30" s="26" t="str">
        <f t="shared" si="0"/>
        <v>LVA</v>
      </c>
      <c r="P30" s="13">
        <f t="shared" si="1"/>
        <v>0.57699999999999818</v>
      </c>
      <c r="Q30" s="13">
        <f t="shared" si="2"/>
        <v>0.27037676500000268</v>
      </c>
      <c r="R30" s="13">
        <f t="shared" si="3"/>
        <v>0.3066232349999955</v>
      </c>
      <c r="S30" s="44">
        <f t="shared" si="4"/>
        <v>46.859058058926088</v>
      </c>
      <c r="T30" s="44">
        <f t="shared" si="5"/>
        <v>53.140941941073912</v>
      </c>
      <c r="U30" s="26">
        <f t="shared" si="6"/>
        <v>0.20099999999999341</v>
      </c>
      <c r="V30" s="26">
        <f t="shared" si="7"/>
        <v>0.18900000000000716</v>
      </c>
      <c r="X30" s="33"/>
      <c r="Y30" s="33"/>
      <c r="Z30" s="33"/>
      <c r="AA30" s="33"/>
      <c r="AB30" s="33"/>
      <c r="AC30" s="33"/>
      <c r="AE30" s="33"/>
      <c r="AF30" s="33"/>
      <c r="AG30" s="33"/>
      <c r="AH30" s="33"/>
      <c r="AI30" s="33"/>
      <c r="AJ30" s="33"/>
      <c r="AK30" s="33"/>
      <c r="AL30" s="33"/>
      <c r="AM30" s="33"/>
      <c r="AN30" s="41"/>
      <c r="AO30" s="41"/>
    </row>
    <row r="31" spans="2:41" x14ac:dyDescent="0.35">
      <c r="B31" t="s">
        <v>85</v>
      </c>
      <c r="C31" t="s">
        <v>6</v>
      </c>
      <c r="D31" s="22">
        <v>80.700999999999993</v>
      </c>
      <c r="E31" s="22">
        <v>63.616999999999997</v>
      </c>
      <c r="F31" s="22">
        <v>19.044</v>
      </c>
      <c r="G31" s="22">
        <v>89707</v>
      </c>
      <c r="H31" s="22"/>
      <c r="I31" s="22">
        <v>79.671000000000006</v>
      </c>
      <c r="J31" s="22">
        <v>63.505000000000003</v>
      </c>
      <c r="K31" s="22">
        <v>18.132000000000001</v>
      </c>
      <c r="L31" s="22">
        <v>89156</v>
      </c>
      <c r="M31" s="42">
        <v>80.587000000000003</v>
      </c>
      <c r="N31" s="43">
        <v>80.811000000000007</v>
      </c>
      <c r="O31" s="26" t="str">
        <f t="shared" si="0"/>
        <v>NLD</v>
      </c>
      <c r="P31" s="13">
        <f t="shared" si="1"/>
        <v>1.0299999999999869</v>
      </c>
      <c r="Q31" s="13">
        <f t="shared" si="2"/>
        <v>0.21441987999999479</v>
      </c>
      <c r="R31" s="13">
        <f t="shared" si="3"/>
        <v>0.81558011999999214</v>
      </c>
      <c r="S31" s="44">
        <f t="shared" si="4"/>
        <v>20.817464077669662</v>
      </c>
      <c r="T31" s="44">
        <f t="shared" si="5"/>
        <v>79.182535922330345</v>
      </c>
      <c r="U31" s="26">
        <f t="shared" si="6"/>
        <v>0.11399999999999011</v>
      </c>
      <c r="V31" s="26">
        <f t="shared" si="7"/>
        <v>0.11000000000001364</v>
      </c>
      <c r="X31" s="33"/>
      <c r="Y31" s="33"/>
      <c r="Z31" s="33"/>
      <c r="AA31" s="33"/>
      <c r="AB31" s="33"/>
      <c r="AC31" s="33"/>
      <c r="AE31" s="33"/>
      <c r="AF31" s="33"/>
      <c r="AG31" s="33"/>
      <c r="AH31" s="33"/>
      <c r="AI31" s="33"/>
      <c r="AJ31" s="33"/>
      <c r="AK31" s="33"/>
      <c r="AL31" s="33"/>
      <c r="AM31" s="33"/>
      <c r="AN31" s="41"/>
      <c r="AO31" s="41"/>
    </row>
    <row r="32" spans="2:41" x14ac:dyDescent="0.35">
      <c r="B32" t="s">
        <v>86</v>
      </c>
      <c r="C32" t="s">
        <v>6</v>
      </c>
      <c r="D32" s="22">
        <v>81.432000000000002</v>
      </c>
      <c r="E32" s="22">
        <v>63.698999999999998</v>
      </c>
      <c r="F32" s="22">
        <v>19.599</v>
      </c>
      <c r="G32" s="22">
        <v>90478</v>
      </c>
      <c r="H32" s="22"/>
      <c r="I32" s="22">
        <v>81.495000000000005</v>
      </c>
      <c r="J32" s="22">
        <v>63.642000000000003</v>
      </c>
      <c r="K32" s="22">
        <v>19.699000000000002</v>
      </c>
      <c r="L32" s="22">
        <v>90629</v>
      </c>
      <c r="M32" s="42">
        <v>81.369</v>
      </c>
      <c r="N32" s="43">
        <v>81.492000000000004</v>
      </c>
      <c r="O32" s="26" t="str">
        <f t="shared" si="0"/>
        <v>NOR</v>
      </c>
      <c r="P32" s="13">
        <f t="shared" si="1"/>
        <v>-6.3000000000002387E-2</v>
      </c>
      <c r="Q32" s="13">
        <f t="shared" si="2"/>
        <v>2.7330009999995051E-2</v>
      </c>
      <c r="R32" s="13">
        <f t="shared" si="3"/>
        <v>-9.0330009999997435E-2</v>
      </c>
      <c r="S32" s="44">
        <f t="shared" si="4"/>
        <v>-43.380968253958748</v>
      </c>
      <c r="T32" s="44">
        <f t="shared" si="5"/>
        <v>143.38096825395874</v>
      </c>
      <c r="U32" s="26">
        <f t="shared" si="6"/>
        <v>6.3000000000002387E-2</v>
      </c>
      <c r="V32" s="26">
        <f t="shared" si="7"/>
        <v>6.0000000000002274E-2</v>
      </c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41"/>
      <c r="AO32" s="41"/>
    </row>
    <row r="33" spans="1:41" x14ac:dyDescent="0.35">
      <c r="B33" s="34" t="s">
        <v>87</v>
      </c>
      <c r="C33" s="34" t="s">
        <v>6</v>
      </c>
      <c r="D33" s="35">
        <v>80.162000000000006</v>
      </c>
      <c r="E33" s="35">
        <v>63.106999999999999</v>
      </c>
      <c r="F33" s="35">
        <v>19.36</v>
      </c>
      <c r="G33" s="35">
        <v>88092</v>
      </c>
      <c r="H33" s="35"/>
      <c r="I33" s="35">
        <v>80.866</v>
      </c>
      <c r="J33" s="35">
        <v>63.177999999999997</v>
      </c>
      <c r="K33" s="35">
        <v>19.975000000000001</v>
      </c>
      <c r="L33" s="35">
        <v>88552</v>
      </c>
      <c r="M33" s="36">
        <v>80.016000000000005</v>
      </c>
      <c r="N33" s="37">
        <v>80.311000000000007</v>
      </c>
      <c r="O33" s="38" t="str">
        <f t="shared" si="0"/>
        <v>NZL_NP</v>
      </c>
      <c r="P33" s="39">
        <f t="shared" si="1"/>
        <v>-0.70399999999999352</v>
      </c>
      <c r="Q33" s="39">
        <f t="shared" si="2"/>
        <v>-0.16147049999999796</v>
      </c>
      <c r="R33" s="39">
        <f t="shared" si="3"/>
        <v>-0.54252949999999556</v>
      </c>
      <c r="S33" s="40">
        <f t="shared" si="4"/>
        <v>22.936150568181741</v>
      </c>
      <c r="T33" s="40">
        <f t="shared" si="5"/>
        <v>77.063849431818255</v>
      </c>
      <c r="U33" s="38">
        <f t="shared" si="6"/>
        <v>0.1460000000000008</v>
      </c>
      <c r="V33" s="38">
        <f t="shared" si="7"/>
        <v>0.14900000000000091</v>
      </c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41"/>
      <c r="AO33" s="41"/>
    </row>
    <row r="34" spans="1:41" x14ac:dyDescent="0.35">
      <c r="B34" t="s">
        <v>88</v>
      </c>
      <c r="C34" t="s">
        <v>6</v>
      </c>
      <c r="D34" s="22">
        <v>74.298000000000002</v>
      </c>
      <c r="E34" s="22">
        <v>61.969000000000001</v>
      </c>
      <c r="F34" s="22">
        <v>16.093</v>
      </c>
      <c r="G34" s="22">
        <v>76607</v>
      </c>
      <c r="H34" s="22"/>
      <c r="I34" s="22">
        <v>72.756</v>
      </c>
      <c r="J34" s="22">
        <v>61.792999999999999</v>
      </c>
      <c r="K34" s="22">
        <v>14.608000000000001</v>
      </c>
      <c r="L34" s="22">
        <v>75044</v>
      </c>
      <c r="M34" s="42">
        <v>74.167000000000002</v>
      </c>
      <c r="N34" s="43">
        <v>74.426000000000002</v>
      </c>
      <c r="O34" s="26" t="str">
        <f t="shared" si="0"/>
        <v>POL</v>
      </c>
      <c r="P34" s="13">
        <f t="shared" si="1"/>
        <v>1.5420000000000016</v>
      </c>
      <c r="Q34" s="13">
        <f t="shared" si="2"/>
        <v>0.41592831500000194</v>
      </c>
      <c r="R34" s="13">
        <f t="shared" si="3"/>
        <v>1.1260716849999997</v>
      </c>
      <c r="S34" s="44">
        <f t="shared" si="4"/>
        <v>26.973301880674544</v>
      </c>
      <c r="T34" s="44">
        <f t="shared" si="5"/>
        <v>73.026698119325459</v>
      </c>
      <c r="U34" s="26">
        <f t="shared" si="6"/>
        <v>0.13100000000000023</v>
      </c>
      <c r="V34" s="26">
        <f t="shared" si="7"/>
        <v>0.12800000000000011</v>
      </c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41"/>
      <c r="AO34" s="41"/>
    </row>
    <row r="35" spans="1:41" x14ac:dyDescent="0.35">
      <c r="B35" t="s">
        <v>89</v>
      </c>
      <c r="C35" t="s">
        <v>6</v>
      </c>
      <c r="D35" s="22">
        <v>78.956000000000003</v>
      </c>
      <c r="E35" s="22">
        <v>63.113999999999997</v>
      </c>
      <c r="F35" s="22">
        <v>18.651</v>
      </c>
      <c r="G35" s="22">
        <v>84936</v>
      </c>
      <c r="H35" s="22"/>
      <c r="I35" s="22">
        <v>78.018000000000001</v>
      </c>
      <c r="J35" s="22">
        <v>63.006</v>
      </c>
      <c r="K35" s="22">
        <v>17.901</v>
      </c>
      <c r="L35" s="22">
        <v>83858</v>
      </c>
      <c r="M35" s="42">
        <v>78.855000000000004</v>
      </c>
      <c r="N35" s="43">
        <v>79.052000000000007</v>
      </c>
      <c r="O35" s="26" t="str">
        <f t="shared" si="0"/>
        <v>PRT</v>
      </c>
      <c r="P35" s="13">
        <f t="shared" si="1"/>
        <v>0.93800000000000239</v>
      </c>
      <c r="Q35" s="13">
        <f t="shared" si="2"/>
        <v>0.305015279999997</v>
      </c>
      <c r="R35" s="13">
        <f t="shared" si="3"/>
        <v>0.63298472000000539</v>
      </c>
      <c r="S35" s="44">
        <f t="shared" si="4"/>
        <v>32.51762046908275</v>
      </c>
      <c r="T35" s="44">
        <f t="shared" si="5"/>
        <v>67.482379530917257</v>
      </c>
      <c r="U35" s="26">
        <f t="shared" si="6"/>
        <v>0.10099999999999909</v>
      </c>
      <c r="V35" s="26">
        <f t="shared" si="7"/>
        <v>9.6000000000003638E-2</v>
      </c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41"/>
      <c r="AO35" s="41"/>
    </row>
    <row r="36" spans="1:41" x14ac:dyDescent="0.35">
      <c r="B36" t="s">
        <v>90</v>
      </c>
      <c r="C36" t="s">
        <v>6</v>
      </c>
      <c r="D36" s="22">
        <v>68.783000000000001</v>
      </c>
      <c r="E36" s="22">
        <v>59.582000000000001</v>
      </c>
      <c r="F36" s="22">
        <v>14.254</v>
      </c>
      <c r="G36" s="22">
        <v>64547</v>
      </c>
      <c r="H36" s="22"/>
      <c r="I36" s="22">
        <v>66.451999999999998</v>
      </c>
      <c r="J36" s="22">
        <v>59.021999999999998</v>
      </c>
      <c r="K36" s="22">
        <v>12.425000000000001</v>
      </c>
      <c r="L36" s="22">
        <v>59790</v>
      </c>
      <c r="M36" s="42">
        <v>68.622</v>
      </c>
      <c r="N36" s="43">
        <v>68.956000000000003</v>
      </c>
      <c r="O36" s="26" t="str">
        <f t="shared" si="0"/>
        <v>RUS</v>
      </c>
      <c r="P36" s="13">
        <f t="shared" si="1"/>
        <v>2.3310000000000031</v>
      </c>
      <c r="Q36" s="13">
        <f t="shared" si="2"/>
        <v>1.1945600150000022</v>
      </c>
      <c r="R36" s="13">
        <f t="shared" si="3"/>
        <v>1.1364399850000009</v>
      </c>
      <c r="S36" s="44">
        <f t="shared" si="4"/>
        <v>51.246675890175922</v>
      </c>
      <c r="T36" s="44">
        <f t="shared" si="5"/>
        <v>48.753324109824078</v>
      </c>
      <c r="U36" s="26">
        <f t="shared" si="6"/>
        <v>0.16100000000000136</v>
      </c>
      <c r="V36" s="26">
        <f t="shared" si="7"/>
        <v>0.17300000000000182</v>
      </c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41"/>
      <c r="AO36" s="41"/>
    </row>
    <row r="37" spans="1:41" x14ac:dyDescent="0.35">
      <c r="B37" t="s">
        <v>91</v>
      </c>
      <c r="C37" t="s">
        <v>6</v>
      </c>
      <c r="D37" s="22">
        <v>74.527000000000001</v>
      </c>
      <c r="E37" s="22">
        <v>62.228000000000002</v>
      </c>
      <c r="F37" s="22">
        <v>15.752000000000001</v>
      </c>
      <c r="G37" s="22">
        <v>78078</v>
      </c>
      <c r="H37" s="22"/>
      <c r="I37" s="22">
        <v>73.531999999999996</v>
      </c>
      <c r="J37" s="22">
        <v>62.067</v>
      </c>
      <c r="K37" s="22">
        <v>14.849</v>
      </c>
      <c r="L37" s="22">
        <v>77211</v>
      </c>
      <c r="M37" s="42">
        <v>74.399000000000001</v>
      </c>
      <c r="N37" s="43">
        <v>74.650999999999996</v>
      </c>
      <c r="O37" s="26" t="str">
        <f t="shared" si="0"/>
        <v>SVK</v>
      </c>
      <c r="P37" s="13">
        <f t="shared" si="1"/>
        <v>0.99500000000000455</v>
      </c>
      <c r="Q37" s="13">
        <f t="shared" si="2"/>
        <v>0.29365533500000141</v>
      </c>
      <c r="R37" s="13">
        <f t="shared" si="3"/>
        <v>0.70134466500000314</v>
      </c>
      <c r="S37" s="44">
        <f t="shared" si="4"/>
        <v>29.513098994974879</v>
      </c>
      <c r="T37" s="44">
        <f t="shared" si="5"/>
        <v>70.486901005025118</v>
      </c>
      <c r="U37" s="26">
        <f t="shared" si="6"/>
        <v>0.12800000000000011</v>
      </c>
      <c r="V37" s="26">
        <f t="shared" si="7"/>
        <v>0.12399999999999523</v>
      </c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41"/>
      <c r="AO37" s="41"/>
    </row>
    <row r="38" spans="1:41" x14ac:dyDescent="0.35">
      <c r="B38" t="s">
        <v>92</v>
      </c>
      <c r="C38" t="s">
        <v>6</v>
      </c>
      <c r="D38" s="22">
        <v>78.8</v>
      </c>
      <c r="E38" s="22">
        <v>63.366</v>
      </c>
      <c r="F38" s="22">
        <v>17.959</v>
      </c>
      <c r="G38" s="22">
        <v>85941</v>
      </c>
      <c r="H38" s="22"/>
      <c r="I38" s="22">
        <v>77.763000000000005</v>
      </c>
      <c r="J38" s="22">
        <v>63.259</v>
      </c>
      <c r="K38" s="22">
        <v>16.920999999999999</v>
      </c>
      <c r="L38" s="22">
        <v>85715</v>
      </c>
      <c r="M38" s="42">
        <v>78.628</v>
      </c>
      <c r="N38" s="43">
        <v>78.968000000000004</v>
      </c>
      <c r="O38" s="26" t="str">
        <f t="shared" si="0"/>
        <v>SVN</v>
      </c>
      <c r="P38" s="13">
        <f t="shared" si="1"/>
        <v>1.0369999999999919</v>
      </c>
      <c r="Q38" s="13">
        <f t="shared" si="2"/>
        <v>0.14641439999999931</v>
      </c>
      <c r="R38" s="13">
        <f t="shared" si="3"/>
        <v>0.89058559999999265</v>
      </c>
      <c r="S38" s="44">
        <f t="shared" si="4"/>
        <v>14.119035679845751</v>
      </c>
      <c r="T38" s="44">
        <f t="shared" si="5"/>
        <v>85.880964320154249</v>
      </c>
      <c r="U38" s="26">
        <f t="shared" si="6"/>
        <v>0.17199999999999704</v>
      </c>
      <c r="V38" s="26">
        <f t="shared" si="7"/>
        <v>0.16800000000000637</v>
      </c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41"/>
      <c r="AO38" s="41"/>
    </row>
    <row r="39" spans="1:41" x14ac:dyDescent="0.35">
      <c r="B39" t="s">
        <v>93</v>
      </c>
      <c r="C39" t="s">
        <v>6</v>
      </c>
      <c r="D39" s="22">
        <v>81.555000000000007</v>
      </c>
      <c r="E39" s="22">
        <v>63.646999999999998</v>
      </c>
      <c r="F39" s="22">
        <v>19.757000000000001</v>
      </c>
      <c r="G39" s="22">
        <v>90644</v>
      </c>
      <c r="H39" s="22"/>
      <c r="I39" s="22">
        <v>80.600999999999999</v>
      </c>
      <c r="J39" s="22">
        <v>63.588000000000001</v>
      </c>
      <c r="K39" s="22">
        <v>18.888000000000002</v>
      </c>
      <c r="L39" s="22">
        <v>90072</v>
      </c>
      <c r="M39" s="42">
        <v>81.465999999999994</v>
      </c>
      <c r="N39" s="43">
        <v>81.637</v>
      </c>
      <c r="O39" s="26" t="str">
        <f t="shared" si="0"/>
        <v>SWE</v>
      </c>
      <c r="P39" s="13">
        <f t="shared" si="1"/>
        <v>0.95400000000000773</v>
      </c>
      <c r="Q39" s="13">
        <f t="shared" si="2"/>
        <v>0.16952469999999753</v>
      </c>
      <c r="R39" s="13">
        <f t="shared" si="3"/>
        <v>0.7844753000000102</v>
      </c>
      <c r="S39" s="44">
        <f t="shared" si="4"/>
        <v>17.769884696016369</v>
      </c>
      <c r="T39" s="44">
        <f t="shared" si="5"/>
        <v>82.230115303983638</v>
      </c>
      <c r="U39" s="26">
        <f t="shared" si="6"/>
        <v>8.9000000000012847E-2</v>
      </c>
      <c r="V39" s="26">
        <f t="shared" si="7"/>
        <v>8.1999999999993634E-2</v>
      </c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41"/>
      <c r="AO39" s="41"/>
    </row>
    <row r="40" spans="1:41" x14ac:dyDescent="0.35">
      <c r="B40" s="34" t="s">
        <v>94</v>
      </c>
      <c r="C40" s="34" t="s">
        <v>6</v>
      </c>
      <c r="D40" s="35">
        <v>77.745999999999995</v>
      </c>
      <c r="E40" s="35">
        <v>62.515999999999998</v>
      </c>
      <c r="F40" s="35">
        <v>18.451000000000001</v>
      </c>
      <c r="G40" s="35">
        <v>82545</v>
      </c>
      <c r="H40" s="35"/>
      <c r="I40" s="35">
        <v>78.126999999999995</v>
      </c>
      <c r="J40" s="35">
        <v>62.581000000000003</v>
      </c>
      <c r="K40" s="35">
        <v>18.779</v>
      </c>
      <c r="L40" s="35">
        <v>82785</v>
      </c>
      <c r="M40" s="36">
        <v>77.614999999999995</v>
      </c>
      <c r="N40" s="37">
        <v>77.887</v>
      </c>
      <c r="O40" s="38" t="str">
        <f t="shared" si="0"/>
        <v>TWN</v>
      </c>
      <c r="P40" s="39">
        <f t="shared" si="1"/>
        <v>-0.38100000000000023</v>
      </c>
      <c r="Q40" s="39">
        <f t="shared" si="2"/>
        <v>-0.10967600000000483</v>
      </c>
      <c r="R40" s="39">
        <f t="shared" si="3"/>
        <v>-0.2713239999999954</v>
      </c>
      <c r="S40" s="40">
        <f t="shared" si="4"/>
        <v>28.786351706037994</v>
      </c>
      <c r="T40" s="40">
        <f t="shared" si="5"/>
        <v>71.213648293962009</v>
      </c>
      <c r="U40" s="38">
        <f t="shared" si="6"/>
        <v>0.13100000000000023</v>
      </c>
      <c r="V40" s="38">
        <f t="shared" si="7"/>
        <v>0.14100000000000534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41"/>
      <c r="AO40" s="41"/>
    </row>
    <row r="41" spans="1:41" x14ac:dyDescent="0.35">
      <c r="B41" s="34" t="s">
        <v>95</v>
      </c>
      <c r="C41" s="34" t="s">
        <v>6</v>
      </c>
      <c r="D41" s="35">
        <v>76.585999999999999</v>
      </c>
      <c r="E41" s="35">
        <v>61.844000000000001</v>
      </c>
      <c r="F41" s="35">
        <v>18.329000000000001</v>
      </c>
      <c r="G41" s="35">
        <v>80427</v>
      </c>
      <c r="H41" s="35"/>
      <c r="I41" s="35">
        <v>74.328999999999994</v>
      </c>
      <c r="J41" s="35">
        <v>61.19</v>
      </c>
      <c r="K41" s="35">
        <v>17.106999999999999</v>
      </c>
      <c r="L41" s="35">
        <v>76807</v>
      </c>
      <c r="M41" s="36">
        <v>76.474000000000004</v>
      </c>
      <c r="N41" s="37">
        <v>76.691999999999993</v>
      </c>
      <c r="O41" s="38" t="str">
        <f t="shared" si="0"/>
        <v>USA</v>
      </c>
      <c r="P41" s="39">
        <f t="shared" si="1"/>
        <v>2.257000000000005</v>
      </c>
      <c r="Q41" s="39">
        <f t="shared" si="2"/>
        <v>1.2953916000000034</v>
      </c>
      <c r="R41" s="39">
        <f t="shared" si="3"/>
        <v>0.96160840000000158</v>
      </c>
      <c r="S41" s="40">
        <f t="shared" si="4"/>
        <v>57.39439964554721</v>
      </c>
      <c r="T41" s="40">
        <f t="shared" si="5"/>
        <v>42.60560035445279</v>
      </c>
      <c r="U41" s="38">
        <f t="shared" si="6"/>
        <v>0.11199999999999477</v>
      </c>
      <c r="V41" s="38">
        <f t="shared" si="7"/>
        <v>0.10599999999999454</v>
      </c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41"/>
      <c r="AO41" s="41"/>
    </row>
    <row r="42" spans="1:41" x14ac:dyDescent="0.35">
      <c r="O42" s="26"/>
      <c r="P42" s="13"/>
      <c r="Q42" s="13"/>
      <c r="R42" s="13"/>
      <c r="S42" s="44"/>
      <c r="T42" s="44"/>
      <c r="X42" s="33"/>
      <c r="Y42" s="33"/>
      <c r="Z42" s="33"/>
      <c r="AA42" s="33"/>
      <c r="AB42" s="33"/>
      <c r="AC42" s="33"/>
    </row>
    <row r="43" spans="1:41" x14ac:dyDescent="0.35">
      <c r="O43" s="26"/>
      <c r="P43" s="13"/>
      <c r="Q43" s="13"/>
      <c r="R43" s="13"/>
      <c r="S43" s="44"/>
      <c r="T43" s="44"/>
      <c r="X43" s="33"/>
      <c r="Y43" s="33"/>
      <c r="Z43" s="33"/>
      <c r="AA43" s="33"/>
      <c r="AB43" s="33"/>
      <c r="AC43" s="33"/>
    </row>
    <row r="44" spans="1:41" x14ac:dyDescent="0.35">
      <c r="A44" s="23" t="s">
        <v>96</v>
      </c>
      <c r="D44" s="23" t="s">
        <v>40</v>
      </c>
      <c r="I44" s="23">
        <v>2020</v>
      </c>
      <c r="J44" s="23" t="s">
        <v>41</v>
      </c>
      <c r="M44" s="24" t="s">
        <v>42</v>
      </c>
      <c r="P44" s="25" t="s">
        <v>43</v>
      </c>
      <c r="Q44" s="26"/>
      <c r="R44" s="26"/>
      <c r="X44" s="33"/>
      <c r="Y44" s="33"/>
      <c r="Z44" s="33"/>
      <c r="AA44" s="33"/>
      <c r="AB44" s="33"/>
      <c r="AC44" s="33"/>
    </row>
    <row r="45" spans="1:41" ht="29" x14ac:dyDescent="0.35">
      <c r="C45" t="s">
        <v>44</v>
      </c>
      <c r="D45" s="27" t="s">
        <v>45</v>
      </c>
      <c r="E45" s="27" t="s">
        <v>46</v>
      </c>
      <c r="F45" s="28" t="s">
        <v>47</v>
      </c>
      <c r="G45" s="27" t="s">
        <v>48</v>
      </c>
      <c r="I45" s="27" t="s">
        <v>45</v>
      </c>
      <c r="J45" s="27" t="s">
        <v>46</v>
      </c>
      <c r="K45" s="29" t="s">
        <v>47</v>
      </c>
      <c r="L45" s="27" t="s">
        <v>48</v>
      </c>
      <c r="M45" s="30" t="s">
        <v>49</v>
      </c>
      <c r="N45" s="30" t="s">
        <v>50</v>
      </c>
      <c r="P45" s="31" t="s">
        <v>51</v>
      </c>
      <c r="Q45" s="31" t="s">
        <v>2</v>
      </c>
      <c r="R45" s="32" t="s">
        <v>53</v>
      </c>
      <c r="S45" s="31" t="s">
        <v>54</v>
      </c>
      <c r="T45" s="31" t="s">
        <v>55</v>
      </c>
      <c r="U45" s="31" t="s">
        <v>56</v>
      </c>
      <c r="V45" s="31" t="s">
        <v>57</v>
      </c>
      <c r="X45" s="20"/>
      <c r="Y45" s="20"/>
      <c r="Z45" s="20"/>
      <c r="AA45" s="20"/>
      <c r="AB45" s="20"/>
      <c r="AC45" s="20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1:41" x14ac:dyDescent="0.35">
      <c r="B46" s="45" t="s">
        <v>58</v>
      </c>
      <c r="C46" s="45" t="s">
        <v>35</v>
      </c>
      <c r="D46" s="45">
        <v>85.5</v>
      </c>
      <c r="E46" s="46">
        <v>64.015000000000001</v>
      </c>
      <c r="F46" s="46">
        <v>23.004000000000001</v>
      </c>
      <c r="G46" s="46">
        <v>93396</v>
      </c>
      <c r="H46" s="46"/>
      <c r="I46" s="46">
        <v>85.799000000000007</v>
      </c>
      <c r="J46" s="46">
        <v>64.010000000000005</v>
      </c>
      <c r="K46" s="46">
        <v>23.326000000000001</v>
      </c>
      <c r="L46" s="46">
        <v>93410</v>
      </c>
      <c r="M46" s="47">
        <v>85.38</v>
      </c>
      <c r="N46" s="47">
        <v>85.616</v>
      </c>
      <c r="O46" s="38" t="str">
        <f>+B46</f>
        <v>AUS</v>
      </c>
      <c r="P46" s="39">
        <f>+D46-I46</f>
        <v>-0.29900000000000659</v>
      </c>
      <c r="Q46" s="39">
        <f>+E46-J46+0.5*(F46*(G46-L46)-K46*(L46-G46))/100000</f>
        <v>1.756899999995452E-3</v>
      </c>
      <c r="R46" s="39">
        <f>+P46-Q46</f>
        <v>-0.30075690000000205</v>
      </c>
      <c r="S46" s="40">
        <f>+Q46/P46*100</f>
        <v>-0.58759197324261314</v>
      </c>
      <c r="T46" s="40">
        <f>100-S46</f>
        <v>100.58759197324261</v>
      </c>
      <c r="U46" s="39">
        <f>+D46-M46</f>
        <v>0.12000000000000455</v>
      </c>
      <c r="V46" s="39">
        <f>+N46-D46</f>
        <v>0.11599999999999966</v>
      </c>
      <c r="X46" s="20"/>
      <c r="Y46" s="20"/>
      <c r="Z46" s="20"/>
      <c r="AA46" s="20"/>
      <c r="AB46" s="20"/>
      <c r="AC46" s="20"/>
      <c r="AF46" s="33"/>
      <c r="AG46" s="33"/>
      <c r="AH46" s="33"/>
      <c r="AI46" s="33"/>
      <c r="AJ46" s="33"/>
      <c r="AK46" s="33"/>
      <c r="AL46" s="33"/>
      <c r="AM46" s="33"/>
      <c r="AN46" s="41"/>
      <c r="AO46" s="41"/>
    </row>
    <row r="47" spans="1:41" x14ac:dyDescent="0.35">
      <c r="B47" t="s">
        <v>59</v>
      </c>
      <c r="C47" t="s">
        <v>35</v>
      </c>
      <c r="D47">
        <v>84.326999999999998</v>
      </c>
      <c r="E47" s="22">
        <v>64.09</v>
      </c>
      <c r="F47" s="22">
        <v>21.731000000000002</v>
      </c>
      <c r="G47" s="22">
        <v>93125</v>
      </c>
      <c r="H47" s="22"/>
      <c r="I47" s="22">
        <v>83.727000000000004</v>
      </c>
      <c r="J47" s="22">
        <v>64.028999999999996</v>
      </c>
      <c r="K47" s="22">
        <v>21.167000000000002</v>
      </c>
      <c r="L47" s="22">
        <v>93057</v>
      </c>
      <c r="M47" s="43">
        <v>84.209000000000003</v>
      </c>
      <c r="N47" s="43">
        <v>84.447000000000003</v>
      </c>
      <c r="O47" s="26" t="str">
        <f t="shared" ref="O47:O83" si="8">+B47</f>
        <v>AUT</v>
      </c>
      <c r="P47" s="13">
        <f t="shared" ref="P47:P83" si="9">+D47-I47</f>
        <v>0.59999999999999432</v>
      </c>
      <c r="Q47" s="13">
        <f t="shared" ref="Q47:Q83" si="10">+E47-J47+0.5*(F47*(G47-L47)-K47*(L47-G47))/100000</f>
        <v>7.5585320000007047E-2</v>
      </c>
      <c r="R47" s="13">
        <f t="shared" ref="R47:R83" si="11">+P47-Q47</f>
        <v>0.52441467999998725</v>
      </c>
      <c r="S47" s="44">
        <f t="shared" ref="S47:S83" si="12">+Q47/P47*100</f>
        <v>12.597553333334627</v>
      </c>
      <c r="T47" s="44">
        <f t="shared" ref="T47:T83" si="13">100-S47</f>
        <v>87.402446666665369</v>
      </c>
      <c r="U47" s="13">
        <f t="shared" ref="U47:U83" si="14">+D47-M47</f>
        <v>0.117999999999995</v>
      </c>
      <c r="V47" s="13">
        <f t="shared" ref="V47:V83" si="15">+N47-D47</f>
        <v>0.12000000000000455</v>
      </c>
      <c r="X47" s="20"/>
      <c r="Y47" s="20"/>
      <c r="Z47" s="20"/>
      <c r="AA47" s="20"/>
      <c r="AB47" s="20"/>
      <c r="AC47" s="20"/>
      <c r="AF47" s="33"/>
      <c r="AG47" s="33"/>
      <c r="AH47" s="33"/>
      <c r="AI47" s="33"/>
      <c r="AJ47" s="33"/>
      <c r="AK47" s="33"/>
      <c r="AL47" s="33"/>
      <c r="AM47" s="33"/>
      <c r="AN47" s="41"/>
      <c r="AO47" s="41"/>
    </row>
    <row r="48" spans="1:41" x14ac:dyDescent="0.35">
      <c r="B48" t="s">
        <v>60</v>
      </c>
      <c r="C48" t="s">
        <v>35</v>
      </c>
      <c r="D48">
        <v>84.141999999999996</v>
      </c>
      <c r="E48" s="22">
        <v>63.953000000000003</v>
      </c>
      <c r="F48" s="22">
        <v>21.928999999999998</v>
      </c>
      <c r="G48" s="22">
        <v>92068</v>
      </c>
      <c r="H48" s="22"/>
      <c r="I48" s="22">
        <v>83.028999999999996</v>
      </c>
      <c r="J48" s="22">
        <v>63.908000000000001</v>
      </c>
      <c r="K48" s="22">
        <v>20.788</v>
      </c>
      <c r="L48" s="22">
        <v>91976</v>
      </c>
      <c r="M48" s="43">
        <v>83.989000000000004</v>
      </c>
      <c r="N48" s="43">
        <v>84.292000000000002</v>
      </c>
      <c r="O48" s="26" t="str">
        <f t="shared" si="8"/>
        <v>BEL</v>
      </c>
      <c r="P48" s="13">
        <f t="shared" si="9"/>
        <v>1.1129999999999995</v>
      </c>
      <c r="Q48" s="13">
        <f t="shared" si="10"/>
        <v>6.4649820000001704E-2</v>
      </c>
      <c r="R48" s="13">
        <f t="shared" si="11"/>
        <v>1.0483501799999979</v>
      </c>
      <c r="S48" s="44">
        <f>+Q48/P48*100</f>
        <v>5.8086091644206403</v>
      </c>
      <c r="T48" s="44">
        <f t="shared" si="13"/>
        <v>94.191390835579355</v>
      </c>
      <c r="U48" s="13">
        <f t="shared" si="14"/>
        <v>0.15299999999999159</v>
      </c>
      <c r="V48" s="13">
        <f t="shared" si="15"/>
        <v>0.15000000000000568</v>
      </c>
      <c r="X48" s="20"/>
      <c r="Y48" s="20"/>
      <c r="Z48" s="20"/>
      <c r="AA48" s="20"/>
      <c r="AB48" s="20"/>
      <c r="AC48" s="20"/>
      <c r="AF48" s="33"/>
      <c r="AG48" s="33"/>
      <c r="AH48" s="33"/>
      <c r="AI48" s="33"/>
      <c r="AJ48" s="33"/>
      <c r="AK48" s="33"/>
      <c r="AL48" s="33"/>
      <c r="AM48" s="33"/>
      <c r="AN48" s="41"/>
      <c r="AO48" s="41"/>
    </row>
    <row r="49" spans="2:41" x14ac:dyDescent="0.35">
      <c r="B49" t="s">
        <v>61</v>
      </c>
      <c r="C49" t="s">
        <v>35</v>
      </c>
      <c r="D49">
        <v>78.849000000000004</v>
      </c>
      <c r="E49" s="22">
        <v>63.146000000000001</v>
      </c>
      <c r="F49" s="22">
        <v>18.106000000000002</v>
      </c>
      <c r="G49" s="22">
        <v>86726</v>
      </c>
      <c r="H49" s="22"/>
      <c r="I49" s="22">
        <v>77.453000000000003</v>
      </c>
      <c r="J49" s="22">
        <v>62.996000000000002</v>
      </c>
      <c r="K49" s="22">
        <v>17.106999999999999</v>
      </c>
      <c r="L49" s="22">
        <v>84514</v>
      </c>
      <c r="M49" s="43">
        <v>78.677000000000007</v>
      </c>
      <c r="N49" s="43">
        <v>79.037000000000006</v>
      </c>
      <c r="O49" s="26" t="str">
        <f t="shared" si="8"/>
        <v>BGR</v>
      </c>
      <c r="P49" s="13">
        <f t="shared" si="9"/>
        <v>1.3960000000000008</v>
      </c>
      <c r="Q49" s="13">
        <f t="shared" si="10"/>
        <v>0.53945577999999861</v>
      </c>
      <c r="R49" s="13">
        <f t="shared" si="11"/>
        <v>0.85654422000000219</v>
      </c>
      <c r="S49" s="44">
        <f t="shared" si="12"/>
        <v>38.642964183380968</v>
      </c>
      <c r="T49" s="44">
        <f t="shared" si="13"/>
        <v>61.357035816619032</v>
      </c>
      <c r="U49" s="13">
        <f t="shared" si="14"/>
        <v>0.17199999999999704</v>
      </c>
      <c r="V49" s="13">
        <f t="shared" si="15"/>
        <v>0.18800000000000239</v>
      </c>
      <c r="X49" s="20"/>
      <c r="Y49" s="20"/>
      <c r="Z49" s="20"/>
      <c r="AA49" s="20"/>
      <c r="AB49" s="20"/>
      <c r="AC49" s="20"/>
      <c r="AF49" s="33"/>
      <c r="AG49" s="33"/>
      <c r="AH49" s="33"/>
      <c r="AI49" s="33"/>
      <c r="AJ49" s="33"/>
      <c r="AK49" s="33"/>
      <c r="AL49" s="33"/>
      <c r="AM49" s="33"/>
      <c r="AN49" s="41"/>
      <c r="AO49" s="41"/>
    </row>
    <row r="50" spans="2:41" x14ac:dyDescent="0.35">
      <c r="B50" s="45" t="s">
        <v>62</v>
      </c>
      <c r="C50" s="45" t="s">
        <v>35</v>
      </c>
      <c r="D50" s="45">
        <v>84.534999999999997</v>
      </c>
      <c r="E50" s="46">
        <v>63.743000000000002</v>
      </c>
      <c r="F50" s="46">
        <v>22.594999999999999</v>
      </c>
      <c r="G50" s="46">
        <v>92020</v>
      </c>
      <c r="H50" s="46"/>
      <c r="I50" s="46">
        <v>83.974000000000004</v>
      </c>
      <c r="J50" s="46">
        <v>63.65</v>
      </c>
      <c r="K50" s="46">
        <v>22.216999999999999</v>
      </c>
      <c r="L50" s="46">
        <v>91474</v>
      </c>
      <c r="M50" s="47">
        <v>84.445999999999998</v>
      </c>
      <c r="N50" s="47">
        <v>84.619</v>
      </c>
      <c r="O50" s="38" t="str">
        <f t="shared" si="8"/>
        <v>CAN</v>
      </c>
      <c r="P50" s="39">
        <f t="shared" si="9"/>
        <v>0.56099999999999284</v>
      </c>
      <c r="Q50" s="39">
        <f t="shared" si="10"/>
        <v>0.21533676000000351</v>
      </c>
      <c r="R50" s="39">
        <f t="shared" si="11"/>
        <v>0.34566323999998932</v>
      </c>
      <c r="S50" s="40">
        <f t="shared" si="12"/>
        <v>38.384449197862082</v>
      </c>
      <c r="T50" s="40">
        <f t="shared" si="13"/>
        <v>61.615550802137918</v>
      </c>
      <c r="U50" s="39">
        <f t="shared" si="14"/>
        <v>8.8999999999998636E-2</v>
      </c>
      <c r="V50" s="39">
        <f t="shared" si="15"/>
        <v>8.4000000000003183E-2</v>
      </c>
      <c r="X50" s="20"/>
      <c r="Y50" s="20"/>
      <c r="Z50" s="20"/>
      <c r="AA50" s="20"/>
      <c r="AB50" s="20"/>
      <c r="AC50" s="20"/>
      <c r="AF50" s="33"/>
      <c r="AG50" s="33"/>
      <c r="AH50" s="33"/>
      <c r="AI50" s="33"/>
      <c r="AJ50" s="33"/>
      <c r="AK50" s="33"/>
      <c r="AL50" s="33"/>
      <c r="AM50" s="33"/>
      <c r="AN50" s="41"/>
      <c r="AO50" s="41"/>
    </row>
    <row r="51" spans="2:41" x14ac:dyDescent="0.35">
      <c r="B51" t="s">
        <v>63</v>
      </c>
      <c r="C51" t="s">
        <v>35</v>
      </c>
      <c r="D51">
        <v>85.683999999999997</v>
      </c>
      <c r="E51" s="22">
        <v>64.194999999999993</v>
      </c>
      <c r="F51" s="22">
        <v>22.748999999999999</v>
      </c>
      <c r="G51" s="22">
        <v>94463</v>
      </c>
      <c r="H51" s="22"/>
      <c r="I51" s="22">
        <v>85.06</v>
      </c>
      <c r="J51" s="22">
        <v>64.138999999999996</v>
      </c>
      <c r="K51" s="22">
        <v>22.177</v>
      </c>
      <c r="L51" s="22">
        <v>94333</v>
      </c>
      <c r="M51" s="43">
        <v>85.596999999999994</v>
      </c>
      <c r="N51" s="43">
        <v>85.772999999999996</v>
      </c>
      <c r="O51" s="26" t="str">
        <f t="shared" si="8"/>
        <v>CHE</v>
      </c>
      <c r="P51" s="13">
        <f t="shared" si="9"/>
        <v>0.62399999999999523</v>
      </c>
      <c r="Q51" s="13">
        <f t="shared" si="10"/>
        <v>8.5201899999997388E-2</v>
      </c>
      <c r="R51" s="13">
        <f t="shared" si="11"/>
        <v>0.53879809999999784</v>
      </c>
      <c r="S51" s="44">
        <f t="shared" si="12"/>
        <v>13.654150641025328</v>
      </c>
      <c r="T51" s="44">
        <f t="shared" si="13"/>
        <v>86.345849358974675</v>
      </c>
      <c r="U51" s="13">
        <f t="shared" si="14"/>
        <v>8.7000000000003297E-2</v>
      </c>
      <c r="V51" s="13">
        <f t="shared" si="15"/>
        <v>8.8999999999998636E-2</v>
      </c>
      <c r="X51" s="20"/>
      <c r="Y51" s="20"/>
      <c r="Z51" s="20"/>
      <c r="AA51" s="20"/>
      <c r="AB51" s="20"/>
      <c r="AC51" s="20"/>
      <c r="AF51" s="33"/>
      <c r="AG51" s="33"/>
      <c r="AH51" s="33"/>
      <c r="AI51" s="33"/>
      <c r="AJ51" s="33"/>
      <c r="AK51" s="33"/>
      <c r="AL51" s="33"/>
      <c r="AM51" s="33"/>
      <c r="AN51" s="41"/>
      <c r="AO51" s="41"/>
    </row>
    <row r="52" spans="2:41" x14ac:dyDescent="0.35">
      <c r="B52" s="45" t="s">
        <v>64</v>
      </c>
      <c r="C52" s="45" t="s">
        <v>35</v>
      </c>
      <c r="D52" s="45">
        <v>82.741</v>
      </c>
      <c r="E52" s="46">
        <v>63.536000000000001</v>
      </c>
      <c r="F52" s="46">
        <v>21.047999999999998</v>
      </c>
      <c r="G52" s="46">
        <v>91243</v>
      </c>
      <c r="H52" s="46"/>
      <c r="I52" s="46">
        <v>81.816999999999993</v>
      </c>
      <c r="J52" s="46">
        <v>63.487000000000002</v>
      </c>
      <c r="K52" s="46">
        <v>20.347000000000001</v>
      </c>
      <c r="L52" s="46">
        <v>90085</v>
      </c>
      <c r="M52" s="47">
        <v>82.528999999999996</v>
      </c>
      <c r="N52" s="47">
        <v>82.956000000000003</v>
      </c>
      <c r="O52" s="38" t="str">
        <f t="shared" si="8"/>
        <v>CHL</v>
      </c>
      <c r="P52" s="39">
        <f t="shared" si="9"/>
        <v>0.92400000000000659</v>
      </c>
      <c r="Q52" s="39">
        <f t="shared" si="10"/>
        <v>0.28867704999999955</v>
      </c>
      <c r="R52" s="39">
        <f t="shared" si="11"/>
        <v>0.63532295000000705</v>
      </c>
      <c r="S52" s="40">
        <f t="shared" si="12"/>
        <v>31.242104978354707</v>
      </c>
      <c r="T52" s="40">
        <f t="shared" si="13"/>
        <v>68.757895021645297</v>
      </c>
      <c r="U52" s="39">
        <f t="shared" si="14"/>
        <v>0.2120000000000033</v>
      </c>
      <c r="V52" s="39">
        <f t="shared" si="15"/>
        <v>0.21500000000000341</v>
      </c>
      <c r="X52" s="20"/>
      <c r="Y52" s="20"/>
      <c r="Z52" s="20"/>
      <c r="AA52" s="20"/>
      <c r="AB52" s="20"/>
      <c r="AC52" s="20"/>
      <c r="AF52" s="33"/>
      <c r="AG52" s="33"/>
      <c r="AH52" s="33"/>
      <c r="AI52" s="33"/>
      <c r="AJ52" s="33"/>
      <c r="AK52" s="33"/>
      <c r="AL52" s="33"/>
      <c r="AM52" s="33"/>
      <c r="AN52" s="41"/>
      <c r="AO52" s="41"/>
    </row>
    <row r="53" spans="2:41" x14ac:dyDescent="0.35">
      <c r="B53" t="s">
        <v>65</v>
      </c>
      <c r="C53" t="s">
        <v>35</v>
      </c>
      <c r="D53">
        <v>82.295000000000002</v>
      </c>
      <c r="E53" s="22">
        <v>63.957000000000001</v>
      </c>
      <c r="F53" s="22">
        <v>20.015000000000001</v>
      </c>
      <c r="G53" s="22">
        <v>91621</v>
      </c>
      <c r="H53" s="22"/>
      <c r="I53" s="22">
        <v>81.358000000000004</v>
      </c>
      <c r="J53" s="22">
        <v>63.902999999999999</v>
      </c>
      <c r="K53" s="22">
        <v>19.167999999999999</v>
      </c>
      <c r="L53" s="22">
        <v>91063</v>
      </c>
      <c r="M53" s="43">
        <v>82.150999999999996</v>
      </c>
      <c r="N53" s="43">
        <v>82.441999999999993</v>
      </c>
      <c r="O53" s="26" t="str">
        <f t="shared" si="8"/>
        <v>CZE</v>
      </c>
      <c r="P53" s="13">
        <f t="shared" si="9"/>
        <v>0.93699999999999761</v>
      </c>
      <c r="Q53" s="13">
        <f t="shared" si="10"/>
        <v>0.16332057000000205</v>
      </c>
      <c r="R53" s="13">
        <f t="shared" si="11"/>
        <v>0.77367942999999562</v>
      </c>
      <c r="S53" s="44">
        <f t="shared" si="12"/>
        <v>17.430156883671554</v>
      </c>
      <c r="T53" s="44">
        <f t="shared" si="13"/>
        <v>82.569843116328443</v>
      </c>
      <c r="U53" s="13">
        <f t="shared" si="14"/>
        <v>0.14400000000000546</v>
      </c>
      <c r="V53" s="13">
        <f t="shared" si="15"/>
        <v>0.14699999999999136</v>
      </c>
      <c r="X53" s="20"/>
      <c r="Y53" s="20"/>
      <c r="Z53" s="20"/>
      <c r="AA53" s="20"/>
      <c r="AB53" s="20"/>
      <c r="AC53" s="20"/>
      <c r="AF53" s="33"/>
      <c r="AG53" s="33"/>
      <c r="AH53" s="33"/>
      <c r="AI53" s="33"/>
      <c r="AJ53" s="33"/>
      <c r="AK53" s="33"/>
      <c r="AL53" s="33"/>
      <c r="AM53" s="33"/>
      <c r="AN53" s="41"/>
      <c r="AO53" s="41"/>
    </row>
    <row r="54" spans="2:41" x14ac:dyDescent="0.35">
      <c r="B54" t="s">
        <v>66</v>
      </c>
      <c r="C54" t="s">
        <v>35</v>
      </c>
      <c r="D54">
        <v>83.629000000000005</v>
      </c>
      <c r="E54" s="22">
        <v>63.975999999999999</v>
      </c>
      <c r="F54" s="22">
        <v>21.335000000000001</v>
      </c>
      <c r="G54" s="22">
        <v>92114</v>
      </c>
      <c r="H54" s="22"/>
      <c r="I54" s="22">
        <v>83.424000000000007</v>
      </c>
      <c r="J54" s="22">
        <v>63.972000000000001</v>
      </c>
      <c r="K54" s="22">
        <v>21.113</v>
      </c>
      <c r="L54" s="22">
        <v>92135</v>
      </c>
      <c r="M54" s="43">
        <v>83.471000000000004</v>
      </c>
      <c r="N54" s="43">
        <v>83.784999999999997</v>
      </c>
      <c r="O54" s="26" t="str">
        <f t="shared" si="8"/>
        <v>DEUTNP</v>
      </c>
      <c r="P54" s="13">
        <f t="shared" si="9"/>
        <v>0.20499999999999829</v>
      </c>
      <c r="Q54" s="13">
        <f t="shared" si="10"/>
        <v>-4.5704000000221668E-4</v>
      </c>
      <c r="R54" s="13">
        <f t="shared" si="11"/>
        <v>0.20545704000000051</v>
      </c>
      <c r="S54" s="44">
        <f t="shared" si="12"/>
        <v>-0.22294634146449777</v>
      </c>
      <c r="T54" s="44">
        <f t="shared" si="13"/>
        <v>100.22294634146449</v>
      </c>
      <c r="U54" s="13">
        <f t="shared" si="14"/>
        <v>0.15800000000000125</v>
      </c>
      <c r="V54" s="13">
        <f t="shared" si="15"/>
        <v>0.1559999999999917</v>
      </c>
      <c r="X54" s="20"/>
      <c r="Y54" s="20"/>
      <c r="Z54" s="20"/>
      <c r="AA54" s="20"/>
      <c r="AB54" s="20"/>
      <c r="AC54" s="20"/>
      <c r="AF54" s="33"/>
      <c r="AG54" s="33"/>
      <c r="AH54" s="33"/>
      <c r="AI54" s="33"/>
      <c r="AJ54" s="33"/>
      <c r="AK54" s="33"/>
      <c r="AL54" s="33"/>
      <c r="AM54" s="33"/>
      <c r="AN54" s="41"/>
      <c r="AO54" s="41"/>
    </row>
    <row r="55" spans="2:41" x14ac:dyDescent="0.35">
      <c r="B55" t="s">
        <v>67</v>
      </c>
      <c r="C55" t="s">
        <v>35</v>
      </c>
      <c r="D55">
        <v>83.594999999999999</v>
      </c>
      <c r="E55" s="22">
        <v>64.034000000000006</v>
      </c>
      <c r="F55" s="22">
        <v>21.204999999999998</v>
      </c>
      <c r="G55" s="22">
        <v>92247</v>
      </c>
      <c r="H55" s="22"/>
      <c r="I55" s="22">
        <v>83.509</v>
      </c>
      <c r="J55" s="22">
        <v>64.037000000000006</v>
      </c>
      <c r="K55" s="22">
        <v>21.109000000000002</v>
      </c>
      <c r="L55" s="22">
        <v>92249</v>
      </c>
      <c r="M55" s="43">
        <v>83.481999999999999</v>
      </c>
      <c r="N55" s="43">
        <v>83.715999999999994</v>
      </c>
      <c r="O55" s="26" t="str">
        <f t="shared" si="8"/>
        <v>DNK</v>
      </c>
      <c r="P55" s="13">
        <f t="shared" si="9"/>
        <v>8.5999999999998522E-2</v>
      </c>
      <c r="Q55" s="13">
        <f t="shared" si="10"/>
        <v>-3.4231400000001135E-3</v>
      </c>
      <c r="R55" s="13">
        <f t="shared" si="11"/>
        <v>8.9423139999998638E-2</v>
      </c>
      <c r="S55" s="44">
        <f t="shared" si="12"/>
        <v>-3.9803953488374093</v>
      </c>
      <c r="T55" s="44">
        <f t="shared" si="13"/>
        <v>103.9803953488374</v>
      </c>
      <c r="U55" s="13">
        <f t="shared" si="14"/>
        <v>0.11299999999999955</v>
      </c>
      <c r="V55" s="13">
        <f t="shared" si="15"/>
        <v>0.12099999999999511</v>
      </c>
      <c r="X55" s="20"/>
      <c r="Y55" s="20"/>
      <c r="Z55" s="20"/>
      <c r="AA55" s="20"/>
      <c r="AB55" s="20"/>
      <c r="AC55" s="20"/>
      <c r="AF55" s="33"/>
      <c r="AG55" s="33"/>
      <c r="AH55" s="33"/>
      <c r="AI55" s="33"/>
      <c r="AJ55" s="33"/>
      <c r="AK55" s="33"/>
      <c r="AL55" s="33"/>
      <c r="AM55" s="33"/>
      <c r="AN55" s="41"/>
      <c r="AO55" s="41"/>
    </row>
    <row r="56" spans="2:41" x14ac:dyDescent="0.35">
      <c r="B56" t="s">
        <v>68</v>
      </c>
      <c r="C56" t="s">
        <v>35</v>
      </c>
      <c r="D56">
        <v>86.346000000000004</v>
      </c>
      <c r="E56" s="22">
        <v>64.224000000000004</v>
      </c>
      <c r="F56" s="22">
        <v>23.483000000000001</v>
      </c>
      <c r="G56" s="22">
        <v>94206</v>
      </c>
      <c r="H56" s="22"/>
      <c r="I56" s="22">
        <v>84.99</v>
      </c>
      <c r="J56" s="22">
        <v>64.159000000000006</v>
      </c>
      <c r="K56" s="22">
        <v>22.24</v>
      </c>
      <c r="L56" s="22">
        <v>93667</v>
      </c>
      <c r="M56" s="43">
        <v>86.191999999999993</v>
      </c>
      <c r="N56" s="43">
        <v>86.51</v>
      </c>
      <c r="O56" s="26" t="str">
        <f t="shared" si="8"/>
        <v>ESP</v>
      </c>
      <c r="P56" s="13">
        <f t="shared" si="9"/>
        <v>1.3560000000000088</v>
      </c>
      <c r="Q56" s="13">
        <f t="shared" si="10"/>
        <v>0.18822348499999772</v>
      </c>
      <c r="R56" s="13">
        <f t="shared" si="11"/>
        <v>1.167776515000011</v>
      </c>
      <c r="S56" s="44">
        <f t="shared" si="12"/>
        <v>13.880787979350776</v>
      </c>
      <c r="T56" s="44">
        <f t="shared" si="13"/>
        <v>86.119212020649229</v>
      </c>
      <c r="U56" s="13">
        <f t="shared" si="14"/>
        <v>0.15400000000001057</v>
      </c>
      <c r="V56" s="13">
        <f t="shared" si="15"/>
        <v>0.16400000000000148</v>
      </c>
      <c r="X56" s="20"/>
      <c r="Y56" s="20"/>
      <c r="Z56" s="20"/>
      <c r="AA56" s="20"/>
      <c r="AB56" s="20"/>
      <c r="AC56" s="20"/>
      <c r="AF56" s="33"/>
      <c r="AG56" s="33"/>
      <c r="AH56" s="33"/>
      <c r="AI56" s="33"/>
      <c r="AJ56" s="33"/>
      <c r="AK56" s="33"/>
      <c r="AL56" s="33"/>
      <c r="AM56" s="33"/>
      <c r="AN56" s="41"/>
      <c r="AO56" s="41"/>
    </row>
    <row r="57" spans="2:41" x14ac:dyDescent="0.35">
      <c r="B57" t="s">
        <v>69</v>
      </c>
      <c r="C57" t="s">
        <v>35</v>
      </c>
      <c r="D57">
        <v>82.971000000000004</v>
      </c>
      <c r="E57" s="22">
        <v>63.863999999999997</v>
      </c>
      <c r="F57" s="22">
        <v>20.873999999999999</v>
      </c>
      <c r="G57" s="22">
        <v>91538</v>
      </c>
      <c r="H57" s="22"/>
      <c r="I57" s="22">
        <v>82.673000000000002</v>
      </c>
      <c r="J57" s="22">
        <v>63.832999999999998</v>
      </c>
      <c r="K57" s="22">
        <v>20.777999999999999</v>
      </c>
      <c r="L57" s="22">
        <v>90676</v>
      </c>
      <c r="M57" s="43">
        <v>82.885000000000005</v>
      </c>
      <c r="N57" s="43">
        <v>83.058999999999997</v>
      </c>
      <c r="O57" s="26" t="str">
        <f t="shared" si="8"/>
        <v>EST</v>
      </c>
      <c r="P57" s="13">
        <f t="shared" si="9"/>
        <v>0.29800000000000182</v>
      </c>
      <c r="Q57" s="13">
        <f t="shared" si="10"/>
        <v>0.21052011999999878</v>
      </c>
      <c r="R57" s="13">
        <f t="shared" si="11"/>
        <v>8.7479880000003035E-2</v>
      </c>
      <c r="S57" s="44">
        <f t="shared" si="12"/>
        <v>70.644335570468968</v>
      </c>
      <c r="T57" s="44">
        <f t="shared" si="13"/>
        <v>29.355664429531032</v>
      </c>
      <c r="U57" s="13">
        <f t="shared" si="14"/>
        <v>8.5999999999998522E-2</v>
      </c>
      <c r="V57" s="13">
        <f t="shared" si="15"/>
        <v>8.7999999999993861E-2</v>
      </c>
      <c r="X57" s="20"/>
      <c r="Y57" s="20"/>
      <c r="Z57" s="20"/>
      <c r="AA57" s="20"/>
      <c r="AB57" s="20"/>
      <c r="AC57" s="20"/>
      <c r="AF57" s="33"/>
      <c r="AG57" s="33"/>
      <c r="AH57" s="33"/>
      <c r="AI57" s="33"/>
      <c r="AJ57" s="33"/>
      <c r="AK57" s="33"/>
      <c r="AL57" s="33"/>
      <c r="AM57" s="33"/>
      <c r="AN57" s="41"/>
      <c r="AO57" s="41"/>
    </row>
    <row r="58" spans="2:41" x14ac:dyDescent="0.35">
      <c r="B58" t="s">
        <v>70</v>
      </c>
      <c r="C58" t="s">
        <v>35</v>
      </c>
      <c r="D58">
        <v>84.662000000000006</v>
      </c>
      <c r="E58" s="22">
        <v>64.105000000000004</v>
      </c>
      <c r="F58" s="22">
        <v>22.010999999999999</v>
      </c>
      <c r="G58" s="22">
        <v>93395</v>
      </c>
      <c r="H58" s="22"/>
      <c r="I58" s="22">
        <v>84.6</v>
      </c>
      <c r="J58" s="22">
        <v>64.070999999999998</v>
      </c>
      <c r="K58" s="22">
        <v>21.995999999999999</v>
      </c>
      <c r="L58" s="22">
        <v>93332</v>
      </c>
      <c r="M58" s="43">
        <v>84.570999999999998</v>
      </c>
      <c r="N58" s="43">
        <v>84.754999999999995</v>
      </c>
      <c r="O58" s="26" t="str">
        <f t="shared" si="8"/>
        <v>FIN</v>
      </c>
      <c r="P58" s="13">
        <f t="shared" si="9"/>
        <v>6.2000000000011823E-2</v>
      </c>
      <c r="Q58" s="13">
        <f t="shared" si="10"/>
        <v>4.7862205000006028E-2</v>
      </c>
      <c r="R58" s="13">
        <f t="shared" si="11"/>
        <v>1.4137795000005796E-2</v>
      </c>
      <c r="S58" s="44">
        <f t="shared" si="12"/>
        <v>77.197104838704675</v>
      </c>
      <c r="T58" s="44">
        <f t="shared" si="13"/>
        <v>22.802895161295325</v>
      </c>
      <c r="U58" s="13">
        <f t="shared" si="14"/>
        <v>9.1000000000008185E-2</v>
      </c>
      <c r="V58" s="13">
        <f t="shared" si="15"/>
        <v>9.2999999999989313E-2</v>
      </c>
      <c r="X58" s="20"/>
      <c r="Y58" s="20"/>
      <c r="Z58" s="20"/>
      <c r="AA58" s="20"/>
      <c r="AB58" s="20"/>
      <c r="AC58" s="20"/>
      <c r="AF58" s="33"/>
      <c r="AG58" s="33"/>
      <c r="AH58" s="33"/>
      <c r="AI58" s="33"/>
      <c r="AJ58" s="33"/>
      <c r="AK58" s="33"/>
      <c r="AL58" s="33"/>
      <c r="AM58" s="33"/>
      <c r="AN58" s="41"/>
      <c r="AO58" s="41"/>
    </row>
    <row r="59" spans="2:41" x14ac:dyDescent="0.35">
      <c r="B59" t="s">
        <v>71</v>
      </c>
      <c r="C59" t="s">
        <v>35</v>
      </c>
      <c r="D59">
        <v>85.716999999999999</v>
      </c>
      <c r="E59" s="22">
        <v>63.930999999999997</v>
      </c>
      <c r="F59" s="22">
        <v>23.544</v>
      </c>
      <c r="G59" s="22">
        <v>92532</v>
      </c>
      <c r="H59" s="22"/>
      <c r="I59" s="22">
        <v>85.162000000000006</v>
      </c>
      <c r="J59" s="22">
        <v>63.933999999999997</v>
      </c>
      <c r="K59" s="22">
        <v>22.960999999999999</v>
      </c>
      <c r="L59" s="22">
        <v>92455</v>
      </c>
      <c r="M59" s="43">
        <v>85.590999999999994</v>
      </c>
      <c r="N59" s="43">
        <v>85.852000000000004</v>
      </c>
      <c r="O59" s="26" t="str">
        <f t="shared" si="8"/>
        <v>FRATNP</v>
      </c>
      <c r="P59" s="13">
        <f t="shared" si="9"/>
        <v>0.55499999999999261</v>
      </c>
      <c r="Q59" s="13">
        <f t="shared" si="10"/>
        <v>1.4904424999999888E-2</v>
      </c>
      <c r="R59" s="13">
        <f t="shared" si="11"/>
        <v>0.54009557499999272</v>
      </c>
      <c r="S59" s="44">
        <f t="shared" si="12"/>
        <v>2.6854819819819973</v>
      </c>
      <c r="T59" s="44">
        <f t="shared" si="13"/>
        <v>97.314518018018006</v>
      </c>
      <c r="U59" s="13">
        <f t="shared" si="14"/>
        <v>0.12600000000000477</v>
      </c>
      <c r="V59" s="13">
        <f t="shared" si="15"/>
        <v>0.13500000000000512</v>
      </c>
      <c r="X59" s="20"/>
      <c r="Y59" s="20"/>
      <c r="Z59" s="20"/>
      <c r="AA59" s="20"/>
      <c r="AB59" s="20"/>
      <c r="AC59" s="20"/>
      <c r="AF59" s="33"/>
      <c r="AG59" s="33"/>
      <c r="AH59" s="33"/>
      <c r="AI59" s="33"/>
      <c r="AJ59" s="33"/>
      <c r="AK59" s="33"/>
      <c r="AL59" s="33"/>
      <c r="AM59" s="33"/>
      <c r="AN59" s="41"/>
      <c r="AO59" s="41"/>
    </row>
    <row r="60" spans="2:41" x14ac:dyDescent="0.35">
      <c r="B60" t="s">
        <v>72</v>
      </c>
      <c r="C60" t="s">
        <v>35</v>
      </c>
      <c r="D60">
        <v>82.843000000000004</v>
      </c>
      <c r="E60" s="22">
        <v>63.753999999999998</v>
      </c>
      <c r="F60" s="22">
        <v>20.966999999999999</v>
      </c>
      <c r="G60" s="22">
        <v>91041</v>
      </c>
      <c r="H60" s="22"/>
      <c r="I60" s="22">
        <v>81.947999999999993</v>
      </c>
      <c r="J60" s="22">
        <v>63.628</v>
      </c>
      <c r="K60" s="22">
        <v>20.289000000000001</v>
      </c>
      <c r="L60" s="22">
        <v>90294</v>
      </c>
      <c r="M60" s="43">
        <v>82.688000000000002</v>
      </c>
      <c r="N60" s="43">
        <v>82.988</v>
      </c>
      <c r="O60" s="26" t="str">
        <f t="shared" si="8"/>
        <v>GBR_NIR</v>
      </c>
      <c r="P60" s="13">
        <f t="shared" si="9"/>
        <v>0.89500000000001023</v>
      </c>
      <c r="Q60" s="13">
        <f t="shared" si="10"/>
        <v>0.28009115999999767</v>
      </c>
      <c r="R60" s="13">
        <f t="shared" si="11"/>
        <v>0.61490884000001256</v>
      </c>
      <c r="S60" s="44">
        <f t="shared" si="12"/>
        <v>31.295101675977037</v>
      </c>
      <c r="T60" s="44">
        <f t="shared" si="13"/>
        <v>68.704898324022963</v>
      </c>
      <c r="U60" s="13">
        <f t="shared" si="14"/>
        <v>0.15500000000000114</v>
      </c>
      <c r="V60" s="13">
        <f t="shared" si="15"/>
        <v>0.14499999999999602</v>
      </c>
      <c r="X60" s="20"/>
      <c r="Y60" s="20"/>
      <c r="Z60" s="20"/>
      <c r="AA60" s="20"/>
      <c r="AB60" s="20"/>
      <c r="AC60" s="20"/>
      <c r="AF60" s="33"/>
      <c r="AG60" s="33"/>
      <c r="AH60" s="33"/>
      <c r="AI60" s="33"/>
      <c r="AJ60" s="33"/>
      <c r="AK60" s="33"/>
      <c r="AL60" s="33"/>
      <c r="AM60" s="33"/>
      <c r="AN60" s="41"/>
      <c r="AO60" s="41"/>
    </row>
    <row r="61" spans="2:41" x14ac:dyDescent="0.35">
      <c r="B61" t="s">
        <v>73</v>
      </c>
      <c r="C61" t="s">
        <v>35</v>
      </c>
      <c r="D61">
        <v>81.341999999999999</v>
      </c>
      <c r="E61" s="22">
        <v>63.569000000000003</v>
      </c>
      <c r="F61" s="22">
        <v>19.847999999999999</v>
      </c>
      <c r="G61" s="22">
        <v>89547</v>
      </c>
      <c r="H61" s="22"/>
      <c r="I61" s="22">
        <v>80.688000000000002</v>
      </c>
      <c r="J61" s="22">
        <v>63.405999999999999</v>
      </c>
      <c r="K61" s="22">
        <v>19.478000000000002</v>
      </c>
      <c r="L61" s="22">
        <v>88720</v>
      </c>
      <c r="M61" s="43">
        <v>81.228999999999999</v>
      </c>
      <c r="N61" s="43">
        <v>81.456000000000003</v>
      </c>
      <c r="O61" s="26" t="str">
        <f t="shared" si="8"/>
        <v>GBR_SCO</v>
      </c>
      <c r="P61" s="13">
        <f t="shared" si="9"/>
        <v>0.65399999999999636</v>
      </c>
      <c r="Q61" s="13">
        <f t="shared" si="10"/>
        <v>0.32561301000000381</v>
      </c>
      <c r="R61" s="13">
        <f t="shared" si="11"/>
        <v>0.32838698999999255</v>
      </c>
      <c r="S61" s="44">
        <f t="shared" si="12"/>
        <v>49.787922018349484</v>
      </c>
      <c r="T61" s="44">
        <f t="shared" si="13"/>
        <v>50.212077981650516</v>
      </c>
      <c r="U61" s="13">
        <f t="shared" si="14"/>
        <v>0.11299999999999955</v>
      </c>
      <c r="V61" s="13">
        <f t="shared" si="15"/>
        <v>0.11400000000000432</v>
      </c>
      <c r="X61" s="20"/>
      <c r="Y61" s="20"/>
      <c r="Z61" s="20"/>
      <c r="AA61" s="20"/>
      <c r="AB61" s="20"/>
      <c r="AC61" s="20"/>
      <c r="AF61" s="33"/>
      <c r="AG61" s="33"/>
      <c r="AH61" s="33"/>
      <c r="AI61" s="33"/>
      <c r="AJ61" s="33"/>
      <c r="AK61" s="33"/>
      <c r="AL61" s="33"/>
      <c r="AM61" s="33"/>
      <c r="AN61" s="41"/>
      <c r="AO61" s="41"/>
    </row>
    <row r="62" spans="2:41" x14ac:dyDescent="0.35">
      <c r="B62" t="s">
        <v>74</v>
      </c>
      <c r="C62" t="s">
        <v>35</v>
      </c>
      <c r="D62">
        <v>83.638000000000005</v>
      </c>
      <c r="E62" s="22">
        <v>63.853999999999999</v>
      </c>
      <c r="F62" s="22">
        <v>21.533999999999999</v>
      </c>
      <c r="G62" s="22">
        <v>91876</v>
      </c>
      <c r="H62" s="22"/>
      <c r="I62" s="22">
        <v>82.572999999999993</v>
      </c>
      <c r="J62" s="22">
        <v>63.752000000000002</v>
      </c>
      <c r="K62" s="22">
        <v>20.687999999999999</v>
      </c>
      <c r="L62" s="22">
        <v>90977</v>
      </c>
      <c r="M62" s="43">
        <v>83.51</v>
      </c>
      <c r="N62" s="43">
        <v>83.766000000000005</v>
      </c>
      <c r="O62" s="26" t="str">
        <f t="shared" si="8"/>
        <v>GBRTENW</v>
      </c>
      <c r="P62" s="13">
        <f t="shared" si="9"/>
        <v>1.0650000000000119</v>
      </c>
      <c r="Q62" s="13">
        <f t="shared" si="10"/>
        <v>0.29178788999999672</v>
      </c>
      <c r="R62" s="13">
        <f t="shared" si="11"/>
        <v>0.77321211000001522</v>
      </c>
      <c r="S62" s="44">
        <f t="shared" si="12"/>
        <v>27.397923943661358</v>
      </c>
      <c r="T62" s="44">
        <f t="shared" si="13"/>
        <v>72.602076056338646</v>
      </c>
      <c r="U62" s="13">
        <f t="shared" si="14"/>
        <v>0.12800000000000011</v>
      </c>
      <c r="V62" s="13">
        <f t="shared" si="15"/>
        <v>0.12800000000000011</v>
      </c>
      <c r="X62" s="20"/>
      <c r="Y62" s="20"/>
      <c r="Z62" s="20"/>
      <c r="AA62" s="20"/>
      <c r="AB62" s="20"/>
      <c r="AC62" s="20"/>
      <c r="AF62" s="33"/>
      <c r="AG62" s="33"/>
      <c r="AH62" s="33"/>
      <c r="AI62" s="33"/>
      <c r="AJ62" s="33"/>
      <c r="AK62" s="33"/>
      <c r="AL62" s="33"/>
      <c r="AM62" s="33"/>
      <c r="AN62" s="41"/>
      <c r="AO62" s="41"/>
    </row>
    <row r="63" spans="2:41" x14ac:dyDescent="0.35">
      <c r="B63" t="s">
        <v>75</v>
      </c>
      <c r="C63" t="s">
        <v>35</v>
      </c>
      <c r="D63">
        <v>84.084000000000003</v>
      </c>
      <c r="E63" s="22">
        <v>64.013999999999996</v>
      </c>
      <c r="F63" s="22">
        <v>21.553999999999998</v>
      </c>
      <c r="G63" s="22">
        <v>93114</v>
      </c>
      <c r="H63" s="22"/>
      <c r="I63" s="22">
        <v>83.741</v>
      </c>
      <c r="J63" s="22">
        <v>64.027000000000001</v>
      </c>
      <c r="K63" s="22">
        <v>21.221</v>
      </c>
      <c r="L63" s="22">
        <v>92897</v>
      </c>
      <c r="M63" s="43">
        <v>83.882999999999996</v>
      </c>
      <c r="N63" s="43">
        <v>84.292000000000002</v>
      </c>
      <c r="O63" s="26" t="str">
        <f t="shared" si="8"/>
        <v>GRC</v>
      </c>
      <c r="P63" s="13">
        <f t="shared" si="9"/>
        <v>0.34300000000000352</v>
      </c>
      <c r="Q63" s="13">
        <f t="shared" si="10"/>
        <v>3.3410874999994768E-2</v>
      </c>
      <c r="R63" s="13">
        <f t="shared" si="11"/>
        <v>0.30958912500000874</v>
      </c>
      <c r="S63" s="44">
        <f t="shared" si="12"/>
        <v>9.7407798833802985</v>
      </c>
      <c r="T63" s="44">
        <f t="shared" si="13"/>
        <v>90.259220116619701</v>
      </c>
      <c r="U63" s="13">
        <f t="shared" si="14"/>
        <v>0.20100000000000762</v>
      </c>
      <c r="V63" s="13">
        <f t="shared" si="15"/>
        <v>0.20799999999999841</v>
      </c>
      <c r="X63" s="20"/>
      <c r="Y63" s="20"/>
      <c r="Z63" s="20"/>
      <c r="AA63" s="20"/>
      <c r="AB63" s="20"/>
      <c r="AC63" s="20"/>
      <c r="AF63" s="33"/>
      <c r="AG63" s="33"/>
      <c r="AH63" s="33"/>
      <c r="AI63" s="33"/>
      <c r="AJ63" s="33"/>
      <c r="AK63" s="33"/>
      <c r="AL63" s="33"/>
      <c r="AM63" s="33"/>
      <c r="AN63" s="41"/>
      <c r="AO63" s="41"/>
    </row>
    <row r="64" spans="2:41" x14ac:dyDescent="0.35">
      <c r="B64" t="s">
        <v>76</v>
      </c>
      <c r="C64" t="s">
        <v>35</v>
      </c>
      <c r="D64">
        <v>81.597999999999999</v>
      </c>
      <c r="E64" s="22">
        <v>63.877000000000002</v>
      </c>
      <c r="F64" s="22">
        <v>19.411999999999999</v>
      </c>
      <c r="G64" s="22">
        <v>91292</v>
      </c>
      <c r="H64" s="22"/>
      <c r="I64" s="22">
        <v>80.798000000000002</v>
      </c>
      <c r="J64" s="22">
        <v>63.8</v>
      </c>
      <c r="K64" s="22">
        <v>18.731999999999999</v>
      </c>
      <c r="L64" s="22">
        <v>90747</v>
      </c>
      <c r="M64" s="43">
        <v>81.397000000000006</v>
      </c>
      <c r="N64" s="43">
        <v>81.807000000000002</v>
      </c>
      <c r="O64" s="26" t="str">
        <f t="shared" si="8"/>
        <v>HRV</v>
      </c>
      <c r="P64" s="13">
        <f t="shared" si="9"/>
        <v>0.79999999999999716</v>
      </c>
      <c r="Q64" s="13">
        <f t="shared" si="10"/>
        <v>0.18094240000000528</v>
      </c>
      <c r="R64" s="13">
        <f t="shared" si="11"/>
        <v>0.61905759999999188</v>
      </c>
      <c r="S64" s="44">
        <f t="shared" si="12"/>
        <v>22.617800000000742</v>
      </c>
      <c r="T64" s="44">
        <f t="shared" si="13"/>
        <v>77.382199999999258</v>
      </c>
      <c r="U64" s="13">
        <f t="shared" si="14"/>
        <v>0.20099999999999341</v>
      </c>
      <c r="V64" s="13">
        <f t="shared" si="15"/>
        <v>0.20900000000000318</v>
      </c>
      <c r="X64" s="20"/>
      <c r="Y64" s="20"/>
      <c r="Z64" s="20"/>
      <c r="AA64" s="20"/>
      <c r="AB64" s="20"/>
      <c r="AC64" s="20"/>
      <c r="AF64" s="33"/>
      <c r="AG64" s="33"/>
      <c r="AH64" s="33"/>
      <c r="AI64" s="33"/>
      <c r="AJ64" s="33"/>
      <c r="AK64" s="33"/>
      <c r="AL64" s="33"/>
      <c r="AM64" s="33"/>
      <c r="AN64" s="41"/>
      <c r="AO64" s="41"/>
    </row>
    <row r="65" spans="2:41" x14ac:dyDescent="0.35">
      <c r="B65" t="s">
        <v>77</v>
      </c>
      <c r="C65" t="s">
        <v>35</v>
      </c>
      <c r="D65">
        <v>79.814999999999998</v>
      </c>
      <c r="E65" s="22">
        <v>63.542999999999999</v>
      </c>
      <c r="F65" s="22">
        <v>18.652999999999999</v>
      </c>
      <c r="G65" s="22">
        <v>87240</v>
      </c>
      <c r="H65" s="22"/>
      <c r="I65" s="22">
        <v>79.007000000000005</v>
      </c>
      <c r="J65" s="22">
        <v>63.488</v>
      </c>
      <c r="K65" s="22">
        <v>17.902999999999999</v>
      </c>
      <c r="L65" s="22">
        <v>86685</v>
      </c>
      <c r="M65" s="43">
        <v>79.668000000000006</v>
      </c>
      <c r="N65" s="43">
        <v>79.974000000000004</v>
      </c>
      <c r="O65" s="26" t="str">
        <f t="shared" si="8"/>
        <v>HUN</v>
      </c>
      <c r="P65" s="13">
        <f t="shared" si="9"/>
        <v>0.80799999999999272</v>
      </c>
      <c r="Q65" s="13">
        <f t="shared" si="10"/>
        <v>0.15644289999999972</v>
      </c>
      <c r="R65" s="13">
        <f t="shared" si="11"/>
        <v>0.65155709999999301</v>
      </c>
      <c r="S65" s="44">
        <f t="shared" si="12"/>
        <v>19.361745049505092</v>
      </c>
      <c r="T65" s="44">
        <f t="shared" si="13"/>
        <v>80.638254950494911</v>
      </c>
      <c r="U65" s="13">
        <f t="shared" si="14"/>
        <v>0.14699999999999136</v>
      </c>
      <c r="V65" s="13">
        <f t="shared" si="15"/>
        <v>0.15900000000000603</v>
      </c>
      <c r="X65" s="20"/>
      <c r="Y65" s="20"/>
      <c r="Z65" s="20"/>
      <c r="AA65" s="20"/>
      <c r="AB65" s="20"/>
      <c r="AC65" s="20"/>
      <c r="AF65" s="33"/>
      <c r="AG65" s="33"/>
      <c r="AH65" s="33"/>
      <c r="AI65" s="33"/>
      <c r="AJ65" s="33"/>
      <c r="AK65" s="33"/>
      <c r="AL65" s="33"/>
      <c r="AM65" s="33"/>
      <c r="AN65" s="41"/>
      <c r="AO65" s="41"/>
    </row>
    <row r="66" spans="2:41" x14ac:dyDescent="0.35">
      <c r="B66" s="45" t="s">
        <v>78</v>
      </c>
      <c r="C66" s="45" t="s">
        <v>35</v>
      </c>
      <c r="D66" s="45">
        <v>84.427999999999997</v>
      </c>
      <c r="E66" s="46">
        <v>64.180000000000007</v>
      </c>
      <c r="F66" s="46">
        <v>21.602</v>
      </c>
      <c r="G66" s="46">
        <v>93735</v>
      </c>
      <c r="H66" s="46"/>
      <c r="I66" s="46">
        <v>84.418000000000006</v>
      </c>
      <c r="J66" s="46">
        <v>64.087999999999994</v>
      </c>
      <c r="K66" s="46">
        <v>21.832999999999998</v>
      </c>
      <c r="L66" s="46">
        <v>93115</v>
      </c>
      <c r="M66" s="47">
        <v>84.076999999999998</v>
      </c>
      <c r="N66" s="47">
        <v>84.787000000000006</v>
      </c>
      <c r="O66" s="38" t="str">
        <f t="shared" si="8"/>
        <v>ISL</v>
      </c>
      <c r="P66" s="39">
        <f t="shared" si="9"/>
        <v>9.9999999999909051E-3</v>
      </c>
      <c r="Q66" s="39">
        <f t="shared" si="10"/>
        <v>0.22664850000001294</v>
      </c>
      <c r="R66" s="39">
        <f t="shared" si="11"/>
        <v>-0.21664850000002203</v>
      </c>
      <c r="S66" s="40">
        <f t="shared" si="12"/>
        <v>2266.4850000021906</v>
      </c>
      <c r="T66" s="40">
        <f t="shared" si="13"/>
        <v>-2166.4850000021906</v>
      </c>
      <c r="U66" s="39">
        <f t="shared" si="14"/>
        <v>0.35099999999999909</v>
      </c>
      <c r="V66" s="39">
        <f t="shared" si="15"/>
        <v>0.35900000000000887</v>
      </c>
      <c r="X66" s="20"/>
      <c r="Y66" s="20"/>
      <c r="Z66" s="20"/>
      <c r="AA66" s="20"/>
      <c r="AB66" s="20"/>
      <c r="AC66" s="20"/>
      <c r="AF66" s="33"/>
      <c r="AG66" s="33"/>
      <c r="AH66" s="33"/>
      <c r="AI66" s="33"/>
      <c r="AJ66" s="33"/>
      <c r="AK66" s="33"/>
      <c r="AL66" s="33"/>
      <c r="AM66" s="33"/>
      <c r="AN66" s="41"/>
      <c r="AO66" s="41"/>
    </row>
    <row r="67" spans="2:41" x14ac:dyDescent="0.35">
      <c r="B67" t="s">
        <v>79</v>
      </c>
      <c r="C67" t="s">
        <v>35</v>
      </c>
      <c r="D67">
        <v>84.935000000000002</v>
      </c>
      <c r="E67" s="22">
        <v>64.134</v>
      </c>
      <c r="F67" s="22">
        <v>22.158999999999999</v>
      </c>
      <c r="G67" s="22">
        <v>93870</v>
      </c>
      <c r="H67" s="22"/>
      <c r="I67" s="22">
        <v>84.775000000000006</v>
      </c>
      <c r="J67" s="22">
        <v>64.167000000000002</v>
      </c>
      <c r="K67" s="22">
        <v>21.95</v>
      </c>
      <c r="L67" s="22">
        <v>93889</v>
      </c>
      <c r="M67" s="43">
        <v>84.843000000000004</v>
      </c>
      <c r="N67" s="43">
        <v>85.027000000000001</v>
      </c>
      <c r="O67" s="26" t="str">
        <f t="shared" si="8"/>
        <v>ISR</v>
      </c>
      <c r="P67" s="13">
        <f t="shared" si="9"/>
        <v>0.15999999999999659</v>
      </c>
      <c r="Q67" s="13">
        <f t="shared" si="10"/>
        <v>-3.719035500000125E-2</v>
      </c>
      <c r="R67" s="13">
        <f t="shared" si="11"/>
        <v>0.19719035499999785</v>
      </c>
      <c r="S67" s="44">
        <f t="shared" si="12"/>
        <v>-23.243971875001275</v>
      </c>
      <c r="T67" s="44">
        <f t="shared" si="13"/>
        <v>123.24397187500128</v>
      </c>
      <c r="U67" s="13">
        <f t="shared" si="14"/>
        <v>9.1999999999998749E-2</v>
      </c>
      <c r="V67" s="13">
        <f t="shared" si="15"/>
        <v>9.1999999999998749E-2</v>
      </c>
      <c r="X67" s="20"/>
      <c r="Y67" s="20"/>
      <c r="Z67" s="20"/>
      <c r="AA67" s="20"/>
      <c r="AB67" s="20"/>
      <c r="AC67" s="20"/>
      <c r="AF67" s="33"/>
      <c r="AG67" s="33"/>
      <c r="AH67" s="33"/>
      <c r="AI67" s="33"/>
      <c r="AJ67" s="33"/>
      <c r="AK67" s="33"/>
      <c r="AL67" s="33"/>
      <c r="AM67" s="33"/>
      <c r="AN67" s="41"/>
      <c r="AO67" s="41"/>
    </row>
    <row r="68" spans="2:41" x14ac:dyDescent="0.35">
      <c r="B68" t="s">
        <v>80</v>
      </c>
      <c r="C68" t="s">
        <v>35</v>
      </c>
      <c r="D68">
        <v>85.512</v>
      </c>
      <c r="E68" s="22">
        <v>64.206000000000003</v>
      </c>
      <c r="F68" s="22">
        <v>22.632000000000001</v>
      </c>
      <c r="G68" s="22">
        <v>94140</v>
      </c>
      <c r="H68" s="22"/>
      <c r="I68" s="22">
        <v>84.454999999999998</v>
      </c>
      <c r="J68" s="22">
        <v>64.158000000000001</v>
      </c>
      <c r="K68" s="22">
        <v>21.654</v>
      </c>
      <c r="L68" s="22">
        <v>93736</v>
      </c>
      <c r="M68" s="43">
        <v>85.325999999999993</v>
      </c>
      <c r="N68" s="43">
        <v>85.697000000000003</v>
      </c>
      <c r="O68" s="26" t="str">
        <f t="shared" si="8"/>
        <v>ITA</v>
      </c>
      <c r="P68" s="13">
        <f t="shared" si="9"/>
        <v>1.0570000000000022</v>
      </c>
      <c r="Q68" s="13">
        <f t="shared" si="10"/>
        <v>0.13745772000000184</v>
      </c>
      <c r="R68" s="13">
        <f t="shared" si="11"/>
        <v>0.91954228000000038</v>
      </c>
      <c r="S68" s="44">
        <f t="shared" si="12"/>
        <v>13.004514664143951</v>
      </c>
      <c r="T68" s="44">
        <f t="shared" si="13"/>
        <v>86.995485335856046</v>
      </c>
      <c r="U68" s="13">
        <f t="shared" si="14"/>
        <v>0.18600000000000705</v>
      </c>
      <c r="V68" s="13">
        <f t="shared" si="15"/>
        <v>0.18500000000000227</v>
      </c>
      <c r="X68" s="20"/>
      <c r="Y68" s="20"/>
      <c r="Z68" s="20"/>
      <c r="AA68" s="20"/>
      <c r="AB68" s="20"/>
      <c r="AC68" s="20"/>
      <c r="AF68" s="33"/>
      <c r="AG68" s="33"/>
      <c r="AH68" s="33"/>
      <c r="AI68" s="33"/>
      <c r="AJ68" s="33"/>
      <c r="AK68" s="33"/>
      <c r="AL68" s="33"/>
      <c r="AM68" s="33"/>
      <c r="AN68" s="41"/>
      <c r="AO68" s="41"/>
    </row>
    <row r="69" spans="2:41" x14ac:dyDescent="0.35">
      <c r="B69" s="45" t="s">
        <v>81</v>
      </c>
      <c r="C69" s="45" t="s">
        <v>35</v>
      </c>
      <c r="D69" s="45">
        <v>86.715000000000003</v>
      </c>
      <c r="E69" s="46">
        <v>64.177000000000007</v>
      </c>
      <c r="F69" s="46">
        <v>23.664000000000001</v>
      </c>
      <c r="G69" s="46">
        <v>95242</v>
      </c>
      <c r="H69" s="46"/>
      <c r="I69" s="46">
        <v>86.572999999999993</v>
      </c>
      <c r="J69" s="46">
        <v>64.108999999999995</v>
      </c>
      <c r="K69" s="46">
        <v>23.681999999999999</v>
      </c>
      <c r="L69" s="46">
        <v>94857</v>
      </c>
      <c r="M69" s="47">
        <v>86.611999999999995</v>
      </c>
      <c r="N69" s="47">
        <v>86.819000000000003</v>
      </c>
      <c r="O69" s="38" t="str">
        <f t="shared" si="8"/>
        <v>KOR</v>
      </c>
      <c r="P69" s="39">
        <f t="shared" si="9"/>
        <v>0.14200000000001012</v>
      </c>
      <c r="Q69" s="39">
        <f t="shared" si="10"/>
        <v>0.15914105000001205</v>
      </c>
      <c r="R69" s="39">
        <f t="shared" si="11"/>
        <v>-1.7141050000001934E-2</v>
      </c>
      <c r="S69" s="40">
        <f t="shared" si="12"/>
        <v>112.07116197183149</v>
      </c>
      <c r="T69" s="40">
        <f t="shared" si="13"/>
        <v>-12.071161971831486</v>
      </c>
      <c r="U69" s="39">
        <f t="shared" si="14"/>
        <v>0.10300000000000864</v>
      </c>
      <c r="V69" s="39">
        <f t="shared" si="15"/>
        <v>0.1039999999999992</v>
      </c>
      <c r="X69" s="20"/>
      <c r="Y69" s="20"/>
      <c r="Z69" s="20"/>
      <c r="AA69" s="20"/>
      <c r="AB69" s="20"/>
      <c r="AC69" s="20"/>
      <c r="AF69" s="33"/>
      <c r="AG69" s="33"/>
      <c r="AH69" s="33"/>
      <c r="AI69" s="33"/>
      <c r="AJ69" s="33"/>
      <c r="AK69" s="33"/>
      <c r="AL69" s="33"/>
      <c r="AM69" s="33"/>
      <c r="AN69" s="41"/>
      <c r="AO69" s="41"/>
    </row>
    <row r="70" spans="2:41" x14ac:dyDescent="0.35">
      <c r="B70" t="s">
        <v>82</v>
      </c>
      <c r="C70" t="s">
        <v>35</v>
      </c>
      <c r="D70">
        <v>81.218999999999994</v>
      </c>
      <c r="E70" s="22">
        <v>63.512</v>
      </c>
      <c r="F70" s="22">
        <v>19.827999999999999</v>
      </c>
      <c r="G70" s="22">
        <v>89298</v>
      </c>
      <c r="H70" s="22"/>
      <c r="I70" s="22">
        <v>79.989000000000004</v>
      </c>
      <c r="J70" s="22">
        <v>63.34</v>
      </c>
      <c r="K70" s="22">
        <v>19.023</v>
      </c>
      <c r="L70" s="22">
        <v>87521</v>
      </c>
      <c r="M70" s="43">
        <v>81.052999999999997</v>
      </c>
      <c r="N70" s="43">
        <v>81.382000000000005</v>
      </c>
      <c r="O70" s="26" t="str">
        <f t="shared" si="8"/>
        <v>LTU</v>
      </c>
      <c r="P70" s="13">
        <f t="shared" si="9"/>
        <v>1.2299999999999898</v>
      </c>
      <c r="Q70" s="13">
        <f t="shared" si="10"/>
        <v>0.51719113499999703</v>
      </c>
      <c r="R70" s="13">
        <f t="shared" si="11"/>
        <v>0.71280886499999274</v>
      </c>
      <c r="S70" s="44">
        <f t="shared" si="12"/>
        <v>42.048059756097665</v>
      </c>
      <c r="T70" s="44">
        <f t="shared" si="13"/>
        <v>57.951940243902335</v>
      </c>
      <c r="U70" s="13">
        <f t="shared" si="14"/>
        <v>0.16599999999999682</v>
      </c>
      <c r="V70" s="13">
        <f t="shared" si="15"/>
        <v>0.16300000000001091</v>
      </c>
      <c r="X70" s="20"/>
      <c r="Y70" s="20"/>
      <c r="Z70" s="20"/>
      <c r="AA70" s="20"/>
      <c r="AB70" s="20"/>
      <c r="AC70" s="20"/>
      <c r="AF70" s="33"/>
      <c r="AG70" s="33"/>
      <c r="AH70" s="33"/>
      <c r="AI70" s="33"/>
      <c r="AJ70" s="33"/>
      <c r="AK70" s="33"/>
      <c r="AL70" s="33"/>
      <c r="AM70" s="33"/>
      <c r="AN70" s="41"/>
      <c r="AO70" s="41"/>
    </row>
    <row r="71" spans="2:41" x14ac:dyDescent="0.35">
      <c r="B71" s="45" t="s">
        <v>83</v>
      </c>
      <c r="C71" s="45" t="s">
        <v>35</v>
      </c>
      <c r="D71" s="45">
        <v>84.906000000000006</v>
      </c>
      <c r="E71" s="46">
        <v>64.209000000000003</v>
      </c>
      <c r="F71" s="46">
        <v>22.059000000000001</v>
      </c>
      <c r="G71" s="46">
        <v>93825</v>
      </c>
      <c r="H71" s="46"/>
      <c r="I71" s="46">
        <v>84.355000000000004</v>
      </c>
      <c r="J71" s="46">
        <v>64.025000000000006</v>
      </c>
      <c r="K71" s="46">
        <v>21.628</v>
      </c>
      <c r="L71" s="46">
        <v>93999</v>
      </c>
      <c r="M71" s="47">
        <v>84.638999999999996</v>
      </c>
      <c r="N71" s="47">
        <v>85.186999999999998</v>
      </c>
      <c r="O71" s="38" t="str">
        <f t="shared" si="8"/>
        <v>LUX</v>
      </c>
      <c r="P71" s="39">
        <f t="shared" si="9"/>
        <v>0.55100000000000193</v>
      </c>
      <c r="Q71" s="39">
        <f t="shared" si="10"/>
        <v>0.14599230999999749</v>
      </c>
      <c r="R71" s="39">
        <f t="shared" si="11"/>
        <v>0.40500769000000447</v>
      </c>
      <c r="S71" s="40">
        <f t="shared" si="12"/>
        <v>26.495882032667328</v>
      </c>
      <c r="T71" s="40">
        <f t="shared" si="13"/>
        <v>73.504117967332675</v>
      </c>
      <c r="U71" s="39">
        <f t="shared" si="14"/>
        <v>0.26700000000001012</v>
      </c>
      <c r="V71" s="39">
        <f t="shared" si="15"/>
        <v>0.2809999999999917</v>
      </c>
      <c r="X71" s="20"/>
      <c r="Y71" s="20"/>
      <c r="Z71" s="20"/>
      <c r="AA71" s="20"/>
      <c r="AB71" s="20"/>
      <c r="AC71" s="20"/>
      <c r="AF71" s="33"/>
      <c r="AG71" s="33"/>
      <c r="AH71" s="33"/>
      <c r="AI71" s="33"/>
      <c r="AJ71" s="33"/>
      <c r="AK71" s="33"/>
      <c r="AL71" s="33"/>
      <c r="AM71" s="33"/>
      <c r="AN71" s="41"/>
      <c r="AO71" s="41"/>
    </row>
    <row r="72" spans="2:41" x14ac:dyDescent="0.35">
      <c r="B72" t="s">
        <v>84</v>
      </c>
      <c r="C72" t="s">
        <v>35</v>
      </c>
      <c r="D72">
        <v>80.236999999999995</v>
      </c>
      <c r="E72" s="22">
        <v>63.316000000000003</v>
      </c>
      <c r="F72" s="22">
        <v>19.266999999999999</v>
      </c>
      <c r="G72" s="22">
        <v>87819</v>
      </c>
      <c r="H72" s="22"/>
      <c r="I72" s="22">
        <v>79.936000000000007</v>
      </c>
      <c r="J72" s="22">
        <v>63.31</v>
      </c>
      <c r="K72" s="22">
        <v>19.023</v>
      </c>
      <c r="L72" s="22">
        <v>87401</v>
      </c>
      <c r="M72" s="43">
        <v>80.069000000000003</v>
      </c>
      <c r="N72" s="43">
        <v>80.405000000000001</v>
      </c>
      <c r="O72" s="26" t="str">
        <f t="shared" si="8"/>
        <v>LVA</v>
      </c>
      <c r="P72" s="13">
        <f t="shared" si="9"/>
        <v>0.30099999999998772</v>
      </c>
      <c r="Q72" s="13">
        <f t="shared" si="10"/>
        <v>8.602610000000023E-2</v>
      </c>
      <c r="R72" s="13">
        <f t="shared" si="11"/>
        <v>0.21497389999998751</v>
      </c>
      <c r="S72" s="44">
        <f t="shared" si="12"/>
        <v>28.580099667775329</v>
      </c>
      <c r="T72" s="44">
        <f t="shared" si="13"/>
        <v>71.419900332224671</v>
      </c>
      <c r="U72" s="13">
        <f t="shared" si="14"/>
        <v>0.16799999999999216</v>
      </c>
      <c r="V72" s="13">
        <f t="shared" si="15"/>
        <v>0.16800000000000637</v>
      </c>
      <c r="X72" s="20"/>
      <c r="Y72" s="20"/>
      <c r="Z72" s="20"/>
      <c r="AA72" s="20"/>
      <c r="AB72" s="20"/>
      <c r="AC72" s="20"/>
      <c r="AF72" s="33"/>
      <c r="AG72" s="33"/>
      <c r="AH72" s="33"/>
      <c r="AI72" s="33"/>
      <c r="AJ72" s="33"/>
      <c r="AK72" s="33"/>
      <c r="AL72" s="33"/>
      <c r="AM72" s="33"/>
      <c r="AN72" s="41"/>
      <c r="AO72" s="41"/>
    </row>
    <row r="73" spans="2:41" x14ac:dyDescent="0.35">
      <c r="B73" t="s">
        <v>85</v>
      </c>
      <c r="C73" t="s">
        <v>35</v>
      </c>
      <c r="D73">
        <v>83.686999999999998</v>
      </c>
      <c r="E73" s="22">
        <v>63.997999999999998</v>
      </c>
      <c r="F73" s="22">
        <v>21.36</v>
      </c>
      <c r="G73" s="22">
        <v>92182</v>
      </c>
      <c r="H73" s="22"/>
      <c r="I73" s="22">
        <v>83.028000000000006</v>
      </c>
      <c r="J73" s="22">
        <v>63.936999999999998</v>
      </c>
      <c r="K73" s="22">
        <v>20.684999999999999</v>
      </c>
      <c r="L73" s="22">
        <v>92293</v>
      </c>
      <c r="M73" s="43">
        <v>83.591999999999999</v>
      </c>
      <c r="N73" s="43">
        <v>83.787000000000006</v>
      </c>
      <c r="O73" s="26" t="str">
        <f t="shared" si="8"/>
        <v>NLD</v>
      </c>
      <c r="P73" s="13">
        <f t="shared" si="9"/>
        <v>0.65899999999999181</v>
      </c>
      <c r="Q73" s="13">
        <f t="shared" si="10"/>
        <v>3.7665024999999942E-2</v>
      </c>
      <c r="R73" s="13">
        <f t="shared" si="11"/>
        <v>0.62133497499999191</v>
      </c>
      <c r="S73" s="44">
        <f t="shared" si="12"/>
        <v>5.715481790591868</v>
      </c>
      <c r="T73" s="44">
        <f t="shared" si="13"/>
        <v>94.284518209408134</v>
      </c>
      <c r="U73" s="13">
        <f t="shared" si="14"/>
        <v>9.4999999999998863E-2</v>
      </c>
      <c r="V73" s="13">
        <f t="shared" si="15"/>
        <v>0.10000000000000853</v>
      </c>
      <c r="X73" s="20"/>
      <c r="Y73" s="20"/>
      <c r="Z73" s="20"/>
      <c r="AA73" s="20"/>
      <c r="AB73" s="20"/>
      <c r="AC73" s="20"/>
      <c r="AF73" s="33"/>
      <c r="AG73" s="33"/>
      <c r="AH73" s="33"/>
      <c r="AI73" s="33"/>
      <c r="AJ73" s="33"/>
      <c r="AK73" s="33"/>
      <c r="AL73" s="33"/>
      <c r="AM73" s="33"/>
      <c r="AN73" s="41"/>
      <c r="AO73" s="41"/>
    </row>
    <row r="74" spans="2:41" x14ac:dyDescent="0.35">
      <c r="B74" t="s">
        <v>86</v>
      </c>
      <c r="C74" t="s">
        <v>35</v>
      </c>
      <c r="D74">
        <v>84.805000000000007</v>
      </c>
      <c r="E74" s="22">
        <v>64.203000000000003</v>
      </c>
      <c r="F74" s="22">
        <v>21.952000000000002</v>
      </c>
      <c r="G74" s="22">
        <v>93850</v>
      </c>
      <c r="H74" s="22"/>
      <c r="I74" s="22">
        <v>84.872</v>
      </c>
      <c r="J74" s="22">
        <v>64.174999999999997</v>
      </c>
      <c r="K74" s="22">
        <v>22.050999999999998</v>
      </c>
      <c r="L74" s="22">
        <v>93859</v>
      </c>
      <c r="M74" s="43">
        <v>84.73</v>
      </c>
      <c r="N74" s="43">
        <v>84.88</v>
      </c>
      <c r="O74" s="26" t="str">
        <f t="shared" si="8"/>
        <v>NOR</v>
      </c>
      <c r="P74" s="13">
        <f t="shared" si="9"/>
        <v>-6.6999999999993065E-2</v>
      </c>
      <c r="Q74" s="13">
        <f t="shared" si="10"/>
        <v>2.6019865000005797E-2</v>
      </c>
      <c r="R74" s="13">
        <f t="shared" si="11"/>
        <v>-9.3019864999998869E-2</v>
      </c>
      <c r="S74" s="44">
        <f t="shared" si="12"/>
        <v>-38.835619402997743</v>
      </c>
      <c r="T74" s="44">
        <f t="shared" si="13"/>
        <v>138.83561940299774</v>
      </c>
      <c r="U74" s="13">
        <f t="shared" si="14"/>
        <v>7.5000000000002842E-2</v>
      </c>
      <c r="V74" s="13">
        <f t="shared" si="15"/>
        <v>7.4999999999988631E-2</v>
      </c>
      <c r="X74" s="20"/>
      <c r="Y74" s="20"/>
      <c r="Z74" s="20"/>
      <c r="AA74" s="20"/>
      <c r="AB74" s="20"/>
      <c r="AC74" s="20"/>
      <c r="AF74" s="33"/>
      <c r="AG74" s="33"/>
      <c r="AH74" s="33"/>
      <c r="AI74" s="33"/>
      <c r="AJ74" s="33"/>
      <c r="AK74" s="33"/>
      <c r="AL74" s="33"/>
      <c r="AM74" s="33"/>
      <c r="AN74" s="41"/>
      <c r="AO74" s="41"/>
    </row>
    <row r="75" spans="2:41" x14ac:dyDescent="0.35">
      <c r="B75" s="45" t="s">
        <v>87</v>
      </c>
      <c r="C75" s="45" t="s">
        <v>35</v>
      </c>
      <c r="D75" s="45">
        <v>83.745000000000005</v>
      </c>
      <c r="E75" s="46">
        <v>63.789000000000001</v>
      </c>
      <c r="F75" s="46">
        <v>21.672000000000001</v>
      </c>
      <c r="G75" s="46">
        <v>92084</v>
      </c>
      <c r="H75" s="46"/>
      <c r="I75" s="46">
        <v>84.453999999999994</v>
      </c>
      <c r="J75" s="46">
        <v>63.811</v>
      </c>
      <c r="K75" s="46">
        <v>22.379000000000001</v>
      </c>
      <c r="L75" s="46">
        <v>92242</v>
      </c>
      <c r="M75" s="47">
        <v>83.572999999999993</v>
      </c>
      <c r="N75" s="47">
        <v>83.917000000000002</v>
      </c>
      <c r="O75" s="38" t="str">
        <f t="shared" si="8"/>
        <v>NZL_NP</v>
      </c>
      <c r="P75" s="39">
        <f t="shared" si="9"/>
        <v>-0.70899999999998897</v>
      </c>
      <c r="Q75" s="39">
        <f t="shared" si="10"/>
        <v>-5.6800289999998463E-2</v>
      </c>
      <c r="R75" s="39">
        <f t="shared" si="11"/>
        <v>-0.65219970999999055</v>
      </c>
      <c r="S75" s="40">
        <f t="shared" si="12"/>
        <v>8.0113244005640816</v>
      </c>
      <c r="T75" s="40">
        <f t="shared" si="13"/>
        <v>91.988675599435922</v>
      </c>
      <c r="U75" s="39">
        <f t="shared" si="14"/>
        <v>0.17200000000001125</v>
      </c>
      <c r="V75" s="39">
        <f t="shared" si="15"/>
        <v>0.17199999999999704</v>
      </c>
      <c r="AF75" s="33"/>
      <c r="AG75" s="33"/>
      <c r="AH75" s="33"/>
      <c r="AI75" s="33"/>
      <c r="AJ75" s="33"/>
      <c r="AK75" s="33"/>
      <c r="AL75" s="33"/>
      <c r="AM75" s="33"/>
      <c r="AN75" s="41"/>
      <c r="AO75" s="41"/>
    </row>
    <row r="76" spans="2:41" x14ac:dyDescent="0.35">
      <c r="B76" t="s">
        <v>88</v>
      </c>
      <c r="C76" t="s">
        <v>35</v>
      </c>
      <c r="D76">
        <v>81.900000000000006</v>
      </c>
      <c r="E76" s="22">
        <v>63.712000000000003</v>
      </c>
      <c r="F76" s="22">
        <v>20.239999999999998</v>
      </c>
      <c r="G76" s="22">
        <v>89857</v>
      </c>
      <c r="H76" s="22"/>
      <c r="I76" s="22">
        <v>80.875</v>
      </c>
      <c r="J76" s="22">
        <v>63.686999999999998</v>
      </c>
      <c r="K76" s="22">
        <v>19.190999999999999</v>
      </c>
      <c r="L76" s="22">
        <v>89561</v>
      </c>
      <c r="M76" s="43">
        <v>81.772999999999996</v>
      </c>
      <c r="N76" s="43">
        <v>82.034999999999997</v>
      </c>
      <c r="O76" s="26" t="str">
        <f t="shared" si="8"/>
        <v>POL</v>
      </c>
      <c r="P76" s="13">
        <f t="shared" si="9"/>
        <v>1.0250000000000057</v>
      </c>
      <c r="Q76" s="13">
        <f t="shared" si="10"/>
        <v>8.3357880000005685E-2</v>
      </c>
      <c r="R76" s="13">
        <f t="shared" si="11"/>
        <v>0.94164212000000003</v>
      </c>
      <c r="S76" s="44">
        <f t="shared" si="12"/>
        <v>8.1324760975614847</v>
      </c>
      <c r="T76" s="44">
        <f t="shared" si="13"/>
        <v>91.867523902438521</v>
      </c>
      <c r="U76" s="13">
        <f t="shared" si="14"/>
        <v>0.12700000000000955</v>
      </c>
      <c r="V76" s="13">
        <f t="shared" si="15"/>
        <v>0.13499999999999091</v>
      </c>
      <c r="AF76" s="33"/>
      <c r="AG76" s="33"/>
      <c r="AH76" s="33"/>
      <c r="AI76" s="33"/>
      <c r="AJ76" s="33"/>
      <c r="AK76" s="33"/>
      <c r="AL76" s="33"/>
      <c r="AM76" s="33"/>
      <c r="AN76" s="41"/>
      <c r="AO76" s="41"/>
    </row>
    <row r="77" spans="2:41" x14ac:dyDescent="0.35">
      <c r="B77" t="s">
        <v>89</v>
      </c>
      <c r="C77" t="s">
        <v>35</v>
      </c>
      <c r="D77">
        <v>84.926000000000002</v>
      </c>
      <c r="E77" s="22">
        <v>64.063999999999993</v>
      </c>
      <c r="F77" s="22">
        <v>22.327000000000002</v>
      </c>
      <c r="G77" s="22">
        <v>93441</v>
      </c>
      <c r="H77" s="22"/>
      <c r="I77" s="22">
        <v>84.126000000000005</v>
      </c>
      <c r="J77" s="22">
        <v>64.001999999999995</v>
      </c>
      <c r="K77" s="22">
        <v>21.614999999999998</v>
      </c>
      <c r="L77" s="22">
        <v>93101</v>
      </c>
      <c r="M77" s="43">
        <v>84.765000000000001</v>
      </c>
      <c r="N77" s="43">
        <v>85.090999999999994</v>
      </c>
      <c r="O77" s="26" t="str">
        <f t="shared" si="8"/>
        <v>PRT</v>
      </c>
      <c r="P77" s="13">
        <f t="shared" si="9"/>
        <v>0.79999999999999716</v>
      </c>
      <c r="Q77" s="13">
        <f t="shared" si="10"/>
        <v>0.13670139999999759</v>
      </c>
      <c r="R77" s="13">
        <f t="shared" si="11"/>
        <v>0.66329859999999963</v>
      </c>
      <c r="S77" s="44">
        <f t="shared" si="12"/>
        <v>17.087674999999759</v>
      </c>
      <c r="T77" s="44">
        <f t="shared" si="13"/>
        <v>82.912325000000237</v>
      </c>
      <c r="U77" s="13">
        <f t="shared" si="14"/>
        <v>0.16100000000000136</v>
      </c>
      <c r="V77" s="13">
        <f t="shared" si="15"/>
        <v>0.16499999999999204</v>
      </c>
      <c r="AF77" s="33"/>
      <c r="AG77" s="33"/>
      <c r="AH77" s="33"/>
      <c r="AI77" s="33"/>
      <c r="AJ77" s="33"/>
      <c r="AK77" s="33"/>
      <c r="AL77" s="33"/>
      <c r="AM77" s="33"/>
      <c r="AN77" s="41"/>
      <c r="AO77" s="41"/>
    </row>
    <row r="78" spans="2:41" x14ac:dyDescent="0.35">
      <c r="B78" t="s">
        <v>90</v>
      </c>
      <c r="C78" t="s">
        <v>35</v>
      </c>
      <c r="D78">
        <v>78.498000000000005</v>
      </c>
      <c r="E78" s="22">
        <v>62.686</v>
      </c>
      <c r="F78" s="22">
        <v>18.518000000000001</v>
      </c>
      <c r="G78" s="22">
        <v>85388</v>
      </c>
      <c r="H78" s="22"/>
      <c r="I78" s="22">
        <v>76.36</v>
      </c>
      <c r="J78" s="22">
        <v>62.393999999999998</v>
      </c>
      <c r="K78" s="22">
        <v>16.977</v>
      </c>
      <c r="L78" s="22">
        <v>82264</v>
      </c>
      <c r="M78" s="43">
        <v>78.385999999999996</v>
      </c>
      <c r="N78" s="43">
        <v>78.61</v>
      </c>
      <c r="O78" s="26" t="str">
        <f t="shared" si="8"/>
        <v>RUS</v>
      </c>
      <c r="P78" s="13">
        <f t="shared" si="9"/>
        <v>2.1380000000000052</v>
      </c>
      <c r="Q78" s="13">
        <f t="shared" si="10"/>
        <v>0.84643190000000157</v>
      </c>
      <c r="R78" s="13">
        <f t="shared" si="11"/>
        <v>1.2915681000000037</v>
      </c>
      <c r="S78" s="44">
        <f t="shared" si="12"/>
        <v>39.589892422825045</v>
      </c>
      <c r="T78" s="44">
        <f t="shared" si="13"/>
        <v>60.410107577174955</v>
      </c>
      <c r="U78" s="13">
        <f t="shared" si="14"/>
        <v>0.11200000000000898</v>
      </c>
      <c r="V78" s="13">
        <f t="shared" si="15"/>
        <v>0.11199999999999477</v>
      </c>
      <c r="AF78" s="33"/>
      <c r="AG78" s="33"/>
      <c r="AH78" s="33"/>
      <c r="AI78" s="33"/>
      <c r="AJ78" s="33"/>
      <c r="AK78" s="33"/>
      <c r="AL78" s="33"/>
      <c r="AM78" s="33"/>
      <c r="AN78" s="41"/>
      <c r="AO78" s="41"/>
    </row>
    <row r="79" spans="2:41" x14ac:dyDescent="0.35">
      <c r="B79" t="s">
        <v>91</v>
      </c>
      <c r="C79" t="s">
        <v>35</v>
      </c>
      <c r="D79">
        <v>81.209999999999994</v>
      </c>
      <c r="E79" s="22">
        <v>63.619</v>
      </c>
      <c r="F79" s="22">
        <v>19.547000000000001</v>
      </c>
      <c r="G79" s="22">
        <v>89997</v>
      </c>
      <c r="H79" s="22"/>
      <c r="I79" s="22">
        <v>80.367999999999995</v>
      </c>
      <c r="J79" s="22">
        <v>63.542000000000002</v>
      </c>
      <c r="K79" s="22">
        <v>18.809999999999999</v>
      </c>
      <c r="L79" s="22">
        <v>89452</v>
      </c>
      <c r="M79" s="43">
        <v>81.067999999999998</v>
      </c>
      <c r="N79" s="43">
        <v>81.355999999999995</v>
      </c>
      <c r="O79" s="26" t="str">
        <f t="shared" si="8"/>
        <v>SVK</v>
      </c>
      <c r="P79" s="13">
        <f t="shared" si="9"/>
        <v>0.84199999999999875</v>
      </c>
      <c r="Q79" s="13">
        <f t="shared" si="10"/>
        <v>0.18152282499999817</v>
      </c>
      <c r="R79" s="13">
        <f t="shared" si="11"/>
        <v>0.66047717500000058</v>
      </c>
      <c r="S79" s="44">
        <f t="shared" si="12"/>
        <v>21.558530285035442</v>
      </c>
      <c r="T79" s="44">
        <f t="shared" si="13"/>
        <v>78.441469714964555</v>
      </c>
      <c r="U79" s="13">
        <f t="shared" si="14"/>
        <v>0.14199999999999591</v>
      </c>
      <c r="V79" s="13">
        <f t="shared" si="15"/>
        <v>0.1460000000000008</v>
      </c>
      <c r="AF79" s="33"/>
      <c r="AG79" s="33"/>
      <c r="AH79" s="33"/>
      <c r="AI79" s="33"/>
      <c r="AJ79" s="33"/>
      <c r="AK79" s="33"/>
      <c r="AL79" s="33"/>
      <c r="AM79" s="33"/>
      <c r="AN79" s="41"/>
      <c r="AO79" s="41"/>
    </row>
    <row r="80" spans="2:41" x14ac:dyDescent="0.35">
      <c r="B80" t="s">
        <v>92</v>
      </c>
      <c r="C80" t="s">
        <v>35</v>
      </c>
      <c r="D80">
        <v>84.406999999999996</v>
      </c>
      <c r="E80" s="22">
        <v>64.204999999999998</v>
      </c>
      <c r="F80" s="22">
        <v>21.669</v>
      </c>
      <c r="G80" s="22">
        <v>93228</v>
      </c>
      <c r="H80" s="22"/>
      <c r="I80" s="22">
        <v>83.387</v>
      </c>
      <c r="J80" s="22">
        <v>64.153999999999996</v>
      </c>
      <c r="K80" s="22">
        <v>20.632000000000001</v>
      </c>
      <c r="L80" s="22">
        <v>93218</v>
      </c>
      <c r="M80" s="43">
        <v>84.253</v>
      </c>
      <c r="N80" s="43">
        <v>84.561000000000007</v>
      </c>
      <c r="O80" s="26" t="str">
        <f t="shared" si="8"/>
        <v>SVN</v>
      </c>
      <c r="P80" s="13">
        <f t="shared" si="9"/>
        <v>1.019999999999996</v>
      </c>
      <c r="Q80" s="13">
        <f t="shared" si="10"/>
        <v>5.3115050000001933E-2</v>
      </c>
      <c r="R80" s="13">
        <f t="shared" si="11"/>
        <v>0.96688494999999408</v>
      </c>
      <c r="S80" s="44">
        <f t="shared" si="12"/>
        <v>5.2073578431374647</v>
      </c>
      <c r="T80" s="44">
        <f t="shared" si="13"/>
        <v>94.792642156862541</v>
      </c>
      <c r="U80" s="13">
        <f t="shared" si="14"/>
        <v>0.15399999999999636</v>
      </c>
      <c r="V80" s="13">
        <f t="shared" si="15"/>
        <v>0.15400000000001057</v>
      </c>
      <c r="AF80" s="33"/>
      <c r="AG80" s="33"/>
      <c r="AH80" s="33"/>
      <c r="AI80" s="33"/>
      <c r="AJ80" s="33"/>
      <c r="AK80" s="33"/>
      <c r="AL80" s="33"/>
      <c r="AM80" s="33"/>
      <c r="AN80" s="41"/>
      <c r="AO80" s="41"/>
    </row>
    <row r="81" spans="2:41" x14ac:dyDescent="0.35">
      <c r="B81" t="s">
        <v>93</v>
      </c>
      <c r="C81" t="s">
        <v>35</v>
      </c>
      <c r="D81">
        <v>84.843999999999994</v>
      </c>
      <c r="E81" s="22">
        <v>64.174999999999997</v>
      </c>
      <c r="F81" s="22">
        <v>21.994</v>
      </c>
      <c r="G81" s="22">
        <v>93977</v>
      </c>
      <c r="H81" s="22"/>
      <c r="I81" s="22">
        <v>84.271000000000001</v>
      </c>
      <c r="J81" s="22">
        <v>64.153000000000006</v>
      </c>
      <c r="K81" s="22">
        <v>21.443000000000001</v>
      </c>
      <c r="L81" s="22">
        <v>93820</v>
      </c>
      <c r="M81" s="43">
        <v>84.754999999999995</v>
      </c>
      <c r="N81" s="43">
        <v>84.935000000000002</v>
      </c>
      <c r="O81" s="26" t="str">
        <f t="shared" si="8"/>
        <v>SWE</v>
      </c>
      <c r="P81" s="13">
        <f t="shared" si="9"/>
        <v>0.57299999999999329</v>
      </c>
      <c r="Q81" s="13">
        <f t="shared" si="10"/>
        <v>5.609804499999136E-2</v>
      </c>
      <c r="R81" s="13">
        <f t="shared" si="11"/>
        <v>0.51690195500000191</v>
      </c>
      <c r="S81" s="44">
        <f t="shared" si="12"/>
        <v>9.7902347294924983</v>
      </c>
      <c r="T81" s="44">
        <f t="shared" si="13"/>
        <v>90.209765270507503</v>
      </c>
      <c r="U81" s="13">
        <f t="shared" si="14"/>
        <v>8.8999999999998636E-2</v>
      </c>
      <c r="V81" s="13">
        <f t="shared" si="15"/>
        <v>9.1000000000008185E-2</v>
      </c>
      <c r="AF81" s="33"/>
      <c r="AG81" s="33"/>
      <c r="AH81" s="33"/>
      <c r="AI81" s="33"/>
      <c r="AJ81" s="33"/>
      <c r="AK81" s="33"/>
      <c r="AL81" s="33"/>
      <c r="AM81" s="33"/>
      <c r="AN81" s="41"/>
      <c r="AO81" s="41"/>
    </row>
    <row r="82" spans="2:41" x14ac:dyDescent="0.35">
      <c r="B82" s="45" t="s">
        <v>94</v>
      </c>
      <c r="C82" s="45" t="s">
        <v>35</v>
      </c>
      <c r="D82" s="45">
        <v>84.045000000000002</v>
      </c>
      <c r="E82" s="46">
        <v>63.811</v>
      </c>
      <c r="F82" s="46">
        <v>21.91</v>
      </c>
      <c r="G82" s="46">
        <v>92348</v>
      </c>
      <c r="H82" s="46"/>
      <c r="I82" s="46">
        <v>84.328999999999994</v>
      </c>
      <c r="J82" s="46">
        <v>63.796999999999997</v>
      </c>
      <c r="K82" s="46">
        <v>22.25</v>
      </c>
      <c r="L82" s="46">
        <v>92279</v>
      </c>
      <c r="M82" s="47">
        <v>83.912999999999997</v>
      </c>
      <c r="N82" s="47">
        <v>84.174000000000007</v>
      </c>
      <c r="O82" s="38" t="str">
        <f t="shared" si="8"/>
        <v>TWN</v>
      </c>
      <c r="P82" s="39">
        <f t="shared" si="9"/>
        <v>-0.28399999999999181</v>
      </c>
      <c r="Q82" s="39">
        <f t="shared" si="10"/>
        <v>2.9235200000002896E-2</v>
      </c>
      <c r="R82" s="39">
        <f t="shared" si="11"/>
        <v>-0.31323519999999472</v>
      </c>
      <c r="S82" s="40">
        <f t="shared" si="12"/>
        <v>-10.29408450704357</v>
      </c>
      <c r="T82" s="40">
        <f t="shared" si="13"/>
        <v>110.29408450704356</v>
      </c>
      <c r="U82" s="39">
        <f t="shared" si="14"/>
        <v>0.132000000000005</v>
      </c>
      <c r="V82" s="39">
        <f t="shared" si="15"/>
        <v>0.12900000000000489</v>
      </c>
      <c r="AF82" s="33"/>
      <c r="AG82" s="33"/>
      <c r="AH82" s="33"/>
      <c r="AI82" s="33"/>
      <c r="AJ82" s="33"/>
      <c r="AK82" s="33"/>
      <c r="AL82" s="33"/>
      <c r="AM82" s="33"/>
      <c r="AN82" s="41"/>
      <c r="AO82" s="41"/>
    </row>
    <row r="83" spans="2:41" x14ac:dyDescent="0.35">
      <c r="B83" s="45" t="s">
        <v>95</v>
      </c>
      <c r="C83" s="45" t="s">
        <v>35</v>
      </c>
      <c r="D83" s="45">
        <v>81.605000000000004</v>
      </c>
      <c r="E83" s="46">
        <v>63.122999999999998</v>
      </c>
      <c r="F83" s="46">
        <v>21.010999999999999</v>
      </c>
      <c r="G83" s="46">
        <v>87965</v>
      </c>
      <c r="H83" s="46"/>
      <c r="I83" s="46">
        <v>79.869</v>
      </c>
      <c r="J83" s="46">
        <v>62.856999999999999</v>
      </c>
      <c r="K83" s="46">
        <v>19.760999999999999</v>
      </c>
      <c r="L83" s="46">
        <v>86088</v>
      </c>
      <c r="M83" s="47">
        <v>81.513000000000005</v>
      </c>
      <c r="N83" s="47">
        <v>81.697000000000003</v>
      </c>
      <c r="O83" s="38" t="str">
        <f t="shared" si="8"/>
        <v>USA</v>
      </c>
      <c r="P83" s="39">
        <f t="shared" si="9"/>
        <v>1.7360000000000042</v>
      </c>
      <c r="Q83" s="39">
        <f t="shared" si="10"/>
        <v>0.64864521999999813</v>
      </c>
      <c r="R83" s="39">
        <f t="shared" si="11"/>
        <v>1.0873547800000061</v>
      </c>
      <c r="S83" s="40">
        <f t="shared" si="12"/>
        <v>37.36435599078321</v>
      </c>
      <c r="T83" s="40">
        <f t="shared" si="13"/>
        <v>62.63564400921679</v>
      </c>
      <c r="U83" s="39">
        <f t="shared" si="14"/>
        <v>9.1999999999998749E-2</v>
      </c>
      <c r="V83" s="39">
        <f t="shared" si="15"/>
        <v>9.1999999999998749E-2</v>
      </c>
      <c r="AF83" s="33"/>
      <c r="AG83" s="33"/>
      <c r="AH83" s="33"/>
      <c r="AI83" s="33"/>
      <c r="AJ83" s="33"/>
      <c r="AK83" s="33"/>
      <c r="AL83" s="33"/>
      <c r="AM83" s="33"/>
      <c r="AN83" s="41"/>
      <c r="AO8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zoomScale="75" zoomScaleNormal="75" workbookViewId="0">
      <selection activeCell="P81" sqref="P81"/>
    </sheetView>
  </sheetViews>
  <sheetFormatPr defaultRowHeight="14.5" x14ac:dyDescent="0.35"/>
  <cols>
    <col min="4" max="4" width="8.54296875" customWidth="1"/>
    <col min="7" max="7" width="9" customWidth="1"/>
    <col min="8" max="8" width="4.1796875" customWidth="1"/>
    <col min="9" max="9" width="8.26953125" customWidth="1"/>
    <col min="13" max="14" width="9.1796875" style="22"/>
    <col min="15" max="15" width="8.26953125" customWidth="1"/>
    <col min="16" max="16" width="9.453125" customWidth="1"/>
    <col min="17" max="17" width="12.453125" customWidth="1"/>
    <col min="18" max="18" width="12.1796875" customWidth="1"/>
    <col min="19" max="19" width="12" customWidth="1"/>
    <col min="20" max="20" width="11.54296875" customWidth="1"/>
  </cols>
  <sheetData>
    <row r="1" spans="1:39" ht="18.5" x14ac:dyDescent="0.45">
      <c r="C1" s="21" t="s">
        <v>97</v>
      </c>
    </row>
    <row r="2" spans="1:39" x14ac:dyDescent="0.35">
      <c r="A2" s="23" t="s">
        <v>39</v>
      </c>
      <c r="D2" s="23" t="s">
        <v>40</v>
      </c>
      <c r="I2" s="23">
        <v>2021</v>
      </c>
      <c r="J2" s="23" t="s">
        <v>41</v>
      </c>
      <c r="M2" s="24" t="s">
        <v>42</v>
      </c>
      <c r="P2" s="25" t="s">
        <v>43</v>
      </c>
      <c r="Q2" s="26"/>
      <c r="R2" s="26"/>
    </row>
    <row r="3" spans="1:39" ht="29" x14ac:dyDescent="0.35">
      <c r="C3" t="s">
        <v>44</v>
      </c>
      <c r="D3" s="27" t="s">
        <v>98</v>
      </c>
      <c r="E3" s="27" t="s">
        <v>99</v>
      </c>
      <c r="F3" s="28" t="s">
        <v>100</v>
      </c>
      <c r="G3" s="27" t="s">
        <v>101</v>
      </c>
      <c r="I3" s="27" t="s">
        <v>98</v>
      </c>
      <c r="J3" s="27" t="s">
        <v>99</v>
      </c>
      <c r="K3" s="29" t="s">
        <v>100</v>
      </c>
      <c r="L3" s="27" t="s">
        <v>101</v>
      </c>
      <c r="M3" s="30" t="s">
        <v>102</v>
      </c>
      <c r="N3" s="30" t="s">
        <v>103</v>
      </c>
      <c r="P3" s="31" t="s">
        <v>51</v>
      </c>
      <c r="Q3" s="31" t="s">
        <v>104</v>
      </c>
      <c r="R3" s="32" t="s">
        <v>53</v>
      </c>
      <c r="S3" s="31" t="s">
        <v>54</v>
      </c>
      <c r="T3" s="31" t="s">
        <v>55</v>
      </c>
      <c r="U3" s="31" t="s">
        <v>56</v>
      </c>
      <c r="V3" s="31" t="s">
        <v>57</v>
      </c>
      <c r="X3" s="33"/>
      <c r="Y3" s="33"/>
      <c r="Z3" s="33"/>
      <c r="AA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spans="1:39" x14ac:dyDescent="0.35">
      <c r="B4" s="45" t="s">
        <v>58</v>
      </c>
      <c r="C4" s="45" t="s">
        <v>6</v>
      </c>
      <c r="D4" s="46">
        <v>81.638000000000005</v>
      </c>
      <c r="E4" s="46">
        <v>63.356000000000002</v>
      </c>
      <c r="F4" s="46">
        <v>20.542999999999999</v>
      </c>
      <c r="G4" s="46">
        <v>88993</v>
      </c>
      <c r="H4" s="46"/>
      <c r="I4" s="46">
        <v>81.614999999999995</v>
      </c>
      <c r="J4" s="46">
        <v>63.354999999999997</v>
      </c>
      <c r="K4" s="46">
        <v>20.512</v>
      </c>
      <c r="L4" s="46">
        <v>89021</v>
      </c>
      <c r="M4" s="48">
        <v>81.483000000000004</v>
      </c>
      <c r="N4" s="48">
        <v>81.78</v>
      </c>
      <c r="O4" s="49" t="str">
        <f>+B4</f>
        <v>AUS</v>
      </c>
      <c r="P4" s="50">
        <f>+D4-I4</f>
        <v>2.3000000000010346E-2</v>
      </c>
      <c r="Q4" s="50">
        <f>+E4-J4+0.5*(F4*(G4-L4)-K4*(L4-G4))/100000</f>
        <v>-4.7476999999952248E-3</v>
      </c>
      <c r="R4" s="50">
        <f>+P4-Q4</f>
        <v>2.7747700000005572E-2</v>
      </c>
      <c r="S4" s="51">
        <f>+Q4/P4*100</f>
        <v>-20.64217391301343</v>
      </c>
      <c r="T4" s="51">
        <f>100-S4</f>
        <v>120.64217391301344</v>
      </c>
      <c r="U4" s="49">
        <f>+D4-M4</f>
        <v>0.15500000000000114</v>
      </c>
      <c r="V4" s="49">
        <f>+N4-D4</f>
        <v>0.14199999999999591</v>
      </c>
      <c r="X4" s="33"/>
      <c r="Y4" s="33"/>
      <c r="Z4" s="33"/>
      <c r="AA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52"/>
    </row>
    <row r="5" spans="1:39" x14ac:dyDescent="0.35">
      <c r="B5" t="s">
        <v>59</v>
      </c>
      <c r="C5" t="s">
        <v>6</v>
      </c>
      <c r="D5" s="22">
        <v>79.932000000000002</v>
      </c>
      <c r="E5" s="22">
        <v>63.454999999999998</v>
      </c>
      <c r="F5" s="22">
        <v>18.734000000000002</v>
      </c>
      <c r="G5" s="22">
        <v>87949</v>
      </c>
      <c r="H5" s="22"/>
      <c r="I5" s="22">
        <v>78.733000000000004</v>
      </c>
      <c r="J5" s="22">
        <v>63.225999999999999</v>
      </c>
      <c r="K5" s="22">
        <v>17.952000000000002</v>
      </c>
      <c r="L5" s="22">
        <v>86378</v>
      </c>
      <c r="M5" s="42">
        <v>79.760000000000005</v>
      </c>
      <c r="N5" s="42">
        <v>80.102000000000004</v>
      </c>
      <c r="O5" s="26" t="str">
        <f t="shared" ref="O5:O41" si="0">+B5</f>
        <v>AUT</v>
      </c>
      <c r="P5" s="13">
        <f t="shared" ref="P5:P41" si="1">+D5-I5</f>
        <v>1.1989999999999981</v>
      </c>
      <c r="Q5" s="13">
        <f t="shared" ref="Q5:Q41" si="2">+E5-J5+0.5*(F5*(G5-L5)-K5*(L5-G5))/100000</f>
        <v>0.51716852999999929</v>
      </c>
      <c r="R5" s="13">
        <f t="shared" ref="R5:R41" si="3">+P5-Q5</f>
        <v>0.68183146999999877</v>
      </c>
      <c r="S5" s="44">
        <f t="shared" ref="S5:S41" si="4">+Q5/P5*100</f>
        <v>43.133321934945798</v>
      </c>
      <c r="T5" s="44">
        <f t="shared" ref="T5:T41" si="5">100-S5</f>
        <v>56.866678065054202</v>
      </c>
      <c r="U5" s="26">
        <f t="shared" ref="U5:U41" si="6">+D5-M5</f>
        <v>0.17199999999999704</v>
      </c>
      <c r="V5" s="26">
        <f t="shared" ref="V5:V41" si="7">+N5-D5</f>
        <v>0.17000000000000171</v>
      </c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52"/>
    </row>
    <row r="6" spans="1:39" x14ac:dyDescent="0.35">
      <c r="B6" t="s">
        <v>60</v>
      </c>
      <c r="C6" t="s">
        <v>6</v>
      </c>
      <c r="D6" s="22">
        <v>80.051000000000002</v>
      </c>
      <c r="E6" s="22">
        <v>63.357999999999997</v>
      </c>
      <c r="F6" s="22">
        <v>19.013000000000002</v>
      </c>
      <c r="G6" s="22">
        <v>87801</v>
      </c>
      <c r="H6" s="22"/>
      <c r="I6" s="22">
        <v>79.192999999999998</v>
      </c>
      <c r="J6" s="22">
        <v>63.256999999999998</v>
      </c>
      <c r="K6" s="22">
        <v>18.347000000000001</v>
      </c>
      <c r="L6" s="22">
        <v>86863</v>
      </c>
      <c r="M6" s="42">
        <v>79.888000000000005</v>
      </c>
      <c r="N6" s="42">
        <v>80.201999999999998</v>
      </c>
      <c r="O6" s="26" t="str">
        <f t="shared" si="0"/>
        <v>BEL</v>
      </c>
      <c r="P6" s="13">
        <f t="shared" si="1"/>
        <v>0.85800000000000409</v>
      </c>
      <c r="Q6" s="13">
        <f t="shared" si="2"/>
        <v>0.27621839999999909</v>
      </c>
      <c r="R6" s="13">
        <f t="shared" si="3"/>
        <v>0.58178160000000501</v>
      </c>
      <c r="S6" s="44">
        <f t="shared" si="4"/>
        <v>32.193286713286454</v>
      </c>
      <c r="T6" s="44">
        <f t="shared" si="5"/>
        <v>67.806713286713546</v>
      </c>
      <c r="U6" s="26">
        <f t="shared" si="6"/>
        <v>0.1629999999999967</v>
      </c>
      <c r="V6" s="26">
        <f t="shared" si="7"/>
        <v>0.15099999999999625</v>
      </c>
      <c r="X6" s="33"/>
      <c r="Y6" s="33"/>
      <c r="Z6" s="33"/>
      <c r="AA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52"/>
    </row>
    <row r="7" spans="1:39" x14ac:dyDescent="0.35">
      <c r="B7" t="s">
        <v>61</v>
      </c>
      <c r="C7" t="s">
        <v>6</v>
      </c>
      <c r="D7" s="22">
        <v>71.878</v>
      </c>
      <c r="E7" s="22">
        <v>61.46</v>
      </c>
      <c r="F7" s="22">
        <v>14.375</v>
      </c>
      <c r="G7" s="22">
        <v>72467</v>
      </c>
      <c r="H7" s="22"/>
      <c r="I7" s="22">
        <v>68.009</v>
      </c>
      <c r="J7" s="22">
        <v>60.518000000000001</v>
      </c>
      <c r="K7" s="22">
        <v>11.628</v>
      </c>
      <c r="L7" s="22">
        <v>64426</v>
      </c>
      <c r="M7" s="42">
        <v>71.771000000000001</v>
      </c>
      <c r="N7" s="42">
        <v>71.984999999999999</v>
      </c>
      <c r="O7" s="26" t="str">
        <f t="shared" si="0"/>
        <v>BGR</v>
      </c>
      <c r="P7" s="13">
        <f t="shared" si="1"/>
        <v>3.8689999999999998</v>
      </c>
      <c r="Q7" s="13">
        <f t="shared" si="2"/>
        <v>1.9874506150000002</v>
      </c>
      <c r="R7" s="13">
        <f t="shared" si="3"/>
        <v>1.8815493849999996</v>
      </c>
      <c r="S7" s="44">
        <f t="shared" si="4"/>
        <v>51.368586585681065</v>
      </c>
      <c r="T7" s="44">
        <f t="shared" si="5"/>
        <v>48.631413414318935</v>
      </c>
      <c r="U7" s="26">
        <f t="shared" si="6"/>
        <v>0.10699999999999932</v>
      </c>
      <c r="V7" s="26">
        <f t="shared" si="7"/>
        <v>0.10699999999999932</v>
      </c>
      <c r="X7" s="33"/>
      <c r="Y7" s="33"/>
      <c r="Z7" s="33"/>
      <c r="AA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52"/>
    </row>
    <row r="8" spans="1:39" x14ac:dyDescent="0.35">
      <c r="B8" t="s">
        <v>62</v>
      </c>
      <c r="C8" t="s">
        <v>6</v>
      </c>
      <c r="D8" s="22">
        <v>80.552999999999997</v>
      </c>
      <c r="E8" s="22">
        <v>63.052</v>
      </c>
      <c r="F8" s="22">
        <v>19.97</v>
      </c>
      <c r="G8" s="22">
        <v>87636</v>
      </c>
      <c r="H8" s="22"/>
      <c r="I8" s="22">
        <v>79.305999999999997</v>
      </c>
      <c r="J8" s="22">
        <v>62.523000000000003</v>
      </c>
      <c r="K8" s="22">
        <v>19.663</v>
      </c>
      <c r="L8" s="22">
        <v>85352</v>
      </c>
      <c r="M8" s="42">
        <v>80.391000000000005</v>
      </c>
      <c r="N8" s="42">
        <v>80.721000000000004</v>
      </c>
      <c r="O8" s="49" t="str">
        <f t="shared" si="0"/>
        <v>CAN</v>
      </c>
      <c r="P8" s="50">
        <f t="shared" si="1"/>
        <v>1.2469999999999999</v>
      </c>
      <c r="Q8" s="50">
        <f t="shared" si="2"/>
        <v>0.98160885999999636</v>
      </c>
      <c r="R8" s="50">
        <f t="shared" si="3"/>
        <v>0.26539114000000352</v>
      </c>
      <c r="S8" s="51">
        <f t="shared" si="4"/>
        <v>78.71763111467493</v>
      </c>
      <c r="T8" s="51">
        <f t="shared" si="5"/>
        <v>21.28236888532507</v>
      </c>
      <c r="U8" s="49">
        <f t="shared" si="6"/>
        <v>0.16199999999999193</v>
      </c>
      <c r="V8" s="49">
        <f t="shared" si="7"/>
        <v>0.16800000000000637</v>
      </c>
      <c r="X8" s="33"/>
      <c r="Y8" s="33"/>
      <c r="Z8" s="33"/>
      <c r="AA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52"/>
    </row>
    <row r="9" spans="1:39" x14ac:dyDescent="0.35">
      <c r="B9" t="s">
        <v>63</v>
      </c>
      <c r="C9" t="s">
        <v>6</v>
      </c>
      <c r="D9" s="22">
        <v>82.332999999999998</v>
      </c>
      <c r="E9" s="22">
        <v>63.801000000000002</v>
      </c>
      <c r="F9" s="22">
        <v>20.321999999999999</v>
      </c>
      <c r="G9" s="22">
        <v>91187</v>
      </c>
      <c r="H9" s="22"/>
      <c r="I9" s="22">
        <v>81.628</v>
      </c>
      <c r="J9" s="22">
        <v>63.65</v>
      </c>
      <c r="K9" s="22">
        <v>19.888000000000002</v>
      </c>
      <c r="L9" s="22">
        <v>90399</v>
      </c>
      <c r="M9" s="42">
        <v>82.123000000000005</v>
      </c>
      <c r="N9" s="42">
        <v>82.551000000000002</v>
      </c>
      <c r="O9" s="26" t="str">
        <f t="shared" si="0"/>
        <v>CHE</v>
      </c>
      <c r="P9" s="13">
        <f t="shared" si="1"/>
        <v>0.70499999999999829</v>
      </c>
      <c r="Q9" s="13">
        <f t="shared" si="2"/>
        <v>0.30942740000000335</v>
      </c>
      <c r="R9" s="13">
        <f t="shared" si="3"/>
        <v>0.39557259999999494</v>
      </c>
      <c r="S9" s="44">
        <f t="shared" si="4"/>
        <v>43.89041134751831</v>
      </c>
      <c r="T9" s="44">
        <f t="shared" si="5"/>
        <v>56.10958865248169</v>
      </c>
      <c r="U9" s="26">
        <f t="shared" si="6"/>
        <v>0.20999999999999375</v>
      </c>
      <c r="V9" s="26">
        <f t="shared" si="7"/>
        <v>0.21800000000000352</v>
      </c>
      <c r="X9" s="33"/>
      <c r="Y9" s="33"/>
      <c r="Z9" s="33"/>
      <c r="AA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52"/>
    </row>
    <row r="10" spans="1:39" x14ac:dyDescent="0.35">
      <c r="B10" s="45" t="s">
        <v>64</v>
      </c>
      <c r="C10" s="45" t="s">
        <v>6</v>
      </c>
      <c r="D10" s="46">
        <v>77.772999999999996</v>
      </c>
      <c r="E10" s="46">
        <v>62.435000000000002</v>
      </c>
      <c r="F10" s="46">
        <v>18.167000000000002</v>
      </c>
      <c r="G10" s="46">
        <v>84428</v>
      </c>
      <c r="H10" s="46"/>
      <c r="I10" s="46">
        <v>75.397999999999996</v>
      </c>
      <c r="J10" s="46">
        <v>61.945</v>
      </c>
      <c r="K10" s="46">
        <v>16.834</v>
      </c>
      <c r="L10" s="46">
        <v>79912</v>
      </c>
      <c r="M10" s="48">
        <v>77.512</v>
      </c>
      <c r="N10" s="48">
        <v>78.024000000000001</v>
      </c>
      <c r="O10" s="49" t="str">
        <f t="shared" si="0"/>
        <v>CHL</v>
      </c>
      <c r="P10" s="50">
        <f t="shared" si="1"/>
        <v>2.375</v>
      </c>
      <c r="Q10" s="50">
        <f t="shared" si="2"/>
        <v>1.280322580000002</v>
      </c>
      <c r="R10" s="50">
        <f t="shared" si="3"/>
        <v>1.094677419999998</v>
      </c>
      <c r="S10" s="51">
        <f t="shared" si="4"/>
        <v>53.908319157894823</v>
      </c>
      <c r="T10" s="51">
        <f t="shared" si="5"/>
        <v>46.091680842105177</v>
      </c>
      <c r="U10" s="49">
        <f t="shared" si="6"/>
        <v>0.26099999999999568</v>
      </c>
      <c r="V10" s="49">
        <f t="shared" si="7"/>
        <v>0.25100000000000477</v>
      </c>
      <c r="X10" s="33"/>
      <c r="Y10" s="33"/>
      <c r="Z10" s="33"/>
      <c r="AA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52"/>
    </row>
    <row r="11" spans="1:39" x14ac:dyDescent="0.35">
      <c r="B11" t="s">
        <v>65</v>
      </c>
      <c r="C11" t="s">
        <v>6</v>
      </c>
      <c r="D11" s="22">
        <v>76.796000000000006</v>
      </c>
      <c r="E11" s="22">
        <v>62.99</v>
      </c>
      <c r="F11" s="22">
        <v>16.542999999999999</v>
      </c>
      <c r="G11" s="22">
        <v>83456</v>
      </c>
      <c r="H11" s="22"/>
      <c r="I11" s="22">
        <v>74.302000000000007</v>
      </c>
      <c r="J11" s="22">
        <v>62.604999999999997</v>
      </c>
      <c r="K11" s="22">
        <v>14.733000000000001</v>
      </c>
      <c r="L11" s="22">
        <v>79395</v>
      </c>
      <c r="M11" s="42">
        <v>76.646000000000001</v>
      </c>
      <c r="N11" s="42">
        <v>76.936999999999998</v>
      </c>
      <c r="O11" s="26" t="str">
        <f t="shared" si="0"/>
        <v>CZE</v>
      </c>
      <c r="P11" s="13">
        <f t="shared" si="1"/>
        <v>2.4939999999999998</v>
      </c>
      <c r="Q11" s="13">
        <f t="shared" si="2"/>
        <v>1.020059180000005</v>
      </c>
      <c r="R11" s="13">
        <f t="shared" si="3"/>
        <v>1.4739408199999948</v>
      </c>
      <c r="S11" s="44">
        <f t="shared" si="4"/>
        <v>40.900528468324183</v>
      </c>
      <c r="T11" s="44">
        <f t="shared" si="5"/>
        <v>59.099471531675817</v>
      </c>
      <c r="U11" s="26">
        <f t="shared" si="6"/>
        <v>0.15000000000000568</v>
      </c>
      <c r="V11" s="26">
        <f t="shared" si="7"/>
        <v>0.14099999999999113</v>
      </c>
      <c r="X11" s="33"/>
      <c r="Y11" s="33"/>
      <c r="Z11" s="33"/>
      <c r="AA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52"/>
    </row>
    <row r="12" spans="1:39" x14ac:dyDescent="0.35">
      <c r="B12" t="s">
        <v>66</v>
      </c>
      <c r="C12" t="s">
        <v>6</v>
      </c>
      <c r="D12" s="22">
        <v>79.146000000000001</v>
      </c>
      <c r="E12" s="22">
        <v>63.328000000000003</v>
      </c>
      <c r="F12" s="22">
        <v>18.331</v>
      </c>
      <c r="G12" s="22">
        <v>86291</v>
      </c>
      <c r="H12" s="22"/>
      <c r="I12" s="22">
        <v>78.222999999999999</v>
      </c>
      <c r="J12" s="22">
        <v>63.177999999999997</v>
      </c>
      <c r="K12" s="22">
        <v>17.652000000000001</v>
      </c>
      <c r="L12" s="22">
        <v>85229</v>
      </c>
      <c r="M12" s="42">
        <v>78.974000000000004</v>
      </c>
      <c r="N12" s="42">
        <v>79.328999999999994</v>
      </c>
      <c r="O12" s="26" t="str">
        <f t="shared" si="0"/>
        <v>DEUTNP</v>
      </c>
      <c r="P12" s="13">
        <f t="shared" si="1"/>
        <v>0.92300000000000182</v>
      </c>
      <c r="Q12" s="13">
        <f t="shared" si="2"/>
        <v>0.34106973000000573</v>
      </c>
      <c r="R12" s="13">
        <f t="shared" si="3"/>
        <v>0.58193026999999609</v>
      </c>
      <c r="S12" s="44">
        <f t="shared" si="4"/>
        <v>36.952300108342911</v>
      </c>
      <c r="T12" s="44">
        <f t="shared" si="5"/>
        <v>63.047699891657089</v>
      </c>
      <c r="U12" s="26">
        <f t="shared" si="6"/>
        <v>0.17199999999999704</v>
      </c>
      <c r="V12" s="26">
        <f t="shared" si="7"/>
        <v>0.18299999999999272</v>
      </c>
      <c r="X12" s="33"/>
      <c r="Y12" s="33"/>
      <c r="Z12" s="33"/>
      <c r="AA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52"/>
    </row>
    <row r="13" spans="1:39" x14ac:dyDescent="0.35">
      <c r="B13" t="s">
        <v>67</v>
      </c>
      <c r="C13" t="s">
        <v>6</v>
      </c>
      <c r="D13" s="22">
        <v>79.902000000000001</v>
      </c>
      <c r="E13" s="22">
        <v>63.515999999999998</v>
      </c>
      <c r="F13" s="22">
        <v>18.672000000000001</v>
      </c>
      <c r="G13" s="22">
        <v>87759</v>
      </c>
      <c r="H13" s="22"/>
      <c r="I13" s="22">
        <v>79.567999999999998</v>
      </c>
      <c r="J13" s="22">
        <v>63.518000000000001</v>
      </c>
      <c r="K13" s="22">
        <v>18.213000000000001</v>
      </c>
      <c r="L13" s="22">
        <v>88125</v>
      </c>
      <c r="M13" s="42">
        <v>79.766999999999996</v>
      </c>
      <c r="N13" s="42">
        <v>80.040999999999997</v>
      </c>
      <c r="O13" s="26" t="str">
        <f t="shared" si="0"/>
        <v>DNK</v>
      </c>
      <c r="P13" s="13">
        <f t="shared" si="1"/>
        <v>0.33400000000000318</v>
      </c>
      <c r="Q13" s="13">
        <f t="shared" si="2"/>
        <v>-6.949955000000245E-2</v>
      </c>
      <c r="R13" s="13">
        <f t="shared" si="3"/>
        <v>0.40349955000000565</v>
      </c>
      <c r="S13" s="44">
        <f t="shared" si="4"/>
        <v>-20.808248502994548</v>
      </c>
      <c r="T13" s="44">
        <f t="shared" si="5"/>
        <v>120.80824850299454</v>
      </c>
      <c r="U13" s="26">
        <f t="shared" si="6"/>
        <v>0.13500000000000512</v>
      </c>
      <c r="V13" s="26">
        <f t="shared" si="7"/>
        <v>0.13899999999999579</v>
      </c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52"/>
    </row>
    <row r="14" spans="1:39" x14ac:dyDescent="0.35">
      <c r="B14" t="s">
        <v>68</v>
      </c>
      <c r="C14" t="s">
        <v>6</v>
      </c>
      <c r="D14" s="22">
        <v>81.293000000000006</v>
      </c>
      <c r="E14" s="22">
        <v>63.72</v>
      </c>
      <c r="F14" s="22">
        <v>19.734999999999999</v>
      </c>
      <c r="G14" s="22">
        <v>89043</v>
      </c>
      <c r="H14" s="22"/>
      <c r="I14" s="22">
        <v>80.180000000000007</v>
      </c>
      <c r="J14" s="22">
        <v>63.497</v>
      </c>
      <c r="K14" s="22">
        <v>18.991</v>
      </c>
      <c r="L14" s="22">
        <v>87843</v>
      </c>
      <c r="M14" s="42">
        <v>81.122</v>
      </c>
      <c r="N14" s="42">
        <v>81.465999999999994</v>
      </c>
      <c r="O14" s="26" t="str">
        <f t="shared" si="0"/>
        <v>ESP</v>
      </c>
      <c r="P14" s="13">
        <f t="shared" si="1"/>
        <v>1.1129999999999995</v>
      </c>
      <c r="Q14" s="13">
        <f t="shared" si="2"/>
        <v>0.45535599999999898</v>
      </c>
      <c r="R14" s="13">
        <f t="shared" si="3"/>
        <v>0.65764400000000056</v>
      </c>
      <c r="S14" s="44">
        <f t="shared" si="4"/>
        <v>40.912488769092469</v>
      </c>
      <c r="T14" s="44">
        <f t="shared" si="5"/>
        <v>59.087511230907531</v>
      </c>
      <c r="U14" s="26">
        <f t="shared" si="6"/>
        <v>0.17100000000000648</v>
      </c>
      <c r="V14" s="26">
        <f t="shared" si="7"/>
        <v>0.17299999999998761</v>
      </c>
      <c r="X14" s="33"/>
      <c r="Y14" s="33"/>
      <c r="Z14" s="33"/>
      <c r="AA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52"/>
    </row>
    <row r="15" spans="1:39" x14ac:dyDescent="0.35">
      <c r="B15" t="s">
        <v>69</v>
      </c>
      <c r="C15" t="s">
        <v>6</v>
      </c>
      <c r="D15" s="22">
        <v>75.254999999999995</v>
      </c>
      <c r="E15" s="22">
        <v>62.442</v>
      </c>
      <c r="F15" s="22">
        <v>16.193999999999999</v>
      </c>
      <c r="G15" s="22">
        <v>79124</v>
      </c>
      <c r="H15" s="22"/>
      <c r="I15" s="22">
        <v>72.346000000000004</v>
      </c>
      <c r="J15" s="22">
        <v>61.643999999999998</v>
      </c>
      <c r="K15" s="22">
        <v>14.542</v>
      </c>
      <c r="L15" s="22">
        <v>73590</v>
      </c>
      <c r="M15" s="42">
        <v>74.891999999999996</v>
      </c>
      <c r="N15" s="42">
        <v>75.620999999999995</v>
      </c>
      <c r="O15" s="26" t="str">
        <f t="shared" si="0"/>
        <v>EST</v>
      </c>
      <c r="P15" s="13">
        <f t="shared" si="1"/>
        <v>2.9089999999999918</v>
      </c>
      <c r="Q15" s="13">
        <f t="shared" si="2"/>
        <v>1.6484651200000018</v>
      </c>
      <c r="R15" s="13">
        <f t="shared" si="3"/>
        <v>1.26053487999999</v>
      </c>
      <c r="S15" s="44">
        <f t="shared" si="4"/>
        <v>56.66775936748045</v>
      </c>
      <c r="T15" s="44">
        <f t="shared" si="5"/>
        <v>43.33224063251955</v>
      </c>
      <c r="U15" s="26">
        <f t="shared" si="6"/>
        <v>0.36299999999999955</v>
      </c>
      <c r="V15" s="26">
        <f t="shared" si="7"/>
        <v>0.36599999999999966</v>
      </c>
      <c r="X15" s="33"/>
      <c r="Y15" s="33"/>
      <c r="Z15" s="33"/>
      <c r="AA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52"/>
    </row>
    <row r="16" spans="1:39" x14ac:dyDescent="0.35">
      <c r="B16" t="s">
        <v>70</v>
      </c>
      <c r="C16" t="s">
        <v>6</v>
      </c>
      <c r="D16" s="22">
        <v>79.628</v>
      </c>
      <c r="E16" s="22">
        <v>63.292999999999999</v>
      </c>
      <c r="F16" s="22">
        <v>18.728999999999999</v>
      </c>
      <c r="G16" s="22">
        <v>87212</v>
      </c>
      <c r="H16" s="22"/>
      <c r="I16" s="22">
        <v>79.180000000000007</v>
      </c>
      <c r="J16" s="22">
        <v>63.176000000000002</v>
      </c>
      <c r="K16" s="22">
        <v>18.518000000000001</v>
      </c>
      <c r="L16" s="22">
        <v>86427</v>
      </c>
      <c r="M16" s="42">
        <v>79.521000000000001</v>
      </c>
      <c r="N16" s="42">
        <v>79.745999999999995</v>
      </c>
      <c r="O16" s="26" t="str">
        <f t="shared" si="0"/>
        <v>FIN</v>
      </c>
      <c r="P16" s="13">
        <f t="shared" si="1"/>
        <v>0.44799999999999329</v>
      </c>
      <c r="Q16" s="13">
        <f t="shared" si="2"/>
        <v>0.26319447499999732</v>
      </c>
      <c r="R16" s="13">
        <f t="shared" si="3"/>
        <v>0.18480552499999597</v>
      </c>
      <c r="S16" s="44">
        <f t="shared" si="4"/>
        <v>58.748766741071712</v>
      </c>
      <c r="T16" s="44">
        <f t="shared" si="5"/>
        <v>41.251233258928288</v>
      </c>
      <c r="U16" s="26">
        <f t="shared" si="6"/>
        <v>0.10699999999999932</v>
      </c>
      <c r="V16" s="26">
        <f t="shared" si="7"/>
        <v>0.117999999999995</v>
      </c>
      <c r="X16" s="33"/>
      <c r="Y16" s="33"/>
      <c r="Z16" s="33"/>
      <c r="AA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52"/>
    </row>
    <row r="17" spans="2:39" x14ac:dyDescent="0.35">
      <c r="B17" t="s">
        <v>71</v>
      </c>
      <c r="C17" t="s">
        <v>6</v>
      </c>
      <c r="D17" s="22">
        <v>80.180000000000007</v>
      </c>
      <c r="E17" s="22">
        <v>63.098999999999997</v>
      </c>
      <c r="F17" s="22">
        <v>19.91</v>
      </c>
      <c r="G17" s="22">
        <v>85794</v>
      </c>
      <c r="H17" s="22"/>
      <c r="I17" s="22">
        <v>79.444999999999993</v>
      </c>
      <c r="J17" s="22">
        <v>63.045000000000002</v>
      </c>
      <c r="K17" s="22">
        <v>19.132000000000001</v>
      </c>
      <c r="L17" s="22">
        <v>85720</v>
      </c>
      <c r="M17" s="42">
        <v>80.025000000000006</v>
      </c>
      <c r="N17" s="42">
        <v>80.316999999999993</v>
      </c>
      <c r="O17" s="26" t="str">
        <f t="shared" si="0"/>
        <v>FRATNP</v>
      </c>
      <c r="P17" s="13">
        <f t="shared" si="1"/>
        <v>0.73500000000001364</v>
      </c>
      <c r="Q17" s="13">
        <f t="shared" si="2"/>
        <v>6.8445539999994948E-2</v>
      </c>
      <c r="R17" s="13">
        <f t="shared" si="3"/>
        <v>0.66655446000001872</v>
      </c>
      <c r="S17" s="44">
        <f t="shared" si="4"/>
        <v>9.3123183673460783</v>
      </c>
      <c r="T17" s="44">
        <f t="shared" si="5"/>
        <v>90.68768163265392</v>
      </c>
      <c r="U17" s="26">
        <f t="shared" si="6"/>
        <v>0.15500000000000114</v>
      </c>
      <c r="V17" s="26">
        <f t="shared" si="7"/>
        <v>0.13699999999998624</v>
      </c>
      <c r="X17" s="33"/>
      <c r="Y17" s="33"/>
      <c r="Z17" s="33"/>
      <c r="AA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52"/>
    </row>
    <row r="18" spans="2:39" x14ac:dyDescent="0.35">
      <c r="B18" t="s">
        <v>72</v>
      </c>
      <c r="C18" t="s">
        <v>6</v>
      </c>
      <c r="D18" s="22">
        <v>79.381</v>
      </c>
      <c r="E18" s="22">
        <v>62.954000000000001</v>
      </c>
      <c r="F18" s="22">
        <v>18.91</v>
      </c>
      <c r="G18" s="22">
        <v>86869</v>
      </c>
      <c r="H18" s="22"/>
      <c r="I18" s="22">
        <v>77.936999999999998</v>
      </c>
      <c r="J18" s="22">
        <v>62.598999999999997</v>
      </c>
      <c r="K18" s="22">
        <v>18.088000000000001</v>
      </c>
      <c r="L18" s="22">
        <v>84800</v>
      </c>
      <c r="M18" s="42">
        <v>79.075000000000003</v>
      </c>
      <c r="N18" s="42">
        <v>79.718999999999994</v>
      </c>
      <c r="O18" s="26" t="str">
        <f t="shared" si="0"/>
        <v>GBR_NIR</v>
      </c>
      <c r="P18" s="13">
        <f t="shared" si="1"/>
        <v>1.4440000000000026</v>
      </c>
      <c r="Q18" s="13">
        <f t="shared" si="2"/>
        <v>0.73774431000000396</v>
      </c>
      <c r="R18" s="13">
        <f t="shared" si="3"/>
        <v>0.70625568999999866</v>
      </c>
      <c r="S18" s="44">
        <f t="shared" si="4"/>
        <v>51.090326177285505</v>
      </c>
      <c r="T18" s="44">
        <f t="shared" si="5"/>
        <v>48.909673822714495</v>
      </c>
      <c r="U18" s="26">
        <f t="shared" si="6"/>
        <v>0.30599999999999739</v>
      </c>
      <c r="V18" s="26">
        <f t="shared" si="7"/>
        <v>0.33799999999999386</v>
      </c>
      <c r="X18" s="33"/>
      <c r="Y18" s="33"/>
      <c r="Z18" s="33"/>
      <c r="AA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52"/>
    </row>
    <row r="19" spans="2:39" x14ac:dyDescent="0.35">
      <c r="B19" t="s">
        <v>73</v>
      </c>
      <c r="C19" t="s">
        <v>6</v>
      </c>
      <c r="D19" s="22">
        <v>77.543000000000006</v>
      </c>
      <c r="E19" s="22">
        <v>62.621000000000002</v>
      </c>
      <c r="F19" s="22">
        <v>17.779</v>
      </c>
      <c r="G19" s="22">
        <v>83934</v>
      </c>
      <c r="H19" s="22"/>
      <c r="I19" s="22">
        <v>76.23</v>
      </c>
      <c r="J19" s="22">
        <v>62.235999999999997</v>
      </c>
      <c r="K19" s="22">
        <v>17.222999999999999</v>
      </c>
      <c r="L19" s="22">
        <v>81252</v>
      </c>
      <c r="M19" s="42">
        <v>77.322000000000003</v>
      </c>
      <c r="N19" s="42">
        <v>77.75</v>
      </c>
      <c r="O19" s="26" t="str">
        <f t="shared" si="0"/>
        <v>GBR_SCO</v>
      </c>
      <c r="P19" s="13">
        <f t="shared" si="1"/>
        <v>1.3130000000000024</v>
      </c>
      <c r="Q19" s="13">
        <f t="shared" si="2"/>
        <v>0.85437682000000514</v>
      </c>
      <c r="R19" s="13">
        <f t="shared" si="3"/>
        <v>0.45862317999999724</v>
      </c>
      <c r="S19" s="44">
        <f t="shared" si="4"/>
        <v>65.070587966489228</v>
      </c>
      <c r="T19" s="44">
        <f t="shared" si="5"/>
        <v>34.929412033510772</v>
      </c>
      <c r="U19" s="26">
        <f t="shared" si="6"/>
        <v>0.22100000000000364</v>
      </c>
      <c r="V19" s="26">
        <f t="shared" si="7"/>
        <v>0.20699999999999363</v>
      </c>
      <c r="X19" s="33"/>
      <c r="Y19" s="33"/>
      <c r="Z19" s="33"/>
      <c r="AA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52"/>
    </row>
    <row r="20" spans="2:39" x14ac:dyDescent="0.35">
      <c r="B20" t="s">
        <v>74</v>
      </c>
      <c r="C20" t="s">
        <v>6</v>
      </c>
      <c r="D20" s="22">
        <v>80.188999999999993</v>
      </c>
      <c r="E20" s="22">
        <v>63.255000000000003</v>
      </c>
      <c r="F20" s="22">
        <v>19.28</v>
      </c>
      <c r="G20" s="22">
        <v>87828</v>
      </c>
      <c r="H20" s="22"/>
      <c r="I20" s="22">
        <v>78.703999999999994</v>
      </c>
      <c r="J20" s="22">
        <v>62.915999999999997</v>
      </c>
      <c r="K20" s="22">
        <v>18.484999999999999</v>
      </c>
      <c r="L20" s="22">
        <v>85411</v>
      </c>
      <c r="M20" s="42">
        <v>80.027000000000001</v>
      </c>
      <c r="N20" s="42">
        <v>80.343999999999994</v>
      </c>
      <c r="O20" s="26" t="str">
        <f t="shared" si="0"/>
        <v>GBRTENW</v>
      </c>
      <c r="P20" s="13">
        <f t="shared" si="1"/>
        <v>1.4849999999999994</v>
      </c>
      <c r="Q20" s="13">
        <f t="shared" si="2"/>
        <v>0.79539002500000577</v>
      </c>
      <c r="R20" s="13">
        <f t="shared" si="3"/>
        <v>0.68960997499999366</v>
      </c>
      <c r="S20" s="44">
        <f t="shared" si="4"/>
        <v>53.561617845118256</v>
      </c>
      <c r="T20" s="44">
        <f t="shared" si="5"/>
        <v>46.438382154881744</v>
      </c>
      <c r="U20" s="26">
        <f t="shared" si="6"/>
        <v>0.16199999999999193</v>
      </c>
      <c r="V20" s="26">
        <f t="shared" si="7"/>
        <v>0.15500000000000114</v>
      </c>
      <c r="X20" s="33"/>
      <c r="Y20" s="33"/>
      <c r="Z20" s="33"/>
      <c r="AA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52"/>
    </row>
    <row r="21" spans="2:39" x14ac:dyDescent="0.35">
      <c r="B21" t="s">
        <v>75</v>
      </c>
      <c r="C21" t="s">
        <v>6</v>
      </c>
      <c r="D21" s="22">
        <v>79.239000000000004</v>
      </c>
      <c r="E21" s="22">
        <v>63.097000000000001</v>
      </c>
      <c r="F21" s="22">
        <v>18.951000000000001</v>
      </c>
      <c r="G21" s="22">
        <v>85176</v>
      </c>
      <c r="H21" s="22"/>
      <c r="I21" s="22">
        <v>77.391000000000005</v>
      </c>
      <c r="J21" s="22">
        <v>62.786000000000001</v>
      </c>
      <c r="K21" s="22">
        <v>17.649000000000001</v>
      </c>
      <c r="L21" s="22">
        <v>82751</v>
      </c>
      <c r="M21" s="42">
        <v>79.003</v>
      </c>
      <c r="N21" s="42">
        <v>79.472999999999999</v>
      </c>
      <c r="O21" s="26" t="str">
        <f t="shared" si="0"/>
        <v>GRC</v>
      </c>
      <c r="P21" s="13">
        <f t="shared" si="1"/>
        <v>1.847999999999999</v>
      </c>
      <c r="Q21" s="13">
        <f t="shared" si="2"/>
        <v>0.75477499999999997</v>
      </c>
      <c r="R21" s="13">
        <f t="shared" si="3"/>
        <v>1.093224999999999</v>
      </c>
      <c r="S21" s="44">
        <f t="shared" si="4"/>
        <v>40.842803030303052</v>
      </c>
      <c r="T21" s="44">
        <f t="shared" si="5"/>
        <v>59.157196969696948</v>
      </c>
      <c r="U21" s="26">
        <f t="shared" si="6"/>
        <v>0.23600000000000421</v>
      </c>
      <c r="V21" s="26">
        <f t="shared" si="7"/>
        <v>0.23399999999999466</v>
      </c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52"/>
    </row>
    <row r="22" spans="2:39" x14ac:dyDescent="0.35">
      <c r="B22" t="s">
        <v>76</v>
      </c>
      <c r="C22" t="s">
        <v>6</v>
      </c>
      <c r="D22" s="22">
        <v>75.816000000000003</v>
      </c>
      <c r="E22" s="22">
        <v>62.771999999999998</v>
      </c>
      <c r="F22" s="22">
        <v>16.041</v>
      </c>
      <c r="G22" s="22">
        <v>81321</v>
      </c>
      <c r="H22" s="22"/>
      <c r="I22" s="22">
        <v>73.605000000000004</v>
      </c>
      <c r="J22" s="22">
        <v>62.396999999999998</v>
      </c>
      <c r="K22" s="22">
        <v>14.323</v>
      </c>
      <c r="L22" s="22">
        <v>78255</v>
      </c>
      <c r="M22" s="42">
        <v>75.555999999999997</v>
      </c>
      <c r="N22" s="42">
        <v>76.052999999999997</v>
      </c>
      <c r="O22" s="26" t="str">
        <f t="shared" si="0"/>
        <v>HRV</v>
      </c>
      <c r="P22" s="13">
        <f t="shared" si="1"/>
        <v>2.2109999999999985</v>
      </c>
      <c r="Q22" s="13">
        <f t="shared" si="2"/>
        <v>0.84048012000000005</v>
      </c>
      <c r="R22" s="13">
        <f t="shared" si="3"/>
        <v>1.3705198799999985</v>
      </c>
      <c r="S22" s="44">
        <f t="shared" si="4"/>
        <v>38.01357394843965</v>
      </c>
      <c r="T22" s="44">
        <f t="shared" si="5"/>
        <v>61.98642605156035</v>
      </c>
      <c r="U22" s="26">
        <f t="shared" si="6"/>
        <v>0.26000000000000512</v>
      </c>
      <c r="V22" s="26">
        <f t="shared" si="7"/>
        <v>0.23699999999999477</v>
      </c>
      <c r="X22" s="33"/>
      <c r="Y22" s="33"/>
      <c r="Z22" s="33"/>
      <c r="AA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52"/>
    </row>
    <row r="23" spans="2:39" x14ac:dyDescent="0.35">
      <c r="B23" t="s">
        <v>77</v>
      </c>
      <c r="C23" t="s">
        <v>6</v>
      </c>
      <c r="D23" s="22">
        <v>73.548000000000002</v>
      </c>
      <c r="E23" s="22">
        <v>62.323</v>
      </c>
      <c r="F23" s="22">
        <v>14.983000000000001</v>
      </c>
      <c r="G23" s="22">
        <v>74919</v>
      </c>
      <c r="H23" s="22"/>
      <c r="I23" s="22">
        <v>70.78</v>
      </c>
      <c r="J23" s="22">
        <v>61.603000000000002</v>
      </c>
      <c r="K23" s="22">
        <v>13.247999999999999</v>
      </c>
      <c r="L23" s="22">
        <v>69264</v>
      </c>
      <c r="M23" s="42">
        <v>73.400000000000006</v>
      </c>
      <c r="N23" s="42">
        <v>73.694999999999993</v>
      </c>
      <c r="O23" s="26" t="str">
        <f t="shared" si="0"/>
        <v>HUN</v>
      </c>
      <c r="P23" s="13">
        <f>+D23-I23</f>
        <v>2.7680000000000007</v>
      </c>
      <c r="Q23" s="13">
        <f t="shared" si="2"/>
        <v>1.5182315249999987</v>
      </c>
      <c r="R23" s="13">
        <f t="shared" si="3"/>
        <v>1.249768475000002</v>
      </c>
      <c r="S23" s="44">
        <f t="shared" si="4"/>
        <v>54.849404804913235</v>
      </c>
      <c r="T23" s="44">
        <f t="shared" si="5"/>
        <v>45.150595195086765</v>
      </c>
      <c r="U23" s="26">
        <f t="shared" si="6"/>
        <v>0.14799999999999613</v>
      </c>
      <c r="V23" s="26">
        <f t="shared" si="7"/>
        <v>0.14699999999999136</v>
      </c>
      <c r="X23" s="33"/>
      <c r="Y23" s="33"/>
      <c r="Z23" s="33"/>
      <c r="AA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52"/>
    </row>
    <row r="24" spans="2:39" x14ac:dyDescent="0.35">
      <c r="B24" s="45" t="s">
        <v>78</v>
      </c>
      <c r="C24" s="45" t="s">
        <v>6</v>
      </c>
      <c r="D24" s="46">
        <v>81.674999999999997</v>
      </c>
      <c r="E24" s="46">
        <v>63.537999999999997</v>
      </c>
      <c r="F24" s="46">
        <v>20.039000000000001</v>
      </c>
      <c r="G24" s="46">
        <v>90509</v>
      </c>
      <c r="H24" s="46"/>
      <c r="I24" s="46">
        <v>81.52</v>
      </c>
      <c r="J24" s="46">
        <v>63.332000000000001</v>
      </c>
      <c r="K24" s="46">
        <v>20.25</v>
      </c>
      <c r="L24" s="46">
        <v>89819</v>
      </c>
      <c r="M24" s="48">
        <v>81.245999999999995</v>
      </c>
      <c r="N24" s="48">
        <v>82.082999999999998</v>
      </c>
      <c r="O24" s="49" t="str">
        <f t="shared" si="0"/>
        <v>ISL</v>
      </c>
      <c r="P24" s="50">
        <f t="shared" si="1"/>
        <v>0.15500000000000114</v>
      </c>
      <c r="Q24" s="50">
        <f t="shared" si="2"/>
        <v>0.34499704999999597</v>
      </c>
      <c r="R24" s="50">
        <f t="shared" si="3"/>
        <v>-0.18999704999999484</v>
      </c>
      <c r="S24" s="51">
        <f t="shared" si="4"/>
        <v>222.57874193547966</v>
      </c>
      <c r="T24" s="51">
        <f t="shared" si="5"/>
        <v>-122.57874193547966</v>
      </c>
      <c r="U24" s="49">
        <f t="shared" si="6"/>
        <v>0.42900000000000205</v>
      </c>
      <c r="V24" s="49">
        <f t="shared" si="7"/>
        <v>0.40800000000000125</v>
      </c>
      <c r="X24" s="33"/>
      <c r="Y24" s="33"/>
      <c r="Z24" s="33"/>
      <c r="AA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52"/>
    </row>
    <row r="25" spans="2:39" x14ac:dyDescent="0.35">
      <c r="B25" s="45" t="s">
        <v>79</v>
      </c>
      <c r="C25" s="45" t="s">
        <v>6</v>
      </c>
      <c r="D25" s="46">
        <v>81.415999999999997</v>
      </c>
      <c r="E25" s="46">
        <v>63.567</v>
      </c>
      <c r="F25" s="46">
        <v>19.969000000000001</v>
      </c>
      <c r="G25" s="46">
        <v>89378</v>
      </c>
      <c r="H25" s="46"/>
      <c r="I25" s="46">
        <v>80.489999999999995</v>
      </c>
      <c r="J25" s="46">
        <v>63.398000000000003</v>
      </c>
      <c r="K25" s="46">
        <v>19.338000000000001</v>
      </c>
      <c r="L25" s="46">
        <v>88387</v>
      </c>
      <c r="M25" s="48">
        <v>81.204999999999998</v>
      </c>
      <c r="N25" s="48">
        <v>81.616</v>
      </c>
      <c r="O25" s="49" t="str">
        <f t="shared" si="0"/>
        <v>ISR</v>
      </c>
      <c r="P25" s="50">
        <f t="shared" si="1"/>
        <v>0.92600000000000193</v>
      </c>
      <c r="Q25" s="50">
        <f t="shared" si="2"/>
        <v>0.36376618499999697</v>
      </c>
      <c r="R25" s="50">
        <f t="shared" si="3"/>
        <v>0.56223381500000502</v>
      </c>
      <c r="S25" s="51">
        <f t="shared" si="4"/>
        <v>39.283605291576265</v>
      </c>
      <c r="T25" s="51">
        <f t="shared" si="5"/>
        <v>60.716394708423735</v>
      </c>
      <c r="U25" s="49">
        <f t="shared" si="6"/>
        <v>0.21099999999999852</v>
      </c>
      <c r="V25" s="49">
        <f t="shared" si="7"/>
        <v>0.20000000000000284</v>
      </c>
      <c r="X25" s="33"/>
      <c r="Y25" s="33"/>
      <c r="Z25" s="33"/>
      <c r="AA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52"/>
    </row>
    <row r="26" spans="2:39" x14ac:dyDescent="0.35">
      <c r="B26" t="s">
        <v>80</v>
      </c>
      <c r="C26" t="s">
        <v>6</v>
      </c>
      <c r="D26" s="22">
        <v>81.528000000000006</v>
      </c>
      <c r="E26" s="22">
        <v>63.743000000000002</v>
      </c>
      <c r="F26" s="22">
        <v>19.675000000000001</v>
      </c>
      <c r="G26" s="22">
        <v>90391</v>
      </c>
      <c r="H26" s="22"/>
      <c r="I26" s="22">
        <v>80.233000000000004</v>
      </c>
      <c r="J26" s="22">
        <v>63.552</v>
      </c>
      <c r="K26" s="22">
        <v>18.763999999999999</v>
      </c>
      <c r="L26" s="22">
        <v>88901</v>
      </c>
      <c r="M26" s="42">
        <v>81.331000000000003</v>
      </c>
      <c r="N26" s="42">
        <v>81.745000000000005</v>
      </c>
      <c r="O26" s="26" t="str">
        <f t="shared" si="0"/>
        <v>ITA</v>
      </c>
      <c r="P26" s="13">
        <f t="shared" si="1"/>
        <v>1.2950000000000017</v>
      </c>
      <c r="Q26" s="13">
        <f t="shared" si="2"/>
        <v>0.4773705500000025</v>
      </c>
      <c r="R26" s="13">
        <f t="shared" si="3"/>
        <v>0.8176294499999992</v>
      </c>
      <c r="S26" s="44">
        <f t="shared" si="4"/>
        <v>36.862590733590878</v>
      </c>
      <c r="T26" s="44">
        <f t="shared" si="5"/>
        <v>63.137409266409122</v>
      </c>
      <c r="U26" s="26">
        <f t="shared" si="6"/>
        <v>0.19700000000000273</v>
      </c>
      <c r="V26" s="26">
        <f t="shared" si="7"/>
        <v>0.21699999999999875</v>
      </c>
      <c r="X26" s="33"/>
      <c r="Y26" s="33"/>
      <c r="Z26" s="33"/>
      <c r="AA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52"/>
    </row>
    <row r="27" spans="2:39" x14ac:dyDescent="0.35">
      <c r="B27" s="45" t="s">
        <v>81</v>
      </c>
      <c r="C27" s="45" t="s">
        <v>6</v>
      </c>
      <c r="D27" s="46">
        <v>81.120999999999995</v>
      </c>
      <c r="E27" s="46">
        <v>63.517000000000003</v>
      </c>
      <c r="F27" s="46">
        <v>19.709</v>
      </c>
      <c r="G27" s="46">
        <v>89324</v>
      </c>
      <c r="H27" s="46"/>
      <c r="I27" s="46">
        <v>80.7</v>
      </c>
      <c r="J27" s="46">
        <v>63.448</v>
      </c>
      <c r="K27" s="46">
        <v>19.417000000000002</v>
      </c>
      <c r="L27" s="46">
        <v>88848</v>
      </c>
      <c r="M27" s="48">
        <v>81.004999999999995</v>
      </c>
      <c r="N27" s="42">
        <v>81.236999999999995</v>
      </c>
      <c r="O27" s="49" t="str">
        <f t="shared" si="0"/>
        <v>KOR</v>
      </c>
      <c r="P27" s="50">
        <f t="shared" si="1"/>
        <v>0.42099999999999227</v>
      </c>
      <c r="Q27" s="50">
        <f t="shared" si="2"/>
        <v>0.16211988000000263</v>
      </c>
      <c r="R27" s="50">
        <f t="shared" si="3"/>
        <v>0.25888011999998961</v>
      </c>
      <c r="S27" s="51">
        <f t="shared" si="4"/>
        <v>38.508285035630784</v>
      </c>
      <c r="T27" s="51">
        <f t="shared" si="5"/>
        <v>61.491714964369216</v>
      </c>
      <c r="U27" s="49">
        <f t="shared" si="6"/>
        <v>0.11599999999999966</v>
      </c>
      <c r="V27" s="49">
        <f t="shared" si="7"/>
        <v>0.11599999999999966</v>
      </c>
      <c r="X27" s="33"/>
      <c r="Y27" s="33"/>
      <c r="Z27" s="33"/>
      <c r="AA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52"/>
    </row>
    <row r="28" spans="2:39" x14ac:dyDescent="0.35">
      <c r="B28" t="s">
        <v>82</v>
      </c>
      <c r="C28" t="s">
        <v>6</v>
      </c>
      <c r="D28" s="22">
        <v>72.225999999999999</v>
      </c>
      <c r="E28" s="22">
        <v>61.375</v>
      </c>
      <c r="F28" s="22">
        <v>14.858000000000001</v>
      </c>
      <c r="G28" s="22">
        <v>73027</v>
      </c>
      <c r="H28" s="22"/>
      <c r="I28" s="22">
        <v>69.400999999999996</v>
      </c>
      <c r="J28" s="22">
        <v>60.594999999999999</v>
      </c>
      <c r="K28" s="22">
        <v>13.153</v>
      </c>
      <c r="L28" s="22">
        <v>66952</v>
      </c>
      <c r="M28" s="42">
        <v>71.91</v>
      </c>
      <c r="N28" s="42">
        <v>72.566000000000003</v>
      </c>
      <c r="O28" s="26" t="str">
        <f t="shared" si="0"/>
        <v>LTU</v>
      </c>
      <c r="P28" s="13">
        <f t="shared" si="1"/>
        <v>2.8250000000000028</v>
      </c>
      <c r="Q28" s="13">
        <f t="shared" si="2"/>
        <v>1.6308341250000011</v>
      </c>
      <c r="R28" s="13">
        <f t="shared" si="3"/>
        <v>1.1941658750000017</v>
      </c>
      <c r="S28" s="44">
        <f t="shared" si="4"/>
        <v>57.72864159292034</v>
      </c>
      <c r="T28" s="44">
        <f t="shared" si="5"/>
        <v>42.27135840707966</v>
      </c>
      <c r="U28" s="26">
        <f t="shared" si="6"/>
        <v>0.3160000000000025</v>
      </c>
      <c r="V28" s="26">
        <f t="shared" si="7"/>
        <v>0.34000000000000341</v>
      </c>
      <c r="X28" s="33"/>
      <c r="Y28" s="33"/>
      <c r="Z28" s="33"/>
      <c r="AA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52"/>
    </row>
    <row r="29" spans="2:39" x14ac:dyDescent="0.35">
      <c r="B29" s="45" t="s">
        <v>83</v>
      </c>
      <c r="C29" s="45" t="s">
        <v>6</v>
      </c>
      <c r="D29" s="46">
        <v>80.34</v>
      </c>
      <c r="E29" s="46">
        <v>63.402000000000001</v>
      </c>
      <c r="F29" s="46">
        <v>19.042999999999999</v>
      </c>
      <c r="G29" s="46">
        <v>88944</v>
      </c>
      <c r="H29" s="46"/>
      <c r="I29" s="46">
        <v>80.337000000000003</v>
      </c>
      <c r="J29" s="46">
        <v>63.628999999999998</v>
      </c>
      <c r="K29" s="46">
        <v>18.811</v>
      </c>
      <c r="L29" s="46">
        <v>88823</v>
      </c>
      <c r="M29" s="48">
        <v>79.921999999999997</v>
      </c>
      <c r="N29" s="42">
        <v>80.793000000000006</v>
      </c>
      <c r="O29" s="49" t="str">
        <f t="shared" si="0"/>
        <v>LUX</v>
      </c>
      <c r="P29" s="50">
        <f t="shared" si="1"/>
        <v>3.0000000000001137E-3</v>
      </c>
      <c r="Q29" s="50">
        <f t="shared" si="2"/>
        <v>-0.20409832999999677</v>
      </c>
      <c r="R29" s="50">
        <f t="shared" si="3"/>
        <v>0.20709832999999689</v>
      </c>
      <c r="S29" s="51">
        <f t="shared" si="4"/>
        <v>-6803.2776666663012</v>
      </c>
      <c r="T29" s="51">
        <f t="shared" si="5"/>
        <v>6903.2776666663012</v>
      </c>
      <c r="U29" s="49">
        <f t="shared" si="6"/>
        <v>0.41800000000000637</v>
      </c>
      <c r="V29" s="49">
        <f t="shared" si="7"/>
        <v>0.45300000000000296</v>
      </c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52"/>
    </row>
    <row r="30" spans="2:39" x14ac:dyDescent="0.35">
      <c r="B30" t="s">
        <v>84</v>
      </c>
      <c r="C30" t="s">
        <v>6</v>
      </c>
      <c r="D30" s="22">
        <v>71.558999999999997</v>
      </c>
      <c r="E30" s="22">
        <v>61.121000000000002</v>
      </c>
      <c r="F30" s="22">
        <v>14.625999999999999</v>
      </c>
      <c r="G30" s="22">
        <v>71364</v>
      </c>
      <c r="H30" s="22"/>
      <c r="I30" s="22">
        <v>68.263000000000005</v>
      </c>
      <c r="J30" s="22">
        <v>60.115000000000002</v>
      </c>
      <c r="K30" s="22">
        <v>12.803000000000001</v>
      </c>
      <c r="L30" s="22">
        <v>63638</v>
      </c>
      <c r="M30" s="42">
        <v>71.274000000000001</v>
      </c>
      <c r="N30" s="42">
        <v>71.855000000000004</v>
      </c>
      <c r="O30" s="26" t="str">
        <f t="shared" si="0"/>
        <v>LVA</v>
      </c>
      <c r="P30" s="13">
        <f t="shared" si="1"/>
        <v>3.2959999999999923</v>
      </c>
      <c r="Q30" s="13">
        <f t="shared" si="2"/>
        <v>2.0655822700000002</v>
      </c>
      <c r="R30" s="13">
        <f t="shared" si="3"/>
        <v>1.2304177299999921</v>
      </c>
      <c r="S30" s="44">
        <f t="shared" si="4"/>
        <v>62.669364987864228</v>
      </c>
      <c r="T30" s="44">
        <f t="shared" si="5"/>
        <v>37.330635012135772</v>
      </c>
      <c r="U30" s="26">
        <f t="shared" si="6"/>
        <v>0.28499999999999659</v>
      </c>
      <c r="V30" s="26">
        <f t="shared" si="7"/>
        <v>0.29600000000000648</v>
      </c>
      <c r="X30" s="33"/>
      <c r="Y30" s="33"/>
      <c r="Z30" s="33"/>
      <c r="AA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52"/>
    </row>
    <row r="31" spans="2:39" x14ac:dyDescent="0.35">
      <c r="B31" t="s">
        <v>85</v>
      </c>
      <c r="C31" t="s">
        <v>6</v>
      </c>
      <c r="D31" s="22">
        <v>80.92</v>
      </c>
      <c r="E31" s="22">
        <v>63.646999999999998</v>
      </c>
      <c r="F31" s="22">
        <v>19.21</v>
      </c>
      <c r="G31" s="22">
        <v>89920</v>
      </c>
      <c r="H31" s="22"/>
      <c r="I31" s="22">
        <v>79.718000000000004</v>
      </c>
      <c r="J31" s="22">
        <v>63.493000000000002</v>
      </c>
      <c r="K31" s="22">
        <v>18.248999999999999</v>
      </c>
      <c r="L31" s="22">
        <v>88913</v>
      </c>
      <c r="M31" s="42">
        <v>80.768000000000001</v>
      </c>
      <c r="N31" s="42">
        <v>81.094999999999999</v>
      </c>
      <c r="O31" s="26" t="str">
        <f t="shared" si="0"/>
        <v>NLD</v>
      </c>
      <c r="P31" s="13">
        <f t="shared" si="1"/>
        <v>1.2019999999999982</v>
      </c>
      <c r="Q31" s="13">
        <f t="shared" si="2"/>
        <v>0.34260606499999635</v>
      </c>
      <c r="R31" s="13">
        <f t="shared" si="3"/>
        <v>0.85939393500000183</v>
      </c>
      <c r="S31" s="44">
        <f t="shared" si="4"/>
        <v>28.503000415973119</v>
      </c>
      <c r="T31" s="44">
        <f t="shared" si="5"/>
        <v>71.496999584026881</v>
      </c>
      <c r="U31" s="26">
        <f t="shared" si="6"/>
        <v>0.15200000000000102</v>
      </c>
      <c r="V31" s="26">
        <f t="shared" si="7"/>
        <v>0.17499999999999716</v>
      </c>
      <c r="X31" s="33"/>
      <c r="Y31" s="33"/>
      <c r="Z31" s="33"/>
      <c r="AA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52"/>
    </row>
    <row r="32" spans="2:39" x14ac:dyDescent="0.35">
      <c r="B32" t="s">
        <v>86</v>
      </c>
      <c r="C32" t="s">
        <v>6</v>
      </c>
      <c r="D32" s="22">
        <v>81.658000000000001</v>
      </c>
      <c r="E32" s="22">
        <v>63.738</v>
      </c>
      <c r="F32" s="22">
        <v>19.754000000000001</v>
      </c>
      <c r="G32" s="22">
        <v>90717</v>
      </c>
      <c r="H32" s="22"/>
      <c r="I32" s="22">
        <v>81.528000000000006</v>
      </c>
      <c r="J32" s="22">
        <v>63.688000000000002</v>
      </c>
      <c r="K32" s="22">
        <v>19.68</v>
      </c>
      <c r="L32" s="22">
        <v>90649</v>
      </c>
      <c r="M32" s="42">
        <v>81.561000000000007</v>
      </c>
      <c r="N32" s="42">
        <v>81.759</v>
      </c>
      <c r="O32" s="26" t="str">
        <f t="shared" si="0"/>
        <v>NOR</v>
      </c>
      <c r="P32" s="13">
        <f t="shared" si="1"/>
        <v>0.12999999999999545</v>
      </c>
      <c r="Q32" s="13">
        <f t="shared" si="2"/>
        <v>6.3407559999997157E-2</v>
      </c>
      <c r="R32" s="13">
        <f t="shared" si="3"/>
        <v>6.6592439999998296E-2</v>
      </c>
      <c r="S32" s="44">
        <f t="shared" si="4"/>
        <v>48.775046153845672</v>
      </c>
      <c r="T32" s="44">
        <f t="shared" si="5"/>
        <v>51.224953846154328</v>
      </c>
      <c r="U32" s="26">
        <f t="shared" si="6"/>
        <v>9.6999999999994202E-2</v>
      </c>
      <c r="V32" s="26">
        <f t="shared" si="7"/>
        <v>0.10099999999999909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52"/>
    </row>
    <row r="33" spans="1:39" x14ac:dyDescent="0.35">
      <c r="B33" s="45" t="s">
        <v>87</v>
      </c>
      <c r="C33" s="45" t="s">
        <v>6</v>
      </c>
      <c r="D33" s="46">
        <v>80.305000000000007</v>
      </c>
      <c r="E33" s="46">
        <v>63.136000000000003</v>
      </c>
      <c r="F33" s="46">
        <v>19.46</v>
      </c>
      <c r="G33" s="46">
        <v>88227</v>
      </c>
      <c r="H33" s="46"/>
      <c r="I33" s="46">
        <v>80.572000000000003</v>
      </c>
      <c r="J33" s="46">
        <v>63.079000000000001</v>
      </c>
      <c r="K33" s="46">
        <v>19.834</v>
      </c>
      <c r="L33" s="46">
        <v>88197</v>
      </c>
      <c r="M33" s="48">
        <v>80.067999999999998</v>
      </c>
      <c r="N33" s="48">
        <v>80.533000000000001</v>
      </c>
      <c r="O33" s="49" t="str">
        <f t="shared" si="0"/>
        <v>NZL_NP</v>
      </c>
      <c r="P33" s="50">
        <f t="shared" si="1"/>
        <v>-0.26699999999999591</v>
      </c>
      <c r="Q33" s="50">
        <f t="shared" si="2"/>
        <v>6.2894100000002159E-2</v>
      </c>
      <c r="R33" s="50">
        <f t="shared" si="3"/>
        <v>-0.32989409999999808</v>
      </c>
      <c r="S33" s="51">
        <f t="shared" si="4"/>
        <v>-23.555842696630382</v>
      </c>
      <c r="T33" s="51">
        <f t="shared" si="5"/>
        <v>123.55584269663038</v>
      </c>
      <c r="U33" s="49">
        <f t="shared" si="6"/>
        <v>0.23700000000000898</v>
      </c>
      <c r="V33" s="49">
        <f t="shared" si="7"/>
        <v>0.22799999999999443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52"/>
    </row>
    <row r="34" spans="1:39" x14ac:dyDescent="0.35">
      <c r="B34" t="s">
        <v>88</v>
      </c>
      <c r="C34" t="s">
        <v>6</v>
      </c>
      <c r="D34" s="22">
        <v>74.515000000000001</v>
      </c>
      <c r="E34" s="22">
        <v>62.033999999999999</v>
      </c>
      <c r="F34" s="22">
        <v>16.209</v>
      </c>
      <c r="G34" s="22">
        <v>76997</v>
      </c>
      <c r="H34" s="22"/>
      <c r="I34" s="22">
        <v>71.853999999999999</v>
      </c>
      <c r="J34" s="22">
        <v>61.512999999999998</v>
      </c>
      <c r="K34" s="22">
        <v>14.196</v>
      </c>
      <c r="L34" s="22">
        <v>72844</v>
      </c>
      <c r="M34" s="42">
        <v>74.322000000000003</v>
      </c>
      <c r="N34" s="42">
        <v>74.701999999999998</v>
      </c>
      <c r="O34" s="26" t="str">
        <f t="shared" si="0"/>
        <v>POL</v>
      </c>
      <c r="P34" s="13">
        <f t="shared" si="1"/>
        <v>2.6610000000000014</v>
      </c>
      <c r="Q34" s="13">
        <f t="shared" si="2"/>
        <v>1.1523598250000009</v>
      </c>
      <c r="R34" s="13">
        <f t="shared" si="3"/>
        <v>1.5086401750000005</v>
      </c>
      <c r="S34" s="44">
        <f t="shared" si="4"/>
        <v>43.305517662532893</v>
      </c>
      <c r="T34" s="44">
        <f t="shared" si="5"/>
        <v>56.694482337467107</v>
      </c>
      <c r="U34" s="26">
        <f t="shared" si="6"/>
        <v>0.19299999999999784</v>
      </c>
      <c r="V34" s="26">
        <f t="shared" si="7"/>
        <v>0.18699999999999761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52"/>
    </row>
    <row r="35" spans="1:39" x14ac:dyDescent="0.35">
      <c r="B35" t="s">
        <v>89</v>
      </c>
      <c r="C35" t="s">
        <v>6</v>
      </c>
      <c r="D35" s="22">
        <v>79.188000000000002</v>
      </c>
      <c r="E35" s="22">
        <v>63.17</v>
      </c>
      <c r="F35" s="22">
        <v>18.805</v>
      </c>
      <c r="G35" s="22">
        <v>85184</v>
      </c>
      <c r="H35" s="22"/>
      <c r="I35" s="22">
        <v>78.183000000000007</v>
      </c>
      <c r="J35" s="22">
        <v>63.042000000000002</v>
      </c>
      <c r="K35" s="22">
        <v>18.003</v>
      </c>
      <c r="L35" s="22">
        <v>84106</v>
      </c>
      <c r="M35" s="42">
        <v>79.06</v>
      </c>
      <c r="N35" s="42">
        <v>79.325999999999993</v>
      </c>
      <c r="O35" s="26" t="str">
        <f t="shared" si="0"/>
        <v>PRT</v>
      </c>
      <c r="P35" s="13">
        <f t="shared" si="1"/>
        <v>1.0049999999999955</v>
      </c>
      <c r="Q35" s="13">
        <f t="shared" si="2"/>
        <v>0.32639512000000015</v>
      </c>
      <c r="R35" s="13">
        <f t="shared" si="3"/>
        <v>0.6786048799999953</v>
      </c>
      <c r="S35" s="44">
        <f t="shared" si="4"/>
        <v>32.477126368159368</v>
      </c>
      <c r="T35" s="44">
        <f t="shared" si="5"/>
        <v>67.522873631840639</v>
      </c>
      <c r="U35" s="26">
        <f t="shared" si="6"/>
        <v>0.12800000000000011</v>
      </c>
      <c r="V35" s="26">
        <f t="shared" si="7"/>
        <v>0.13799999999999102</v>
      </c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52"/>
    </row>
    <row r="36" spans="1:39" x14ac:dyDescent="0.35">
      <c r="B36" t="s">
        <v>90</v>
      </c>
      <c r="C36" t="s">
        <v>6</v>
      </c>
      <c r="D36" s="22">
        <v>69.352999999999994</v>
      </c>
      <c r="E36" s="22">
        <v>59.828000000000003</v>
      </c>
      <c r="F36" s="22">
        <v>14.486000000000001</v>
      </c>
      <c r="G36" s="22">
        <v>65752</v>
      </c>
      <c r="H36" s="22"/>
      <c r="I36" s="22">
        <v>65.527000000000001</v>
      </c>
      <c r="J36" s="22">
        <v>58.707999999999998</v>
      </c>
      <c r="K36" s="22">
        <v>11.754</v>
      </c>
      <c r="L36" s="22">
        <v>58017</v>
      </c>
      <c r="M36" s="42">
        <v>69.128</v>
      </c>
      <c r="N36" s="42">
        <v>69.588999999999999</v>
      </c>
      <c r="O36" s="26" t="str">
        <f t="shared" si="0"/>
        <v>RUS</v>
      </c>
      <c r="P36" s="13">
        <f t="shared" si="1"/>
        <v>3.8259999999999934</v>
      </c>
      <c r="Q36" s="13">
        <f t="shared" si="2"/>
        <v>2.1348320000000047</v>
      </c>
      <c r="R36" s="13">
        <f t="shared" si="3"/>
        <v>1.6911679999999887</v>
      </c>
      <c r="S36" s="44">
        <f t="shared" si="4"/>
        <v>55.798013591218201</v>
      </c>
      <c r="T36" s="44">
        <f t="shared" si="5"/>
        <v>44.201986408781799</v>
      </c>
      <c r="U36" s="26">
        <f t="shared" si="6"/>
        <v>0.22499999999999432</v>
      </c>
      <c r="V36" s="26">
        <f t="shared" si="7"/>
        <v>0.23600000000000421</v>
      </c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2"/>
    </row>
    <row r="37" spans="1:39" x14ac:dyDescent="0.35">
      <c r="B37" t="s">
        <v>91</v>
      </c>
      <c r="C37" t="s">
        <v>6</v>
      </c>
      <c r="D37" s="22">
        <v>74.804000000000002</v>
      </c>
      <c r="E37" s="22">
        <v>62.3</v>
      </c>
      <c r="F37" s="22">
        <v>15.917</v>
      </c>
      <c r="G37" s="22">
        <v>78555</v>
      </c>
      <c r="H37" s="22"/>
      <c r="I37" s="22">
        <v>71.3</v>
      </c>
      <c r="J37" s="22">
        <v>61.594000000000001</v>
      </c>
      <c r="K37" s="22">
        <v>13.435</v>
      </c>
      <c r="L37" s="22">
        <v>72245</v>
      </c>
      <c r="M37" s="42">
        <v>74.623000000000005</v>
      </c>
      <c r="N37" s="42">
        <v>74.983999999999995</v>
      </c>
      <c r="O37" s="26" t="str">
        <f t="shared" si="0"/>
        <v>SVK</v>
      </c>
      <c r="P37" s="13">
        <f t="shared" si="1"/>
        <v>3.5040000000000049</v>
      </c>
      <c r="Q37" s="13">
        <f t="shared" si="2"/>
        <v>1.6320555999999959</v>
      </c>
      <c r="R37" s="13">
        <f t="shared" si="3"/>
        <v>1.8719444000000089</v>
      </c>
      <c r="S37" s="44">
        <f t="shared" si="4"/>
        <v>46.576929223744109</v>
      </c>
      <c r="T37" s="44">
        <f t="shared" si="5"/>
        <v>53.423070776255891</v>
      </c>
      <c r="U37" s="26">
        <f t="shared" si="6"/>
        <v>0.18099999999999739</v>
      </c>
      <c r="V37" s="26">
        <f t="shared" si="7"/>
        <v>0.17999999999999261</v>
      </c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52"/>
    </row>
    <row r="38" spans="1:39" x14ac:dyDescent="0.35">
      <c r="B38" t="s">
        <v>92</v>
      </c>
      <c r="C38" t="s">
        <v>6</v>
      </c>
      <c r="D38" s="22">
        <v>79.078000000000003</v>
      </c>
      <c r="E38" s="22">
        <v>63.430999999999997</v>
      </c>
      <c r="F38" s="22">
        <v>18.119</v>
      </c>
      <c r="G38" s="22">
        <v>86359</v>
      </c>
      <c r="H38" s="22"/>
      <c r="I38" s="22">
        <v>77.653999999999996</v>
      </c>
      <c r="J38" s="22">
        <v>63.173000000000002</v>
      </c>
      <c r="K38" s="22">
        <v>17.100999999999999</v>
      </c>
      <c r="L38" s="22">
        <v>84683</v>
      </c>
      <c r="M38" s="42">
        <v>78.823999999999998</v>
      </c>
      <c r="N38" s="42">
        <v>79.311000000000007</v>
      </c>
      <c r="O38" s="26" t="str">
        <f t="shared" si="0"/>
        <v>SVN</v>
      </c>
      <c r="P38" s="13">
        <f t="shared" si="1"/>
        <v>1.4240000000000066</v>
      </c>
      <c r="Q38" s="13">
        <f t="shared" si="2"/>
        <v>0.55314359999999563</v>
      </c>
      <c r="R38" s="13">
        <f t="shared" si="3"/>
        <v>0.87085640000001097</v>
      </c>
      <c r="S38" s="44">
        <f t="shared" si="4"/>
        <v>38.844353932583779</v>
      </c>
      <c r="T38" s="44">
        <f t="shared" si="5"/>
        <v>61.155646067416221</v>
      </c>
      <c r="U38" s="26">
        <f t="shared" si="6"/>
        <v>0.25400000000000489</v>
      </c>
      <c r="V38" s="26">
        <f t="shared" si="7"/>
        <v>0.23300000000000409</v>
      </c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52"/>
    </row>
    <row r="39" spans="1:39" x14ac:dyDescent="0.35">
      <c r="B39" t="s">
        <v>93</v>
      </c>
      <c r="C39" t="s">
        <v>6</v>
      </c>
      <c r="D39" s="22">
        <v>81.748999999999995</v>
      </c>
      <c r="E39" s="22">
        <v>63.667999999999999</v>
      </c>
      <c r="F39" s="22">
        <v>19.905999999999999</v>
      </c>
      <c r="G39" s="22">
        <v>90834</v>
      </c>
      <c r="H39" s="22"/>
      <c r="I39" s="22">
        <v>81.216999999999999</v>
      </c>
      <c r="J39" s="22">
        <v>63.646000000000001</v>
      </c>
      <c r="K39" s="22">
        <v>19.451000000000001</v>
      </c>
      <c r="L39" s="22">
        <v>90337</v>
      </c>
      <c r="M39" s="42">
        <v>81.611999999999995</v>
      </c>
      <c r="N39" s="42">
        <v>81.875</v>
      </c>
      <c r="O39" s="26" t="str">
        <f t="shared" si="0"/>
        <v>SWE</v>
      </c>
      <c r="P39" s="13">
        <f t="shared" si="1"/>
        <v>0.53199999999999648</v>
      </c>
      <c r="Q39" s="13">
        <f t="shared" si="2"/>
        <v>0.11980214499999847</v>
      </c>
      <c r="R39" s="13">
        <f t="shared" si="3"/>
        <v>0.412197854999998</v>
      </c>
      <c r="S39" s="44">
        <f t="shared" si="4"/>
        <v>22.519200187969787</v>
      </c>
      <c r="T39" s="44">
        <f t="shared" si="5"/>
        <v>77.480799812030213</v>
      </c>
      <c r="U39" s="26">
        <f t="shared" si="6"/>
        <v>0.13700000000000045</v>
      </c>
      <c r="V39" s="26">
        <f t="shared" si="7"/>
        <v>0.12600000000000477</v>
      </c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52"/>
    </row>
    <row r="40" spans="1:39" x14ac:dyDescent="0.35">
      <c r="B40" s="45" t="s">
        <v>94</v>
      </c>
      <c r="C40" s="45" t="s">
        <v>6</v>
      </c>
      <c r="D40" s="46">
        <v>77.950999999999993</v>
      </c>
      <c r="E40" s="46">
        <v>62.573999999999998</v>
      </c>
      <c r="F40" s="46">
        <v>18.564</v>
      </c>
      <c r="G40" s="46">
        <v>82832</v>
      </c>
      <c r="H40" s="46"/>
      <c r="I40" s="46">
        <v>77.686000000000007</v>
      </c>
      <c r="J40" s="46">
        <v>62.485999999999997</v>
      </c>
      <c r="K40" s="46">
        <v>18.463999999999999</v>
      </c>
      <c r="L40" s="46">
        <v>82326</v>
      </c>
      <c r="M40" s="48">
        <v>77.751999999999995</v>
      </c>
      <c r="N40" s="48">
        <v>78.164000000000001</v>
      </c>
      <c r="O40" s="49" t="str">
        <f t="shared" si="0"/>
        <v>TWN</v>
      </c>
      <c r="P40" s="50">
        <f t="shared" si="1"/>
        <v>0.26499999999998636</v>
      </c>
      <c r="Q40" s="50">
        <f t="shared" si="2"/>
        <v>0.18168084000000095</v>
      </c>
      <c r="R40" s="50">
        <f t="shared" si="3"/>
        <v>8.3319159999985404E-2</v>
      </c>
      <c r="S40" s="51">
        <f t="shared" si="4"/>
        <v>68.5588075471737</v>
      </c>
      <c r="T40" s="51">
        <f t="shared" si="5"/>
        <v>31.4411924528263</v>
      </c>
      <c r="U40" s="49">
        <f t="shared" si="6"/>
        <v>0.19899999999999807</v>
      </c>
      <c r="V40" s="49">
        <f t="shared" si="7"/>
        <v>0.21300000000000807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52"/>
    </row>
    <row r="41" spans="1:39" x14ac:dyDescent="0.35">
      <c r="B41" s="45" t="s">
        <v>95</v>
      </c>
      <c r="C41" s="45" t="s">
        <v>6</v>
      </c>
      <c r="D41" s="46">
        <v>76.691000000000003</v>
      </c>
      <c r="E41" s="46">
        <v>61.857999999999997</v>
      </c>
      <c r="F41" s="46">
        <v>18.431999999999999</v>
      </c>
      <c r="G41" s="46">
        <v>80475</v>
      </c>
      <c r="H41" s="46"/>
      <c r="I41" s="46">
        <v>73.593000000000004</v>
      </c>
      <c r="J41" s="46">
        <v>60.790999999999997</v>
      </c>
      <c r="K41" s="46">
        <v>17.145</v>
      </c>
      <c r="L41" s="46">
        <v>74671</v>
      </c>
      <c r="M41" s="48">
        <v>76.507000000000005</v>
      </c>
      <c r="N41" s="48">
        <v>76.858999999999995</v>
      </c>
      <c r="O41" s="49" t="str">
        <f t="shared" si="0"/>
        <v>USA</v>
      </c>
      <c r="P41" s="50">
        <f t="shared" si="1"/>
        <v>3.097999999999999</v>
      </c>
      <c r="Q41" s="50">
        <f t="shared" si="2"/>
        <v>2.0994445400000004</v>
      </c>
      <c r="R41" s="50">
        <f t="shared" si="3"/>
        <v>0.99855545999999862</v>
      </c>
      <c r="S41" s="51">
        <f t="shared" si="4"/>
        <v>67.76773854099423</v>
      </c>
      <c r="T41" s="51">
        <f t="shared" si="5"/>
        <v>32.23226145900577</v>
      </c>
      <c r="U41" s="49">
        <f t="shared" si="6"/>
        <v>0.1839999999999975</v>
      </c>
      <c r="V41" s="49">
        <f t="shared" si="7"/>
        <v>0.16799999999999216</v>
      </c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52"/>
    </row>
    <row r="42" spans="1:39" x14ac:dyDescent="0.35">
      <c r="O42" s="26"/>
      <c r="P42" s="13"/>
      <c r="Q42" s="13"/>
      <c r="R42" s="13"/>
      <c r="S42" s="44"/>
      <c r="T42" s="44"/>
      <c r="X42" s="33"/>
      <c r="Y42" s="33"/>
      <c r="Z42" s="33"/>
      <c r="AA42" s="33"/>
      <c r="AL42" s="33"/>
    </row>
    <row r="43" spans="1:39" x14ac:dyDescent="0.35">
      <c r="O43" s="26"/>
      <c r="P43" s="13"/>
      <c r="Q43" s="13"/>
      <c r="R43" s="13"/>
      <c r="S43" s="44"/>
      <c r="T43" s="44"/>
      <c r="X43" s="33"/>
      <c r="Y43" s="33"/>
      <c r="Z43" s="33"/>
      <c r="AA43" s="33"/>
      <c r="AL43" s="33"/>
    </row>
    <row r="44" spans="1:39" x14ac:dyDescent="0.35">
      <c r="A44" s="23" t="s">
        <v>96</v>
      </c>
      <c r="D44" s="23" t="s">
        <v>40</v>
      </c>
      <c r="I44" s="23">
        <v>2021</v>
      </c>
      <c r="J44" s="23" t="s">
        <v>41</v>
      </c>
      <c r="M44" s="24" t="s">
        <v>42</v>
      </c>
      <c r="P44" s="25" t="s">
        <v>43</v>
      </c>
      <c r="Q44" s="26"/>
      <c r="R44" s="26"/>
      <c r="X44" s="33"/>
      <c r="Y44" s="33"/>
      <c r="Z44" s="33"/>
      <c r="AA44" s="33"/>
      <c r="AL44" s="33"/>
    </row>
    <row r="45" spans="1:39" ht="29" x14ac:dyDescent="0.35">
      <c r="C45" t="s">
        <v>44</v>
      </c>
      <c r="D45" s="27" t="s">
        <v>98</v>
      </c>
      <c r="E45" s="27" t="s">
        <v>99</v>
      </c>
      <c r="F45" s="28" t="s">
        <v>100</v>
      </c>
      <c r="G45" s="27" t="s">
        <v>101</v>
      </c>
      <c r="I45" s="27" t="s">
        <v>98</v>
      </c>
      <c r="J45" s="27" t="s">
        <v>99</v>
      </c>
      <c r="K45" s="29" t="s">
        <v>100</v>
      </c>
      <c r="L45" s="27" t="s">
        <v>101</v>
      </c>
      <c r="M45" s="30" t="s">
        <v>102</v>
      </c>
      <c r="N45" s="30" t="s">
        <v>103</v>
      </c>
      <c r="P45" s="31" t="s">
        <v>51</v>
      </c>
      <c r="Q45" s="31" t="s">
        <v>104</v>
      </c>
      <c r="R45" s="32" t="s">
        <v>53</v>
      </c>
      <c r="S45" s="31" t="s">
        <v>54</v>
      </c>
      <c r="T45" s="31" t="s">
        <v>55</v>
      </c>
      <c r="U45" s="31" t="s">
        <v>56</v>
      </c>
      <c r="V45" s="31" t="s">
        <v>57</v>
      </c>
      <c r="X45" s="20"/>
      <c r="Y45" s="20"/>
      <c r="Z45" s="20"/>
      <c r="AA45" s="20"/>
      <c r="AB45" s="20"/>
      <c r="AC45" s="20"/>
      <c r="AE45" s="33"/>
      <c r="AF45" s="33"/>
      <c r="AG45" s="33"/>
      <c r="AH45" s="33"/>
      <c r="AI45" s="33"/>
      <c r="AJ45" s="33"/>
      <c r="AK45" s="33"/>
      <c r="AL45" s="33"/>
    </row>
    <row r="46" spans="1:39" x14ac:dyDescent="0.35">
      <c r="B46" s="45" t="s">
        <v>58</v>
      </c>
      <c r="C46" s="45" t="s">
        <v>35</v>
      </c>
      <c r="D46" s="48">
        <v>85.626000000000005</v>
      </c>
      <c r="E46" s="46">
        <v>64.03</v>
      </c>
      <c r="F46" s="46">
        <v>23.106000000000002</v>
      </c>
      <c r="G46" s="46">
        <v>93467</v>
      </c>
      <c r="H46" s="46"/>
      <c r="I46" s="46">
        <v>85.581000000000003</v>
      </c>
      <c r="J46" s="46">
        <v>64.021000000000001</v>
      </c>
      <c r="K46" s="46">
        <v>23.062999999999999</v>
      </c>
      <c r="L46" s="46">
        <v>93481</v>
      </c>
      <c r="M46" s="48">
        <v>85.454999999999998</v>
      </c>
      <c r="N46" s="48">
        <v>85.807000000000002</v>
      </c>
      <c r="O46" s="49" t="str">
        <f>+B46</f>
        <v>AUS</v>
      </c>
      <c r="P46" s="50">
        <f>+D46-I46</f>
        <v>4.5000000000001705E-2</v>
      </c>
      <c r="Q46" s="50">
        <f>+E46-J46+0.5*(F46*(G46-L46)-K46*(L46-G46))/100000</f>
        <v>5.7681700000003413E-3</v>
      </c>
      <c r="R46" s="50">
        <f>+P46-Q46</f>
        <v>3.9231830000001362E-2</v>
      </c>
      <c r="S46" s="51">
        <f>+Q46/P46*100</f>
        <v>12.818155555555826</v>
      </c>
      <c r="T46" s="51">
        <f>100-S46</f>
        <v>87.181844444444181</v>
      </c>
      <c r="U46" s="49">
        <f>+D46-M46</f>
        <v>0.17100000000000648</v>
      </c>
      <c r="V46" s="49">
        <f>+N46-D46</f>
        <v>0.18099999999999739</v>
      </c>
      <c r="X46" s="20"/>
      <c r="Y46" s="20"/>
      <c r="Z46" s="20"/>
      <c r="AA46" s="20"/>
      <c r="AB46" s="20"/>
      <c r="AC46" s="20"/>
      <c r="AE46" s="33"/>
      <c r="AF46" s="33"/>
      <c r="AG46" s="33"/>
      <c r="AH46" s="33"/>
      <c r="AI46" s="33"/>
      <c r="AJ46" s="33"/>
      <c r="AK46" s="33"/>
      <c r="AL46" s="33"/>
      <c r="AM46" s="52"/>
    </row>
    <row r="47" spans="1:39" x14ac:dyDescent="0.35">
      <c r="B47" t="s">
        <v>59</v>
      </c>
      <c r="C47" t="s">
        <v>35</v>
      </c>
      <c r="D47" s="42">
        <v>84.451999999999998</v>
      </c>
      <c r="E47" s="22">
        <v>64.111000000000004</v>
      </c>
      <c r="F47" s="22">
        <v>21.815000000000001</v>
      </c>
      <c r="G47" s="22">
        <v>93243</v>
      </c>
      <c r="H47" s="22"/>
      <c r="I47" s="22">
        <v>83.757000000000005</v>
      </c>
      <c r="J47" s="22">
        <v>64.046000000000006</v>
      </c>
      <c r="K47" s="22">
        <v>21.206</v>
      </c>
      <c r="L47" s="22">
        <v>92948</v>
      </c>
      <c r="M47" s="42">
        <v>84.286000000000001</v>
      </c>
      <c r="N47" s="42">
        <v>84.626999999999995</v>
      </c>
      <c r="O47" s="26" t="str">
        <f t="shared" ref="O47:O83" si="8">+B47</f>
        <v>AUT</v>
      </c>
      <c r="P47" s="13">
        <f t="shared" ref="P47:P83" si="9">+D47-I47</f>
        <v>0.69499999999999318</v>
      </c>
      <c r="Q47" s="13">
        <f t="shared" ref="Q47:Q83" si="10">+E47-J47+0.5*(F47*(G47-L47)-K47*(L47-G47))/100000</f>
        <v>0.12845597499999772</v>
      </c>
      <c r="R47" s="13">
        <f t="shared" ref="R47:R83" si="11">+P47-Q47</f>
        <v>0.56654402499999545</v>
      </c>
      <c r="S47" s="44">
        <f t="shared" ref="S47:S83" si="12">+Q47/P47*100</f>
        <v>18.482874100719279</v>
      </c>
      <c r="T47" s="44">
        <f t="shared" ref="T47:T83" si="13">100-S47</f>
        <v>81.517125899280728</v>
      </c>
      <c r="U47" s="26">
        <f t="shared" ref="U47:U83" si="14">+D47-M47</f>
        <v>0.16599999999999682</v>
      </c>
      <c r="V47" s="26">
        <f t="shared" ref="V47:V83" si="15">+N47-D47</f>
        <v>0.17499999999999716</v>
      </c>
      <c r="X47" s="20"/>
      <c r="Y47" s="20"/>
      <c r="Z47" s="20"/>
      <c r="AA47" s="20"/>
      <c r="AB47" s="20"/>
      <c r="AC47" s="20"/>
      <c r="AE47" s="33"/>
      <c r="AF47" s="33"/>
      <c r="AG47" s="33"/>
      <c r="AH47" s="33"/>
      <c r="AI47" s="33"/>
      <c r="AJ47" s="33"/>
      <c r="AK47" s="33"/>
      <c r="AL47" s="33"/>
      <c r="AM47" s="52"/>
    </row>
    <row r="48" spans="1:39" x14ac:dyDescent="0.35">
      <c r="B48" t="s">
        <v>60</v>
      </c>
      <c r="C48" t="s">
        <v>35</v>
      </c>
      <c r="D48" s="42">
        <v>84.284999999999997</v>
      </c>
      <c r="E48" s="22">
        <v>63.975000000000001</v>
      </c>
      <c r="F48" s="22">
        <v>22.032</v>
      </c>
      <c r="G48" s="22">
        <v>92187</v>
      </c>
      <c r="H48" s="22"/>
      <c r="I48" s="22">
        <v>83.998999999999995</v>
      </c>
      <c r="J48" s="22">
        <v>63.972999999999999</v>
      </c>
      <c r="K48" s="22">
        <v>21.716999999999999</v>
      </c>
      <c r="L48" s="22">
        <v>92212</v>
      </c>
      <c r="M48" s="42">
        <v>84.067999999999998</v>
      </c>
      <c r="N48" s="42">
        <v>84.504999999999995</v>
      </c>
      <c r="O48" s="26" t="str">
        <f t="shared" si="8"/>
        <v>BEL</v>
      </c>
      <c r="P48" s="13">
        <f t="shared" si="9"/>
        <v>0.28600000000000136</v>
      </c>
      <c r="Q48" s="13">
        <f t="shared" si="10"/>
        <v>-3.4686249999975553E-3</v>
      </c>
      <c r="R48" s="13">
        <f t="shared" si="11"/>
        <v>0.28946862499999892</v>
      </c>
      <c r="S48" s="44">
        <f>+Q48/P48*100</f>
        <v>-1.2128059440550836</v>
      </c>
      <c r="T48" s="44">
        <f t="shared" si="13"/>
        <v>101.21280594405508</v>
      </c>
      <c r="U48" s="26">
        <f t="shared" si="14"/>
        <v>0.21699999999999875</v>
      </c>
      <c r="V48" s="26">
        <f t="shared" si="15"/>
        <v>0.21999999999999886</v>
      </c>
      <c r="X48" s="20"/>
      <c r="Y48" s="20"/>
      <c r="Z48" s="20"/>
      <c r="AA48" s="20"/>
      <c r="AB48" s="20"/>
      <c r="AC48" s="20"/>
      <c r="AE48" s="33"/>
      <c r="AF48" s="33"/>
      <c r="AG48" s="33"/>
      <c r="AH48" s="33"/>
      <c r="AI48" s="33"/>
      <c r="AJ48" s="33"/>
      <c r="AK48" s="33"/>
      <c r="AL48" s="33"/>
      <c r="AM48" s="52"/>
    </row>
    <row r="49" spans="2:39" x14ac:dyDescent="0.35">
      <c r="B49" t="s">
        <v>61</v>
      </c>
      <c r="C49" t="s">
        <v>35</v>
      </c>
      <c r="D49" s="42">
        <v>79.004999999999995</v>
      </c>
      <c r="E49" s="22">
        <v>63.177999999999997</v>
      </c>
      <c r="F49" s="22">
        <v>18.23</v>
      </c>
      <c r="G49" s="22">
        <v>86814</v>
      </c>
      <c r="H49" s="22"/>
      <c r="I49" s="22">
        <v>75.043000000000006</v>
      </c>
      <c r="J49" s="22">
        <v>62.497</v>
      </c>
      <c r="K49" s="22">
        <v>15.504</v>
      </c>
      <c r="L49" s="22">
        <v>80918</v>
      </c>
      <c r="M49" s="42">
        <v>78.744</v>
      </c>
      <c r="N49" s="42">
        <v>79.262</v>
      </c>
      <c r="O49" s="26" t="str">
        <f t="shared" si="8"/>
        <v>BGR</v>
      </c>
      <c r="P49" s="13">
        <f t="shared" si="9"/>
        <v>3.9619999999999891</v>
      </c>
      <c r="Q49" s="13">
        <f t="shared" si="10"/>
        <v>1.6754783199999972</v>
      </c>
      <c r="R49" s="13">
        <f t="shared" si="11"/>
        <v>2.2865216799999919</v>
      </c>
      <c r="S49" s="44">
        <f t="shared" si="12"/>
        <v>42.288700656234269</v>
      </c>
      <c r="T49" s="44">
        <f t="shared" si="13"/>
        <v>57.711299343765731</v>
      </c>
      <c r="U49" s="26">
        <f t="shared" si="14"/>
        <v>0.26099999999999568</v>
      </c>
      <c r="V49" s="26">
        <f t="shared" si="15"/>
        <v>0.257000000000005</v>
      </c>
      <c r="X49" s="20"/>
      <c r="Y49" s="20"/>
      <c r="Z49" s="20"/>
      <c r="AA49" s="20"/>
      <c r="AB49" s="20"/>
      <c r="AC49" s="20"/>
      <c r="AE49" s="33"/>
      <c r="AF49" s="33"/>
      <c r="AG49" s="33"/>
      <c r="AH49" s="33"/>
      <c r="AI49" s="33"/>
      <c r="AJ49" s="33"/>
      <c r="AK49" s="33"/>
      <c r="AL49" s="33"/>
      <c r="AM49" s="52"/>
    </row>
    <row r="50" spans="2:39" x14ac:dyDescent="0.35">
      <c r="B50" s="45" t="s">
        <v>62</v>
      </c>
      <c r="C50" s="45" t="s">
        <v>35</v>
      </c>
      <c r="D50" s="48">
        <v>84.67</v>
      </c>
      <c r="E50" s="46">
        <v>63.752000000000002</v>
      </c>
      <c r="F50" s="46">
        <v>22.713000000000001</v>
      </c>
      <c r="G50" s="46">
        <v>92101</v>
      </c>
      <c r="H50" s="46"/>
      <c r="I50" s="46">
        <v>84.11</v>
      </c>
      <c r="J50" s="46">
        <v>63.555</v>
      </c>
      <c r="K50" s="46">
        <v>22.501000000000001</v>
      </c>
      <c r="L50" s="46">
        <v>91351</v>
      </c>
      <c r="M50" s="48">
        <v>84.545000000000002</v>
      </c>
      <c r="N50" s="48">
        <v>84.8</v>
      </c>
      <c r="O50" s="49" t="str">
        <f t="shared" si="8"/>
        <v>CAN</v>
      </c>
      <c r="P50" s="50">
        <f t="shared" si="9"/>
        <v>0.56000000000000227</v>
      </c>
      <c r="Q50" s="50">
        <f t="shared" si="10"/>
        <v>0.36655250000000272</v>
      </c>
      <c r="R50" s="50">
        <f t="shared" si="11"/>
        <v>0.19344749999999955</v>
      </c>
      <c r="S50" s="51">
        <f t="shared" si="12"/>
        <v>65.455803571428788</v>
      </c>
      <c r="T50" s="51">
        <f t="shared" si="13"/>
        <v>34.544196428571212</v>
      </c>
      <c r="U50" s="49">
        <f t="shared" si="14"/>
        <v>0.125</v>
      </c>
      <c r="V50" s="49">
        <f t="shared" si="15"/>
        <v>0.12999999999999545</v>
      </c>
      <c r="X50" s="20"/>
      <c r="Y50" s="20"/>
      <c r="Z50" s="20"/>
      <c r="AA50" s="20"/>
      <c r="AB50" s="20"/>
      <c r="AC50" s="20"/>
      <c r="AE50" s="33"/>
      <c r="AF50" s="33"/>
      <c r="AG50" s="33"/>
      <c r="AH50" s="33"/>
      <c r="AI50" s="33"/>
      <c r="AJ50" s="33"/>
      <c r="AK50" s="33"/>
      <c r="AL50" s="33"/>
      <c r="AM50" s="52"/>
    </row>
    <row r="51" spans="2:39" x14ac:dyDescent="0.35">
      <c r="B51" t="s">
        <v>63</v>
      </c>
      <c r="C51" t="s">
        <v>35</v>
      </c>
      <c r="D51" s="42">
        <v>85.807000000000002</v>
      </c>
      <c r="E51" s="22">
        <v>64.213999999999999</v>
      </c>
      <c r="F51" s="22">
        <v>22.829000000000001</v>
      </c>
      <c r="G51" s="22">
        <v>94584</v>
      </c>
      <c r="H51" s="22"/>
      <c r="I51" s="22">
        <v>85.599000000000004</v>
      </c>
      <c r="J51" s="22">
        <v>64.177999999999997</v>
      </c>
      <c r="K51" s="22">
        <v>22.702000000000002</v>
      </c>
      <c r="L51" s="22">
        <v>94356</v>
      </c>
      <c r="M51" s="42">
        <v>85.679000000000002</v>
      </c>
      <c r="N51" s="42">
        <v>85.947000000000003</v>
      </c>
      <c r="O51" s="26" t="str">
        <f t="shared" si="8"/>
        <v>CHE</v>
      </c>
      <c r="P51" s="13">
        <f t="shared" si="9"/>
        <v>0.20799999999999841</v>
      </c>
      <c r="Q51" s="13">
        <f t="shared" si="10"/>
        <v>8.7905340000001359E-2</v>
      </c>
      <c r="R51" s="13">
        <f t="shared" si="11"/>
        <v>0.12009465999999705</v>
      </c>
      <c r="S51" s="44">
        <f t="shared" si="12"/>
        <v>42.26218269230867</v>
      </c>
      <c r="T51" s="44">
        <f t="shared" si="13"/>
        <v>57.73781730769133</v>
      </c>
      <c r="U51" s="26">
        <f t="shared" si="14"/>
        <v>0.12800000000000011</v>
      </c>
      <c r="V51" s="26">
        <f t="shared" si="15"/>
        <v>0.14000000000000057</v>
      </c>
      <c r="X51" s="20"/>
      <c r="Y51" s="20"/>
      <c r="Z51" s="20"/>
      <c r="AA51" s="20"/>
      <c r="AB51" s="20"/>
      <c r="AC51" s="20"/>
      <c r="AE51" s="33"/>
      <c r="AF51" s="33"/>
      <c r="AG51" s="33"/>
      <c r="AH51" s="33"/>
      <c r="AI51" s="33"/>
      <c r="AJ51" s="33"/>
      <c r="AK51" s="33"/>
      <c r="AL51" s="33"/>
      <c r="AM51" s="52"/>
    </row>
    <row r="52" spans="2:39" x14ac:dyDescent="0.35">
      <c r="B52" s="45" t="s">
        <v>64</v>
      </c>
      <c r="C52" s="45" t="s">
        <v>35</v>
      </c>
      <c r="D52" s="48">
        <v>82.855999999999995</v>
      </c>
      <c r="E52" s="46">
        <v>63.555</v>
      </c>
      <c r="F52" s="46">
        <v>21.122</v>
      </c>
      <c r="G52" s="46">
        <v>91379</v>
      </c>
      <c r="H52" s="46"/>
      <c r="I52" s="46">
        <v>81.188000000000002</v>
      </c>
      <c r="J52" s="46">
        <v>63.314</v>
      </c>
      <c r="K52" s="46">
        <v>20.015000000000001</v>
      </c>
      <c r="L52" s="46">
        <v>89299</v>
      </c>
      <c r="M52" s="48">
        <v>82.549000000000007</v>
      </c>
      <c r="N52" s="48">
        <v>83.171000000000006</v>
      </c>
      <c r="O52" s="49" t="str">
        <f t="shared" si="8"/>
        <v>CHL</v>
      </c>
      <c r="P52" s="50">
        <f t="shared" si="9"/>
        <v>1.6679999999999922</v>
      </c>
      <c r="Q52" s="50">
        <f t="shared" si="10"/>
        <v>0.66882479999999966</v>
      </c>
      <c r="R52" s="50">
        <f t="shared" si="11"/>
        <v>0.99917519999999249</v>
      </c>
      <c r="S52" s="51">
        <f t="shared" si="12"/>
        <v>40.097410071942612</v>
      </c>
      <c r="T52" s="51">
        <f t="shared" si="13"/>
        <v>59.902589928057388</v>
      </c>
      <c r="U52" s="49">
        <f t="shared" si="14"/>
        <v>0.30699999999998795</v>
      </c>
      <c r="V52" s="49">
        <f t="shared" si="15"/>
        <v>0.31500000000001194</v>
      </c>
      <c r="X52" s="20"/>
      <c r="Y52" s="20"/>
      <c r="Z52" s="20"/>
      <c r="AA52" s="20"/>
      <c r="AB52" s="20"/>
      <c r="AC52" s="20"/>
      <c r="AE52" s="33"/>
      <c r="AF52" s="33"/>
      <c r="AG52" s="33"/>
      <c r="AH52" s="33"/>
      <c r="AI52" s="33"/>
      <c r="AJ52" s="33"/>
      <c r="AK52" s="33"/>
      <c r="AL52" s="33"/>
      <c r="AM52" s="52"/>
    </row>
    <row r="53" spans="2:39" x14ac:dyDescent="0.35">
      <c r="B53" t="s">
        <v>65</v>
      </c>
      <c r="C53" t="s">
        <v>35</v>
      </c>
      <c r="D53" s="42">
        <v>82.484999999999999</v>
      </c>
      <c r="E53" s="22">
        <v>63.98</v>
      </c>
      <c r="F53" s="22">
        <v>20.158999999999999</v>
      </c>
      <c r="G53" s="22">
        <v>91793</v>
      </c>
      <c r="H53" s="22"/>
      <c r="I53" s="22">
        <v>80.635999999999996</v>
      </c>
      <c r="J53" s="22">
        <v>63.776000000000003</v>
      </c>
      <c r="K53" s="22">
        <v>18.768000000000001</v>
      </c>
      <c r="L53" s="22">
        <v>89835</v>
      </c>
      <c r="M53" s="42">
        <v>82.281000000000006</v>
      </c>
      <c r="N53" s="42">
        <v>82.704999999999998</v>
      </c>
      <c r="O53" s="26" t="str">
        <f t="shared" si="8"/>
        <v>CZE</v>
      </c>
      <c r="P53" s="13">
        <f t="shared" si="9"/>
        <v>1.8490000000000038</v>
      </c>
      <c r="Q53" s="13">
        <f t="shared" si="10"/>
        <v>0.58509532999999347</v>
      </c>
      <c r="R53" s="13">
        <f t="shared" si="11"/>
        <v>1.2639046700000103</v>
      </c>
      <c r="S53" s="44">
        <f t="shared" si="12"/>
        <v>31.643879394266754</v>
      </c>
      <c r="T53" s="44">
        <f t="shared" si="13"/>
        <v>68.356120605733253</v>
      </c>
      <c r="U53" s="26">
        <f t="shared" si="14"/>
        <v>0.20399999999999352</v>
      </c>
      <c r="V53" s="26">
        <f t="shared" si="15"/>
        <v>0.21999999999999886</v>
      </c>
      <c r="X53" s="20"/>
      <c r="Y53" s="20"/>
      <c r="Z53" s="20"/>
      <c r="AA53" s="20"/>
      <c r="AB53" s="20"/>
      <c r="AC53" s="20"/>
      <c r="AE53" s="33"/>
      <c r="AF53" s="33"/>
      <c r="AG53" s="33"/>
      <c r="AH53" s="33"/>
      <c r="AI53" s="33"/>
      <c r="AJ53" s="33"/>
      <c r="AK53" s="33"/>
      <c r="AL53" s="33"/>
      <c r="AM53" s="52"/>
    </row>
    <row r="54" spans="2:39" x14ac:dyDescent="0.35">
      <c r="B54" t="s">
        <v>66</v>
      </c>
      <c r="C54" t="s">
        <v>35</v>
      </c>
      <c r="D54" s="42">
        <v>83.733000000000004</v>
      </c>
      <c r="E54" s="22">
        <v>63.991</v>
      </c>
      <c r="F54" s="22">
        <v>21.413</v>
      </c>
      <c r="G54" s="22">
        <v>92193</v>
      </c>
      <c r="H54" s="22"/>
      <c r="I54" s="22">
        <v>83.180999999999997</v>
      </c>
      <c r="J54" s="22">
        <v>63.94</v>
      </c>
      <c r="K54" s="22">
        <v>20.940999999999999</v>
      </c>
      <c r="L54" s="22">
        <v>91877</v>
      </c>
      <c r="M54" s="42">
        <v>83.504000000000005</v>
      </c>
      <c r="N54" s="42">
        <v>83.956000000000003</v>
      </c>
      <c r="O54" s="26" t="str">
        <f t="shared" si="8"/>
        <v>DEUTNP</v>
      </c>
      <c r="P54" s="13">
        <f t="shared" si="9"/>
        <v>0.55200000000000671</v>
      </c>
      <c r="Q54" s="13">
        <f t="shared" si="10"/>
        <v>0.11791932000000194</v>
      </c>
      <c r="R54" s="13">
        <f t="shared" si="11"/>
        <v>0.43408068000000477</v>
      </c>
      <c r="S54" s="44">
        <f t="shared" si="12"/>
        <v>21.362195652174005</v>
      </c>
      <c r="T54" s="44">
        <f t="shared" si="13"/>
        <v>78.637804347825991</v>
      </c>
      <c r="U54" s="26">
        <f t="shared" si="14"/>
        <v>0.2289999999999992</v>
      </c>
      <c r="V54" s="26">
        <f t="shared" si="15"/>
        <v>0.22299999999999898</v>
      </c>
      <c r="X54" s="20"/>
      <c r="Y54" s="20"/>
      <c r="Z54" s="20"/>
      <c r="AA54" s="20"/>
      <c r="AB54" s="20"/>
      <c r="AC54" s="20"/>
      <c r="AE54" s="33"/>
      <c r="AF54" s="33"/>
      <c r="AG54" s="33"/>
      <c r="AH54" s="33"/>
      <c r="AI54" s="33"/>
      <c r="AJ54" s="33"/>
      <c r="AK54" s="33"/>
      <c r="AL54" s="33"/>
      <c r="AM54" s="52"/>
    </row>
    <row r="55" spans="2:39" x14ac:dyDescent="0.35">
      <c r="B55" t="s">
        <v>67</v>
      </c>
      <c r="C55" t="s">
        <v>35</v>
      </c>
      <c r="D55" s="42">
        <v>83.784999999999997</v>
      </c>
      <c r="E55" s="22">
        <v>64.058999999999997</v>
      </c>
      <c r="F55" s="22">
        <v>21.338999999999999</v>
      </c>
      <c r="G55" s="22">
        <v>92442</v>
      </c>
      <c r="H55" s="22"/>
      <c r="I55" s="22">
        <v>83.287000000000006</v>
      </c>
      <c r="J55" s="22">
        <v>63.997</v>
      </c>
      <c r="K55" s="22">
        <v>20.908000000000001</v>
      </c>
      <c r="L55" s="22">
        <v>92260</v>
      </c>
      <c r="M55" s="42">
        <v>83.626999999999995</v>
      </c>
      <c r="N55" s="42">
        <v>83.947000000000003</v>
      </c>
      <c r="O55" s="26" t="str">
        <f t="shared" si="8"/>
        <v>DNK</v>
      </c>
      <c r="P55" s="13">
        <f t="shared" si="9"/>
        <v>0.49799999999999045</v>
      </c>
      <c r="Q55" s="13">
        <f t="shared" si="10"/>
        <v>0.1004447699999976</v>
      </c>
      <c r="R55" s="13">
        <f t="shared" si="11"/>
        <v>0.39755522999999282</v>
      </c>
      <c r="S55" s="44">
        <f t="shared" si="12"/>
        <v>20.169632530120388</v>
      </c>
      <c r="T55" s="44">
        <f t="shared" si="13"/>
        <v>79.830367469879604</v>
      </c>
      <c r="U55" s="26">
        <f t="shared" si="14"/>
        <v>0.15800000000000125</v>
      </c>
      <c r="V55" s="26">
        <f t="shared" si="15"/>
        <v>0.16200000000000614</v>
      </c>
      <c r="X55" s="20"/>
      <c r="Y55" s="20"/>
      <c r="Z55" s="20"/>
      <c r="AA55" s="20"/>
      <c r="AB55" s="20"/>
      <c r="AC55" s="20"/>
      <c r="AE55" s="33"/>
      <c r="AF55" s="33"/>
      <c r="AG55" s="33"/>
      <c r="AH55" s="33"/>
      <c r="AI55" s="33"/>
      <c r="AJ55" s="33"/>
      <c r="AK55" s="33"/>
      <c r="AL55" s="33"/>
      <c r="AM55" s="52"/>
    </row>
    <row r="56" spans="2:39" x14ac:dyDescent="0.35">
      <c r="B56" t="s">
        <v>68</v>
      </c>
      <c r="C56" t="s">
        <v>35</v>
      </c>
      <c r="D56" s="42">
        <v>86.513999999999996</v>
      </c>
      <c r="E56" s="22">
        <v>64.242000000000004</v>
      </c>
      <c r="F56" s="22">
        <v>23.625</v>
      </c>
      <c r="G56" s="22">
        <v>94272</v>
      </c>
      <c r="H56" s="22"/>
      <c r="I56" s="22">
        <v>85.76</v>
      </c>
      <c r="J56" s="22">
        <v>64.159000000000006</v>
      </c>
      <c r="K56" s="22">
        <v>23.013999999999999</v>
      </c>
      <c r="L56" s="22">
        <v>93857</v>
      </c>
      <c r="M56" s="42">
        <v>86.301000000000002</v>
      </c>
      <c r="N56" s="42">
        <v>86.745000000000005</v>
      </c>
      <c r="O56" s="26" t="str">
        <f t="shared" si="8"/>
        <v>ESP</v>
      </c>
      <c r="P56" s="13">
        <f t="shared" si="9"/>
        <v>0.75399999999999068</v>
      </c>
      <c r="Q56" s="13">
        <f t="shared" si="10"/>
        <v>0.17977592499999839</v>
      </c>
      <c r="R56" s="13">
        <f t="shared" si="11"/>
        <v>0.57422407499999228</v>
      </c>
      <c r="S56" s="44">
        <f t="shared" si="12"/>
        <v>23.842960875331649</v>
      </c>
      <c r="T56" s="44">
        <f t="shared" si="13"/>
        <v>76.157039124668358</v>
      </c>
      <c r="U56" s="26">
        <f t="shared" si="14"/>
        <v>0.21299999999999386</v>
      </c>
      <c r="V56" s="26">
        <f t="shared" si="15"/>
        <v>0.23100000000000875</v>
      </c>
      <c r="X56" s="20"/>
      <c r="Y56" s="20"/>
      <c r="Z56" s="20"/>
      <c r="AA56" s="20"/>
      <c r="AB56" s="20"/>
      <c r="AC56" s="20"/>
      <c r="AE56" s="33"/>
      <c r="AF56" s="33"/>
      <c r="AG56" s="33"/>
      <c r="AH56" s="33"/>
      <c r="AI56" s="33"/>
      <c r="AJ56" s="33"/>
      <c r="AK56" s="33"/>
      <c r="AL56" s="33"/>
      <c r="AM56" s="52"/>
    </row>
    <row r="57" spans="2:39" x14ac:dyDescent="0.35">
      <c r="B57" t="s">
        <v>69</v>
      </c>
      <c r="C57" t="s">
        <v>35</v>
      </c>
      <c r="D57" s="42">
        <v>83.238</v>
      </c>
      <c r="E57" s="22">
        <v>63.906999999999996</v>
      </c>
      <c r="F57" s="22">
        <v>21.048999999999999</v>
      </c>
      <c r="G57" s="22">
        <v>91840</v>
      </c>
      <c r="H57" s="22"/>
      <c r="I57" s="22">
        <v>81.180000000000007</v>
      </c>
      <c r="J57" s="22">
        <v>63.634999999999998</v>
      </c>
      <c r="K57" s="22">
        <v>19.562999999999999</v>
      </c>
      <c r="L57" s="22">
        <v>89686</v>
      </c>
      <c r="M57" s="42">
        <v>83.111999999999995</v>
      </c>
      <c r="N57" s="42">
        <v>83.372</v>
      </c>
      <c r="O57" s="26" t="str">
        <f t="shared" si="8"/>
        <v>EST</v>
      </c>
      <c r="P57" s="13">
        <f t="shared" si="9"/>
        <v>2.0579999999999927</v>
      </c>
      <c r="Q57" s="13">
        <f t="shared" si="10"/>
        <v>0.70939123999999842</v>
      </c>
      <c r="R57" s="13">
        <f t="shared" si="11"/>
        <v>1.3486087599999943</v>
      </c>
      <c r="S57" s="44">
        <f t="shared" si="12"/>
        <v>34.469933916423756</v>
      </c>
      <c r="T57" s="44">
        <f t="shared" si="13"/>
        <v>65.530066083576244</v>
      </c>
      <c r="U57" s="26">
        <f t="shared" si="14"/>
        <v>0.12600000000000477</v>
      </c>
      <c r="V57" s="26">
        <f t="shared" si="15"/>
        <v>0.13400000000000034</v>
      </c>
      <c r="X57" s="20"/>
      <c r="Y57" s="20"/>
      <c r="Z57" s="20"/>
      <c r="AA57" s="20"/>
      <c r="AB57" s="20"/>
      <c r="AC57" s="20"/>
      <c r="AE57" s="33"/>
      <c r="AF57" s="33"/>
      <c r="AG57" s="33"/>
      <c r="AH57" s="33"/>
      <c r="AI57" s="33"/>
      <c r="AJ57" s="33"/>
      <c r="AK57" s="33"/>
      <c r="AL57" s="33"/>
      <c r="AM57" s="52"/>
    </row>
    <row r="58" spans="2:39" x14ac:dyDescent="0.35">
      <c r="B58" t="s">
        <v>70</v>
      </c>
      <c r="C58" t="s">
        <v>35</v>
      </c>
      <c r="D58" s="42">
        <v>84.801000000000002</v>
      </c>
      <c r="E58" s="22">
        <v>64.129000000000005</v>
      </c>
      <c r="F58" s="22">
        <v>22.097000000000001</v>
      </c>
      <c r="G58" s="22">
        <v>93551</v>
      </c>
      <c r="H58" s="22"/>
      <c r="I58" s="22">
        <v>84.462000000000003</v>
      </c>
      <c r="J58" s="22">
        <v>64.031000000000006</v>
      </c>
      <c r="K58" s="22">
        <v>21.952999999999999</v>
      </c>
      <c r="L58" s="22">
        <v>93068</v>
      </c>
      <c r="M58" s="42">
        <v>84.674000000000007</v>
      </c>
      <c r="N58" s="42">
        <v>84.924000000000007</v>
      </c>
      <c r="O58" s="26" t="str">
        <f t="shared" si="8"/>
        <v>FIN</v>
      </c>
      <c r="P58" s="13">
        <f t="shared" si="9"/>
        <v>0.33899999999999864</v>
      </c>
      <c r="Q58" s="13">
        <f t="shared" si="10"/>
        <v>0.204380749999999</v>
      </c>
      <c r="R58" s="13">
        <f t="shared" si="11"/>
        <v>0.13461924999999964</v>
      </c>
      <c r="S58" s="44">
        <f t="shared" si="12"/>
        <v>60.28930678466071</v>
      </c>
      <c r="T58" s="44">
        <f t="shared" si="13"/>
        <v>39.71069321533929</v>
      </c>
      <c r="U58" s="26">
        <f t="shared" si="14"/>
        <v>0.12699999999999534</v>
      </c>
      <c r="V58" s="26">
        <f t="shared" si="15"/>
        <v>0.12300000000000466</v>
      </c>
      <c r="X58" s="20"/>
      <c r="Y58" s="20"/>
      <c r="Z58" s="20"/>
      <c r="AA58" s="20"/>
      <c r="AB58" s="20"/>
      <c r="AC58" s="20"/>
      <c r="AE58" s="33"/>
      <c r="AF58" s="33"/>
      <c r="AG58" s="33"/>
      <c r="AH58" s="33"/>
      <c r="AI58" s="33"/>
      <c r="AJ58" s="33"/>
      <c r="AK58" s="33"/>
      <c r="AL58" s="33"/>
      <c r="AM58" s="52"/>
    </row>
    <row r="59" spans="2:39" x14ac:dyDescent="0.35">
      <c r="B59" t="s">
        <v>71</v>
      </c>
      <c r="C59" t="s">
        <v>35</v>
      </c>
      <c r="D59" s="42">
        <v>85.834000000000003</v>
      </c>
      <c r="E59" s="22">
        <v>63.945</v>
      </c>
      <c r="F59" s="22">
        <v>23.638000000000002</v>
      </c>
      <c r="G59" s="22">
        <v>92600</v>
      </c>
      <c r="H59" s="22"/>
      <c r="I59" s="22">
        <v>85.509</v>
      </c>
      <c r="J59" s="22">
        <v>63.966999999999999</v>
      </c>
      <c r="K59" s="22">
        <v>23.228999999999999</v>
      </c>
      <c r="L59" s="22">
        <v>92741</v>
      </c>
      <c r="M59" s="42">
        <v>85.644999999999996</v>
      </c>
      <c r="N59" s="42">
        <v>86.022999999999996</v>
      </c>
      <c r="O59" s="26" t="str">
        <f t="shared" si="8"/>
        <v>FRATNP</v>
      </c>
      <c r="P59" s="13">
        <f t="shared" si="9"/>
        <v>0.32500000000000284</v>
      </c>
      <c r="Q59" s="13">
        <f t="shared" si="10"/>
        <v>-5.504123499999846E-2</v>
      </c>
      <c r="R59" s="13">
        <f t="shared" si="11"/>
        <v>0.38004123500000131</v>
      </c>
      <c r="S59" s="44">
        <f t="shared" si="12"/>
        <v>-16.935764615383995</v>
      </c>
      <c r="T59" s="44">
        <f t="shared" si="13"/>
        <v>116.93576461538399</v>
      </c>
      <c r="U59" s="26">
        <f t="shared" si="14"/>
        <v>0.18900000000000716</v>
      </c>
      <c r="V59" s="26">
        <f t="shared" si="15"/>
        <v>0.18899999999999295</v>
      </c>
      <c r="X59" s="20"/>
      <c r="Y59" s="20"/>
      <c r="Z59" s="20"/>
      <c r="AA59" s="20"/>
      <c r="AB59" s="20"/>
      <c r="AC59" s="20"/>
      <c r="AE59" s="33"/>
      <c r="AF59" s="33"/>
      <c r="AG59" s="33"/>
      <c r="AH59" s="33"/>
      <c r="AI59" s="33"/>
      <c r="AJ59" s="33"/>
      <c r="AK59" s="33"/>
      <c r="AL59" s="33"/>
      <c r="AM59" s="52"/>
    </row>
    <row r="60" spans="2:39" x14ac:dyDescent="0.35">
      <c r="B60" t="s">
        <v>72</v>
      </c>
      <c r="C60" t="s">
        <v>35</v>
      </c>
      <c r="D60" s="42">
        <v>82.944000000000003</v>
      </c>
      <c r="E60" s="22">
        <v>63.77</v>
      </c>
      <c r="F60" s="22">
        <v>21.044</v>
      </c>
      <c r="G60" s="22">
        <v>91116</v>
      </c>
      <c r="H60" s="22"/>
      <c r="I60" s="22">
        <v>81.861999999999995</v>
      </c>
      <c r="J60" s="22">
        <v>63.454000000000001</v>
      </c>
      <c r="K60" s="22">
        <v>20.489000000000001</v>
      </c>
      <c r="L60" s="22">
        <v>89845</v>
      </c>
      <c r="M60" s="42">
        <v>82.721999999999994</v>
      </c>
      <c r="N60" s="42">
        <v>83.167000000000002</v>
      </c>
      <c r="O60" s="26" t="str">
        <f t="shared" si="8"/>
        <v>GBR_NIR</v>
      </c>
      <c r="P60" s="13">
        <f t="shared" si="9"/>
        <v>1.0820000000000078</v>
      </c>
      <c r="Q60" s="13">
        <f t="shared" si="10"/>
        <v>0.57994221500000243</v>
      </c>
      <c r="R60" s="13">
        <f t="shared" si="11"/>
        <v>0.50205778500000542</v>
      </c>
      <c r="S60" s="44">
        <f t="shared" si="12"/>
        <v>53.599095656192077</v>
      </c>
      <c r="T60" s="44">
        <f t="shared" si="13"/>
        <v>46.400904343807923</v>
      </c>
      <c r="U60" s="26">
        <f t="shared" si="14"/>
        <v>0.22200000000000841</v>
      </c>
      <c r="V60" s="26">
        <f t="shared" si="15"/>
        <v>0.22299999999999898</v>
      </c>
      <c r="X60" s="20"/>
      <c r="Y60" s="20"/>
      <c r="Z60" s="20"/>
      <c r="AA60" s="20"/>
      <c r="AB60" s="20"/>
      <c r="AC60" s="20"/>
      <c r="AE60" s="33"/>
      <c r="AF60" s="33"/>
      <c r="AG60" s="33"/>
      <c r="AH60" s="33"/>
      <c r="AI60" s="33"/>
      <c r="AJ60" s="33"/>
      <c r="AK60" s="33"/>
      <c r="AL60" s="33"/>
      <c r="AM60" s="52"/>
    </row>
    <row r="61" spans="2:39" x14ac:dyDescent="0.35">
      <c r="B61" t="s">
        <v>73</v>
      </c>
      <c r="C61" t="s">
        <v>35</v>
      </c>
      <c r="D61" s="42">
        <v>81.457999999999998</v>
      </c>
      <c r="E61" s="22">
        <v>63.588000000000001</v>
      </c>
      <c r="F61" s="22">
        <v>19.927</v>
      </c>
      <c r="G61" s="22">
        <v>89675</v>
      </c>
      <c r="H61" s="22"/>
      <c r="I61" s="22">
        <v>80.411000000000001</v>
      </c>
      <c r="J61" s="22">
        <v>63.249000000000002</v>
      </c>
      <c r="K61" s="22">
        <v>19.562999999999999</v>
      </c>
      <c r="L61" s="22">
        <v>87725</v>
      </c>
      <c r="M61" s="42">
        <v>81.290999999999997</v>
      </c>
      <c r="N61" s="42">
        <v>81.622</v>
      </c>
      <c r="O61" s="26" t="str">
        <f t="shared" si="8"/>
        <v>GBR_SCO</v>
      </c>
      <c r="P61" s="13">
        <f t="shared" si="9"/>
        <v>1.046999999999997</v>
      </c>
      <c r="Q61" s="13">
        <f t="shared" si="10"/>
        <v>0.72402749999999871</v>
      </c>
      <c r="R61" s="13">
        <f t="shared" si="11"/>
        <v>0.32297249999999833</v>
      </c>
      <c r="S61" s="44">
        <f t="shared" si="12"/>
        <v>69.152578796561684</v>
      </c>
      <c r="T61" s="44">
        <f t="shared" si="13"/>
        <v>30.847421203438316</v>
      </c>
      <c r="U61" s="26">
        <f t="shared" si="14"/>
        <v>0.16700000000000159</v>
      </c>
      <c r="V61" s="26">
        <f t="shared" si="15"/>
        <v>0.16400000000000148</v>
      </c>
      <c r="X61" s="20"/>
      <c r="Y61" s="20"/>
      <c r="Z61" s="20"/>
      <c r="AA61" s="20"/>
      <c r="AB61" s="20"/>
      <c r="AC61" s="20"/>
      <c r="AE61" s="33"/>
      <c r="AF61" s="33"/>
      <c r="AG61" s="33"/>
      <c r="AH61" s="33"/>
      <c r="AI61" s="33"/>
      <c r="AJ61" s="33"/>
      <c r="AK61" s="33"/>
      <c r="AL61" s="33"/>
      <c r="AM61" s="52"/>
    </row>
    <row r="62" spans="2:39" x14ac:dyDescent="0.35">
      <c r="B62" t="s">
        <v>74</v>
      </c>
      <c r="C62" t="s">
        <v>35</v>
      </c>
      <c r="D62" s="42">
        <v>83.783000000000001</v>
      </c>
      <c r="E62" s="22">
        <v>63.872</v>
      </c>
      <c r="F62" s="22">
        <v>21.646999999999998</v>
      </c>
      <c r="G62" s="22">
        <v>91982</v>
      </c>
      <c r="H62" s="22"/>
      <c r="I62" s="22">
        <v>82.727999999999994</v>
      </c>
      <c r="J62" s="22">
        <v>63.677</v>
      </c>
      <c r="K62" s="22">
        <v>21.01</v>
      </c>
      <c r="L62" s="22">
        <v>90677</v>
      </c>
      <c r="M62" s="42">
        <v>83.605999999999995</v>
      </c>
      <c r="N62" s="42">
        <v>83.97</v>
      </c>
      <c r="O62" s="26" t="str">
        <f t="shared" si="8"/>
        <v>GBRTENW</v>
      </c>
      <c r="P62" s="13">
        <f t="shared" si="9"/>
        <v>1.0550000000000068</v>
      </c>
      <c r="Q62" s="13">
        <f t="shared" si="10"/>
        <v>0.4733369250000003</v>
      </c>
      <c r="R62" s="13">
        <f t="shared" si="11"/>
        <v>0.58166307500000647</v>
      </c>
      <c r="S62" s="44">
        <f t="shared" si="12"/>
        <v>44.866059241705898</v>
      </c>
      <c r="T62" s="44">
        <f t="shared" si="13"/>
        <v>55.133940758294102</v>
      </c>
      <c r="U62" s="26">
        <f t="shared" si="14"/>
        <v>0.17700000000000671</v>
      </c>
      <c r="V62" s="26">
        <f t="shared" si="15"/>
        <v>0.18699999999999761</v>
      </c>
      <c r="X62" s="20"/>
      <c r="Y62" s="20"/>
      <c r="Z62" s="20"/>
      <c r="AA62" s="20"/>
      <c r="AB62" s="20"/>
      <c r="AC62" s="20"/>
      <c r="AE62" s="33"/>
      <c r="AF62" s="33"/>
      <c r="AG62" s="33"/>
      <c r="AH62" s="33"/>
      <c r="AI62" s="33"/>
      <c r="AJ62" s="33"/>
      <c r="AK62" s="33"/>
      <c r="AL62" s="33"/>
      <c r="AM62" s="52"/>
    </row>
    <row r="63" spans="2:39" x14ac:dyDescent="0.35">
      <c r="B63" t="s">
        <v>75</v>
      </c>
      <c r="C63" t="s">
        <v>35</v>
      </c>
      <c r="D63" s="42">
        <v>84.188999999999993</v>
      </c>
      <c r="E63" s="22">
        <v>64.025999999999996</v>
      </c>
      <c r="F63" s="22">
        <v>21.643999999999998</v>
      </c>
      <c r="G63" s="22">
        <v>93157</v>
      </c>
      <c r="H63" s="22"/>
      <c r="I63" s="22">
        <v>82.894999999999996</v>
      </c>
      <c r="J63" s="22">
        <v>63.917000000000002</v>
      </c>
      <c r="K63" s="22">
        <v>20.643999999999998</v>
      </c>
      <c r="L63" s="22">
        <v>91929</v>
      </c>
      <c r="M63" s="42">
        <v>83.906000000000006</v>
      </c>
      <c r="N63" s="42">
        <v>84.474999999999994</v>
      </c>
      <c r="O63" s="26" t="str">
        <f t="shared" si="8"/>
        <v>GRC</v>
      </c>
      <c r="P63" s="13">
        <f t="shared" si="9"/>
        <v>1.2939999999999969</v>
      </c>
      <c r="Q63" s="13">
        <f t="shared" si="10"/>
        <v>0.36864831999999464</v>
      </c>
      <c r="R63" s="13">
        <f t="shared" si="11"/>
        <v>0.92535168000000234</v>
      </c>
      <c r="S63" s="44">
        <f t="shared" si="12"/>
        <v>28.48905100463644</v>
      </c>
      <c r="T63" s="44">
        <f t="shared" si="13"/>
        <v>71.510948995363563</v>
      </c>
      <c r="U63" s="26">
        <f t="shared" si="14"/>
        <v>0.28299999999998704</v>
      </c>
      <c r="V63" s="26">
        <f t="shared" si="15"/>
        <v>0.28600000000000136</v>
      </c>
      <c r="X63" s="20"/>
      <c r="Y63" s="20"/>
      <c r="Z63" s="20"/>
      <c r="AA63" s="20"/>
      <c r="AB63" s="20"/>
      <c r="AC63" s="20"/>
      <c r="AE63" s="33"/>
      <c r="AF63" s="33"/>
      <c r="AG63" s="33"/>
      <c r="AH63" s="33"/>
      <c r="AI63" s="33"/>
      <c r="AJ63" s="33"/>
      <c r="AK63" s="33"/>
      <c r="AL63" s="33"/>
      <c r="AM63" s="52"/>
    </row>
    <row r="64" spans="2:39" x14ac:dyDescent="0.35">
      <c r="B64" t="s">
        <v>76</v>
      </c>
      <c r="C64" t="s">
        <v>35</v>
      </c>
      <c r="D64" s="42">
        <v>81.768000000000001</v>
      </c>
      <c r="E64" s="22">
        <v>63.902999999999999</v>
      </c>
      <c r="F64" s="22">
        <v>19.54</v>
      </c>
      <c r="G64" s="22">
        <v>91427</v>
      </c>
      <c r="H64" s="22"/>
      <c r="I64" s="22">
        <v>79.855999999999995</v>
      </c>
      <c r="J64" s="22">
        <v>63.621000000000002</v>
      </c>
      <c r="K64" s="22">
        <v>18.149000000000001</v>
      </c>
      <c r="L64" s="22">
        <v>89457</v>
      </c>
      <c r="M64" s="42">
        <v>81.495999999999995</v>
      </c>
      <c r="N64" s="42">
        <v>82.052000000000007</v>
      </c>
      <c r="O64" s="26" t="str">
        <f t="shared" si="8"/>
        <v>HRV</v>
      </c>
      <c r="P64" s="13">
        <f t="shared" si="9"/>
        <v>1.9120000000000061</v>
      </c>
      <c r="Q64" s="13">
        <f t="shared" si="10"/>
        <v>0.65323664999999642</v>
      </c>
      <c r="R64" s="13">
        <f t="shared" si="11"/>
        <v>1.2587633500000097</v>
      </c>
      <c r="S64" s="44">
        <f t="shared" si="12"/>
        <v>34.165096757321876</v>
      </c>
      <c r="T64" s="44">
        <f t="shared" si="13"/>
        <v>65.834903242678124</v>
      </c>
      <c r="U64" s="26">
        <f t="shared" si="14"/>
        <v>0.27200000000000557</v>
      </c>
      <c r="V64" s="26">
        <f t="shared" si="15"/>
        <v>0.28400000000000603</v>
      </c>
      <c r="X64" s="20"/>
      <c r="Y64" s="20"/>
      <c r="Z64" s="20"/>
      <c r="AA64" s="20"/>
      <c r="AB64" s="20"/>
      <c r="AC64" s="20"/>
      <c r="AE64" s="33"/>
      <c r="AF64" s="33"/>
      <c r="AG64" s="33"/>
      <c r="AH64" s="33"/>
      <c r="AI64" s="33"/>
      <c r="AJ64" s="33"/>
      <c r="AK64" s="33"/>
      <c r="AL64" s="33"/>
      <c r="AM64" s="52"/>
    </row>
    <row r="65" spans="2:39" x14ac:dyDescent="0.35">
      <c r="B65" t="s">
        <v>77</v>
      </c>
      <c r="C65" t="s">
        <v>35</v>
      </c>
      <c r="D65" s="42">
        <v>79.975999999999999</v>
      </c>
      <c r="E65" s="22">
        <v>63.585000000000001</v>
      </c>
      <c r="F65" s="22">
        <v>18.745000000000001</v>
      </c>
      <c r="G65" s="22">
        <v>87441</v>
      </c>
      <c r="H65" s="22"/>
      <c r="I65" s="22">
        <v>77.742999999999995</v>
      </c>
      <c r="J65" s="22">
        <v>63.2</v>
      </c>
      <c r="K65" s="22">
        <v>17.297000000000001</v>
      </c>
      <c r="L65" s="22">
        <v>84080</v>
      </c>
      <c r="M65" s="42">
        <v>79.766999999999996</v>
      </c>
      <c r="N65" s="42">
        <v>80.2</v>
      </c>
      <c r="O65" s="26" t="str">
        <f t="shared" si="8"/>
        <v>HUN</v>
      </c>
      <c r="P65" s="13">
        <f t="shared" si="9"/>
        <v>2.2330000000000041</v>
      </c>
      <c r="Q65" s="13">
        <f t="shared" si="10"/>
        <v>0.99068580999999811</v>
      </c>
      <c r="R65" s="13">
        <f t="shared" si="11"/>
        <v>1.2423141900000059</v>
      </c>
      <c r="S65" s="44">
        <f t="shared" si="12"/>
        <v>44.36568786386011</v>
      </c>
      <c r="T65" s="44">
        <f t="shared" si="13"/>
        <v>55.63431213613989</v>
      </c>
      <c r="U65" s="26">
        <f t="shared" si="14"/>
        <v>0.20900000000000318</v>
      </c>
      <c r="V65" s="26">
        <f t="shared" si="15"/>
        <v>0.22400000000000375</v>
      </c>
      <c r="X65" s="20"/>
      <c r="Y65" s="20"/>
      <c r="Z65" s="20"/>
      <c r="AA65" s="20"/>
      <c r="AB65" s="20"/>
      <c r="AC65" s="20"/>
      <c r="AE65" s="33"/>
      <c r="AF65" s="33"/>
      <c r="AG65" s="33"/>
      <c r="AH65" s="33"/>
      <c r="AI65" s="33"/>
      <c r="AJ65" s="33"/>
      <c r="AK65" s="33"/>
      <c r="AL65" s="33"/>
      <c r="AM65" s="52"/>
    </row>
    <row r="66" spans="2:39" x14ac:dyDescent="0.35">
      <c r="B66" s="45" t="s">
        <v>78</v>
      </c>
      <c r="C66" s="45" t="s">
        <v>35</v>
      </c>
      <c r="D66" s="48">
        <v>84.566000000000003</v>
      </c>
      <c r="E66" s="46">
        <v>64.168000000000006</v>
      </c>
      <c r="F66" s="46">
        <v>21.771999999999998</v>
      </c>
      <c r="G66" s="46">
        <v>93689</v>
      </c>
      <c r="H66" s="46"/>
      <c r="I66" s="46">
        <v>84.367000000000004</v>
      </c>
      <c r="J66" s="46">
        <v>64.037000000000006</v>
      </c>
      <c r="K66" s="46">
        <v>21.768000000000001</v>
      </c>
      <c r="L66" s="46">
        <v>93393</v>
      </c>
      <c r="M66" s="48">
        <v>84.233999999999995</v>
      </c>
      <c r="N66" s="48">
        <v>84.921999999999997</v>
      </c>
      <c r="O66" s="49" t="str">
        <f t="shared" si="8"/>
        <v>ISL</v>
      </c>
      <c r="P66" s="50">
        <f t="shared" si="9"/>
        <v>0.19899999999999807</v>
      </c>
      <c r="Q66" s="50">
        <f t="shared" si="10"/>
        <v>0.19543920000000023</v>
      </c>
      <c r="R66" s="50">
        <f t="shared" si="11"/>
        <v>3.5607999999978379E-3</v>
      </c>
      <c r="S66" s="51">
        <f t="shared" si="12"/>
        <v>98.210653266332727</v>
      </c>
      <c r="T66" s="51">
        <f t="shared" si="13"/>
        <v>1.7893467336672728</v>
      </c>
      <c r="U66" s="49">
        <f t="shared" si="14"/>
        <v>0.33200000000000784</v>
      </c>
      <c r="V66" s="49">
        <f t="shared" si="15"/>
        <v>0.35599999999999454</v>
      </c>
      <c r="X66" s="20"/>
      <c r="Y66" s="20"/>
      <c r="Z66" s="20"/>
      <c r="AA66" s="20"/>
      <c r="AB66" s="20"/>
      <c r="AC66" s="20"/>
      <c r="AE66" s="33"/>
      <c r="AF66" s="33"/>
      <c r="AG66" s="33"/>
      <c r="AH66" s="33"/>
      <c r="AI66" s="33"/>
      <c r="AJ66" s="33"/>
      <c r="AK66" s="33"/>
      <c r="AL66" s="33"/>
      <c r="AM66" s="52"/>
    </row>
    <row r="67" spans="2:39" x14ac:dyDescent="0.35">
      <c r="B67" s="45" t="s">
        <v>79</v>
      </c>
      <c r="C67" s="45" t="s">
        <v>35</v>
      </c>
      <c r="D67" s="48">
        <v>85.11</v>
      </c>
      <c r="E67" s="46">
        <v>64.153999999999996</v>
      </c>
      <c r="F67" s="46">
        <v>22.295000000000002</v>
      </c>
      <c r="G67" s="46">
        <v>93992</v>
      </c>
      <c r="H67" s="46"/>
      <c r="I67" s="46">
        <v>84.534000000000006</v>
      </c>
      <c r="J67" s="46">
        <v>64.111999999999995</v>
      </c>
      <c r="K67" s="46">
        <v>21.795999999999999</v>
      </c>
      <c r="L67" s="46">
        <v>93696</v>
      </c>
      <c r="M67" s="48">
        <v>84.974000000000004</v>
      </c>
      <c r="N67" s="48">
        <v>85.251000000000005</v>
      </c>
      <c r="O67" s="49" t="str">
        <f t="shared" si="8"/>
        <v>ISR</v>
      </c>
      <c r="P67" s="50">
        <f t="shared" si="9"/>
        <v>0.57599999999999341</v>
      </c>
      <c r="Q67" s="50">
        <f t="shared" si="10"/>
        <v>0.1072546800000016</v>
      </c>
      <c r="R67" s="50">
        <f t="shared" si="11"/>
        <v>0.46874531999999181</v>
      </c>
      <c r="S67" s="51">
        <f t="shared" si="12"/>
        <v>18.620604166667157</v>
      </c>
      <c r="T67" s="51">
        <f t="shared" si="13"/>
        <v>81.379395833332836</v>
      </c>
      <c r="U67" s="49">
        <f t="shared" si="14"/>
        <v>0.13599999999999568</v>
      </c>
      <c r="V67" s="49">
        <f t="shared" si="15"/>
        <v>0.14100000000000534</v>
      </c>
      <c r="X67" s="20"/>
      <c r="Y67" s="20"/>
      <c r="Z67" s="20"/>
      <c r="AA67" s="20"/>
      <c r="AB67" s="20"/>
      <c r="AC67" s="20"/>
      <c r="AE67" s="33"/>
      <c r="AF67" s="33"/>
      <c r="AG67" s="33"/>
      <c r="AH67" s="33"/>
      <c r="AI67" s="33"/>
      <c r="AJ67" s="33"/>
      <c r="AK67" s="33"/>
      <c r="AL67" s="33"/>
      <c r="AM67" s="52"/>
    </row>
    <row r="68" spans="2:39" x14ac:dyDescent="0.35">
      <c r="B68" t="s">
        <v>80</v>
      </c>
      <c r="C68" t="s">
        <v>35</v>
      </c>
      <c r="D68" s="42">
        <v>85.626999999999995</v>
      </c>
      <c r="E68" s="22">
        <v>64.221000000000004</v>
      </c>
      <c r="F68" s="22">
        <v>22.718</v>
      </c>
      <c r="G68" s="22">
        <v>94223</v>
      </c>
      <c r="H68" s="22"/>
      <c r="I68" s="22">
        <v>84.753</v>
      </c>
      <c r="J68" s="22">
        <v>64.129000000000005</v>
      </c>
      <c r="K68" s="22">
        <v>22.024000000000001</v>
      </c>
      <c r="L68" s="22">
        <v>93643</v>
      </c>
      <c r="M68" s="42">
        <v>85.353999999999999</v>
      </c>
      <c r="N68" s="42">
        <v>85.909000000000006</v>
      </c>
      <c r="O68" s="26" t="str">
        <f t="shared" si="8"/>
        <v>ITA</v>
      </c>
      <c r="P68" s="13">
        <f t="shared" si="9"/>
        <v>0.87399999999999523</v>
      </c>
      <c r="Q68" s="13">
        <f t="shared" si="10"/>
        <v>0.22175179999999875</v>
      </c>
      <c r="R68" s="13">
        <f t="shared" si="11"/>
        <v>0.6522481999999965</v>
      </c>
      <c r="S68" s="44">
        <f t="shared" si="12"/>
        <v>25.372059496567502</v>
      </c>
      <c r="T68" s="44">
        <f t="shared" si="13"/>
        <v>74.627940503432498</v>
      </c>
      <c r="U68" s="26">
        <f t="shared" si="14"/>
        <v>0.27299999999999613</v>
      </c>
      <c r="V68" s="26">
        <f t="shared" si="15"/>
        <v>0.28200000000001069</v>
      </c>
      <c r="X68" s="20"/>
      <c r="Y68" s="20"/>
      <c r="Z68" s="20"/>
      <c r="AA68" s="20"/>
      <c r="AB68" s="20"/>
      <c r="AC68" s="20"/>
      <c r="AE68" s="33"/>
      <c r="AF68" s="33"/>
      <c r="AG68" s="33"/>
      <c r="AH68" s="33"/>
      <c r="AI68" s="33"/>
      <c r="AJ68" s="33"/>
      <c r="AK68" s="33"/>
      <c r="AL68" s="33"/>
      <c r="AM68" s="52"/>
    </row>
    <row r="69" spans="2:39" x14ac:dyDescent="0.35">
      <c r="B69" s="45" t="s">
        <v>81</v>
      </c>
      <c r="C69" s="45" t="s">
        <v>35</v>
      </c>
      <c r="D69" s="48">
        <v>87.013000000000005</v>
      </c>
      <c r="E69" s="46">
        <v>64.203999999999994</v>
      </c>
      <c r="F69" s="46">
        <v>23.905999999999999</v>
      </c>
      <c r="G69" s="46">
        <v>95409</v>
      </c>
      <c r="H69" s="46"/>
      <c r="I69" s="46">
        <v>86.61</v>
      </c>
      <c r="J69" s="46">
        <v>64.116</v>
      </c>
      <c r="K69" s="46">
        <v>23.704000000000001</v>
      </c>
      <c r="L69" s="46">
        <v>94896</v>
      </c>
      <c r="M69" s="48">
        <v>86.867000000000004</v>
      </c>
      <c r="N69" s="48">
        <v>87.161000000000001</v>
      </c>
      <c r="O69" s="49" t="str">
        <f t="shared" si="8"/>
        <v>KOR</v>
      </c>
      <c r="P69" s="50">
        <f t="shared" si="9"/>
        <v>0.4030000000000058</v>
      </c>
      <c r="Q69" s="50">
        <f t="shared" si="10"/>
        <v>0.21011964999999386</v>
      </c>
      <c r="R69" s="50">
        <f t="shared" si="11"/>
        <v>0.19288035000001194</v>
      </c>
      <c r="S69" s="51">
        <f t="shared" si="12"/>
        <v>52.138870967739656</v>
      </c>
      <c r="T69" s="51">
        <f t="shared" si="13"/>
        <v>47.861129032260344</v>
      </c>
      <c r="U69" s="49">
        <f t="shared" si="14"/>
        <v>0.1460000000000008</v>
      </c>
      <c r="V69" s="49">
        <f t="shared" si="15"/>
        <v>0.14799999999999613</v>
      </c>
      <c r="X69" s="20"/>
      <c r="Y69" s="20"/>
      <c r="Z69" s="20"/>
      <c r="AA69" s="20"/>
      <c r="AB69" s="20"/>
      <c r="AC69" s="20"/>
      <c r="AE69" s="33"/>
      <c r="AF69" s="33"/>
      <c r="AG69" s="33"/>
      <c r="AH69" s="33"/>
      <c r="AI69" s="33"/>
      <c r="AJ69" s="33"/>
      <c r="AK69" s="33"/>
      <c r="AL69" s="33"/>
      <c r="AM69" s="52"/>
    </row>
    <row r="70" spans="2:39" x14ac:dyDescent="0.35">
      <c r="B70" t="s">
        <v>82</v>
      </c>
      <c r="C70" t="s">
        <v>35</v>
      </c>
      <c r="D70" s="42">
        <v>81.435000000000002</v>
      </c>
      <c r="E70" s="22">
        <v>63.564999999999998</v>
      </c>
      <c r="F70" s="22">
        <v>19.937999999999999</v>
      </c>
      <c r="G70" s="22">
        <v>89630</v>
      </c>
      <c r="H70" s="22"/>
      <c r="I70" s="22">
        <v>78.819999999999993</v>
      </c>
      <c r="J70" s="22">
        <v>63.143000000000001</v>
      </c>
      <c r="K70" s="22">
        <v>18.247</v>
      </c>
      <c r="L70" s="22">
        <v>85914</v>
      </c>
      <c r="M70" s="42">
        <v>81.221999999999994</v>
      </c>
      <c r="N70" s="42">
        <v>81.661000000000001</v>
      </c>
      <c r="O70" s="26" t="str">
        <f t="shared" si="8"/>
        <v>LTU</v>
      </c>
      <c r="P70" s="13">
        <f t="shared" si="9"/>
        <v>2.6150000000000091</v>
      </c>
      <c r="Q70" s="13">
        <f t="shared" si="10"/>
        <v>1.1314772999999971</v>
      </c>
      <c r="R70" s="13">
        <f t="shared" si="11"/>
        <v>1.483522700000012</v>
      </c>
      <c r="S70" s="44">
        <f t="shared" si="12"/>
        <v>43.268730401529375</v>
      </c>
      <c r="T70" s="44">
        <f t="shared" si="13"/>
        <v>56.731269598470625</v>
      </c>
      <c r="U70" s="26">
        <f t="shared" si="14"/>
        <v>0.21300000000000807</v>
      </c>
      <c r="V70" s="26">
        <f t="shared" si="15"/>
        <v>0.22599999999999909</v>
      </c>
      <c r="X70" s="20"/>
      <c r="Y70" s="20"/>
      <c r="Z70" s="20"/>
      <c r="AA70" s="20"/>
      <c r="AB70" s="20"/>
      <c r="AC70" s="20"/>
      <c r="AE70" s="33"/>
      <c r="AF70" s="33"/>
      <c r="AG70" s="33"/>
      <c r="AH70" s="33"/>
      <c r="AI70" s="33"/>
      <c r="AJ70" s="33"/>
      <c r="AK70" s="33"/>
      <c r="AL70" s="33"/>
      <c r="AM70" s="52"/>
    </row>
    <row r="71" spans="2:39" x14ac:dyDescent="0.35">
      <c r="B71" s="45" t="s">
        <v>83</v>
      </c>
      <c r="C71" s="45" t="s">
        <v>35</v>
      </c>
      <c r="D71" s="48">
        <v>85.067999999999998</v>
      </c>
      <c r="E71" s="46">
        <v>64.23</v>
      </c>
      <c r="F71" s="46">
        <v>22.172000000000001</v>
      </c>
      <c r="G71" s="46">
        <v>93983</v>
      </c>
      <c r="H71" s="46"/>
      <c r="I71" s="46">
        <v>84.561000000000007</v>
      </c>
      <c r="J71" s="46">
        <v>64.015000000000001</v>
      </c>
      <c r="K71" s="46">
        <v>21.957999999999998</v>
      </c>
      <c r="L71" s="46">
        <v>93574</v>
      </c>
      <c r="M71" s="48">
        <v>84.667000000000002</v>
      </c>
      <c r="N71" s="48">
        <v>85.471999999999994</v>
      </c>
      <c r="O71" s="49" t="str">
        <f t="shared" si="8"/>
        <v>LUX</v>
      </c>
      <c r="P71" s="50">
        <f t="shared" si="9"/>
        <v>0.50699999999999079</v>
      </c>
      <c r="Q71" s="50">
        <f t="shared" si="10"/>
        <v>0.30524585000000337</v>
      </c>
      <c r="R71" s="50">
        <f t="shared" si="11"/>
        <v>0.20175414999998742</v>
      </c>
      <c r="S71" s="51">
        <f t="shared" si="12"/>
        <v>60.206282051283807</v>
      </c>
      <c r="T71" s="51">
        <f t="shared" si="13"/>
        <v>39.793717948716193</v>
      </c>
      <c r="U71" s="49">
        <f t="shared" si="14"/>
        <v>0.40099999999999625</v>
      </c>
      <c r="V71" s="49">
        <f t="shared" si="15"/>
        <v>0.40399999999999636</v>
      </c>
      <c r="X71" s="20"/>
      <c r="Y71" s="20"/>
      <c r="Z71" s="20"/>
      <c r="AA71" s="20"/>
      <c r="AB71" s="20"/>
      <c r="AC71" s="20"/>
      <c r="AE71" s="33"/>
      <c r="AF71" s="33"/>
      <c r="AG71" s="33"/>
      <c r="AH71" s="33"/>
      <c r="AI71" s="33"/>
      <c r="AJ71" s="33"/>
      <c r="AK71" s="33"/>
      <c r="AL71" s="33"/>
      <c r="AM71" s="52"/>
    </row>
    <row r="72" spans="2:39" x14ac:dyDescent="0.35">
      <c r="B72" t="s">
        <v>84</v>
      </c>
      <c r="C72" t="s">
        <v>35</v>
      </c>
      <c r="D72" s="42">
        <v>80.468999999999994</v>
      </c>
      <c r="E72" s="22">
        <v>63.366</v>
      </c>
      <c r="F72" s="22">
        <v>19.407</v>
      </c>
      <c r="G72" s="22">
        <v>88129</v>
      </c>
      <c r="H72" s="22"/>
      <c r="I72" s="22">
        <v>78.049000000000007</v>
      </c>
      <c r="J72" s="22">
        <v>63.094999999999999</v>
      </c>
      <c r="K72" s="22">
        <v>17.664000000000001</v>
      </c>
      <c r="L72" s="22">
        <v>84656</v>
      </c>
      <c r="M72" s="42">
        <v>80.215000000000003</v>
      </c>
      <c r="N72" s="42">
        <v>80.713999999999999</v>
      </c>
      <c r="O72" s="26" t="str">
        <f t="shared" si="8"/>
        <v>LVA</v>
      </c>
      <c r="P72" s="13">
        <f t="shared" si="9"/>
        <v>2.4199999999999875</v>
      </c>
      <c r="Q72" s="13">
        <f t="shared" si="10"/>
        <v>0.9147379150000009</v>
      </c>
      <c r="R72" s="13">
        <f t="shared" si="11"/>
        <v>1.5052620849999867</v>
      </c>
      <c r="S72" s="44">
        <f t="shared" si="12"/>
        <v>37.799087396694446</v>
      </c>
      <c r="T72" s="44">
        <f t="shared" si="13"/>
        <v>62.200912603305554</v>
      </c>
      <c r="U72" s="26">
        <f t="shared" si="14"/>
        <v>0.25399999999999068</v>
      </c>
      <c r="V72" s="26">
        <f t="shared" si="15"/>
        <v>0.24500000000000455</v>
      </c>
      <c r="X72" s="20"/>
      <c r="Y72" s="20"/>
      <c r="Z72" s="20"/>
      <c r="AA72" s="20"/>
      <c r="AB72" s="20"/>
      <c r="AC72" s="20"/>
      <c r="AE72" s="33"/>
      <c r="AF72" s="33"/>
      <c r="AG72" s="33"/>
      <c r="AH72" s="33"/>
      <c r="AI72" s="33"/>
      <c r="AJ72" s="33"/>
      <c r="AK72" s="33"/>
      <c r="AL72" s="33"/>
      <c r="AM72" s="52"/>
    </row>
    <row r="73" spans="2:39" x14ac:dyDescent="0.35">
      <c r="B73" t="s">
        <v>85</v>
      </c>
      <c r="C73" t="s">
        <v>35</v>
      </c>
      <c r="D73" s="42">
        <v>83.814999999999998</v>
      </c>
      <c r="E73" s="22">
        <v>64.021000000000001</v>
      </c>
      <c r="F73" s="22">
        <v>21.445</v>
      </c>
      <c r="G73" s="22">
        <v>92306</v>
      </c>
      <c r="H73" s="22"/>
      <c r="I73" s="22">
        <v>82.947000000000003</v>
      </c>
      <c r="J73" s="22">
        <v>63.917000000000002</v>
      </c>
      <c r="K73" s="22">
        <v>20.716999999999999</v>
      </c>
      <c r="L73" s="22">
        <v>91857</v>
      </c>
      <c r="M73" s="42">
        <v>83.67</v>
      </c>
      <c r="N73" s="42">
        <v>83.951999999999998</v>
      </c>
      <c r="O73" s="26" t="str">
        <f t="shared" si="8"/>
        <v>NLD</v>
      </c>
      <c r="P73" s="13">
        <f t="shared" si="9"/>
        <v>0.867999999999995</v>
      </c>
      <c r="Q73" s="13">
        <f t="shared" si="10"/>
        <v>0.19865368999999919</v>
      </c>
      <c r="R73" s="13">
        <f t="shared" si="11"/>
        <v>0.66934630999999578</v>
      </c>
      <c r="S73" s="44">
        <f t="shared" si="12"/>
        <v>22.886369815668242</v>
      </c>
      <c r="T73" s="44">
        <f t="shared" si="13"/>
        <v>77.113630184331754</v>
      </c>
      <c r="U73" s="26">
        <f t="shared" si="14"/>
        <v>0.14499999999999602</v>
      </c>
      <c r="V73" s="26">
        <f t="shared" si="15"/>
        <v>0.13700000000000045</v>
      </c>
      <c r="X73" s="20"/>
      <c r="Y73" s="20"/>
      <c r="Z73" s="20"/>
      <c r="AA73" s="20"/>
      <c r="AB73" s="20"/>
      <c r="AC73" s="20"/>
      <c r="AE73" s="33"/>
      <c r="AF73" s="33"/>
      <c r="AG73" s="33"/>
      <c r="AH73" s="33"/>
      <c r="AI73" s="33"/>
      <c r="AJ73" s="33"/>
      <c r="AK73" s="33"/>
      <c r="AL73" s="33"/>
      <c r="AM73" s="52"/>
    </row>
    <row r="74" spans="2:39" x14ac:dyDescent="0.35">
      <c r="B74" t="s">
        <v>86</v>
      </c>
      <c r="C74" t="s">
        <v>35</v>
      </c>
      <c r="D74" s="42">
        <v>84.944999999999993</v>
      </c>
      <c r="E74" s="22">
        <v>64.224999999999994</v>
      </c>
      <c r="F74" s="22">
        <v>22.044</v>
      </c>
      <c r="G74" s="22">
        <v>93995</v>
      </c>
      <c r="H74" s="22"/>
      <c r="I74" s="22">
        <v>84.679000000000002</v>
      </c>
      <c r="J74" s="22">
        <v>64.171000000000006</v>
      </c>
      <c r="K74" s="22">
        <v>21.826000000000001</v>
      </c>
      <c r="L74" s="22">
        <v>93958</v>
      </c>
      <c r="M74" s="42">
        <v>84.840999999999994</v>
      </c>
      <c r="N74" s="42">
        <v>85.052999999999997</v>
      </c>
      <c r="O74" s="26" t="str">
        <f t="shared" si="8"/>
        <v>NOR</v>
      </c>
      <c r="P74" s="13">
        <f t="shared" si="9"/>
        <v>0.26599999999999113</v>
      </c>
      <c r="Q74" s="13">
        <f t="shared" si="10"/>
        <v>6.2115949999987832E-2</v>
      </c>
      <c r="R74" s="13">
        <f t="shared" si="11"/>
        <v>0.20388405000000331</v>
      </c>
      <c r="S74" s="44">
        <f t="shared" si="12"/>
        <v>23.351860902251843</v>
      </c>
      <c r="T74" s="44">
        <f t="shared" si="13"/>
        <v>76.648139097748157</v>
      </c>
      <c r="U74" s="26">
        <f t="shared" si="14"/>
        <v>0.1039999999999992</v>
      </c>
      <c r="V74" s="26">
        <f t="shared" si="15"/>
        <v>0.10800000000000409</v>
      </c>
      <c r="AE74" s="33"/>
      <c r="AF74" s="33"/>
      <c r="AG74" s="33"/>
      <c r="AH74" s="33"/>
      <c r="AI74" s="33"/>
      <c r="AJ74" s="33"/>
      <c r="AK74" s="33"/>
      <c r="AL74" s="33"/>
      <c r="AM74" s="52"/>
    </row>
    <row r="75" spans="2:39" x14ac:dyDescent="0.35">
      <c r="B75" s="45" t="s">
        <v>87</v>
      </c>
      <c r="C75" s="45" t="s">
        <v>35</v>
      </c>
      <c r="D75" s="48">
        <v>83.843999999999994</v>
      </c>
      <c r="E75" s="46">
        <v>63.805999999999997</v>
      </c>
      <c r="F75" s="46">
        <v>21.74</v>
      </c>
      <c r="G75" s="46">
        <v>92172</v>
      </c>
      <c r="H75" s="46"/>
      <c r="I75" s="46">
        <v>84.037000000000006</v>
      </c>
      <c r="J75" s="46">
        <v>63.728000000000002</v>
      </c>
      <c r="K75" s="46">
        <v>22.068000000000001</v>
      </c>
      <c r="L75" s="46">
        <v>92027</v>
      </c>
      <c r="M75" s="48">
        <v>83.600999999999999</v>
      </c>
      <c r="N75" s="48">
        <v>84.1</v>
      </c>
      <c r="O75" s="49" t="str">
        <f t="shared" si="8"/>
        <v>NZL_NP</v>
      </c>
      <c r="P75" s="50">
        <f t="shared" si="9"/>
        <v>-0.19300000000001205</v>
      </c>
      <c r="Q75" s="50">
        <f t="shared" si="10"/>
        <v>0.10976079999999586</v>
      </c>
      <c r="R75" s="50">
        <f t="shared" si="11"/>
        <v>-0.30276080000000793</v>
      </c>
      <c r="S75" s="51">
        <f t="shared" si="12"/>
        <v>-56.870880829009849</v>
      </c>
      <c r="T75" s="51">
        <f t="shared" si="13"/>
        <v>156.87088082900985</v>
      </c>
      <c r="U75" s="49">
        <f t="shared" si="14"/>
        <v>0.242999999999995</v>
      </c>
      <c r="V75" s="49">
        <f t="shared" si="15"/>
        <v>0.25600000000000023</v>
      </c>
      <c r="AE75" s="33"/>
      <c r="AF75" s="33"/>
      <c r="AG75" s="33"/>
      <c r="AH75" s="33"/>
      <c r="AI75" s="33"/>
      <c r="AJ75" s="33"/>
      <c r="AK75" s="33"/>
      <c r="AL75" s="33"/>
      <c r="AM75" s="52"/>
    </row>
    <row r="76" spans="2:39" x14ac:dyDescent="0.35">
      <c r="B76" t="s">
        <v>88</v>
      </c>
      <c r="C76" t="s">
        <v>35</v>
      </c>
      <c r="D76" s="42">
        <v>82.061999999999998</v>
      </c>
      <c r="E76" s="22">
        <v>63.741</v>
      </c>
      <c r="F76" s="22">
        <v>20.352</v>
      </c>
      <c r="G76" s="22">
        <v>90015</v>
      </c>
      <c r="H76" s="22"/>
      <c r="I76" s="22">
        <v>79.754000000000005</v>
      </c>
      <c r="J76" s="22">
        <v>63.514000000000003</v>
      </c>
      <c r="K76" s="22">
        <v>18.454999999999998</v>
      </c>
      <c r="L76" s="22">
        <v>87995</v>
      </c>
      <c r="M76" s="42">
        <v>81.876000000000005</v>
      </c>
      <c r="N76" s="42">
        <v>82.251000000000005</v>
      </c>
      <c r="O76" s="26" t="str">
        <f t="shared" si="8"/>
        <v>POL</v>
      </c>
      <c r="P76" s="13">
        <f t="shared" si="9"/>
        <v>2.3079999999999927</v>
      </c>
      <c r="Q76" s="13">
        <f t="shared" si="10"/>
        <v>0.61895069999999675</v>
      </c>
      <c r="R76" s="13">
        <f t="shared" si="11"/>
        <v>1.689049299999996</v>
      </c>
      <c r="S76" s="44">
        <f t="shared" si="12"/>
        <v>26.817621317157659</v>
      </c>
      <c r="T76" s="44">
        <f t="shared" si="13"/>
        <v>73.182378682842341</v>
      </c>
      <c r="U76" s="26">
        <f t="shared" si="14"/>
        <v>0.18599999999999284</v>
      </c>
      <c r="V76" s="26">
        <f t="shared" si="15"/>
        <v>0.18900000000000716</v>
      </c>
      <c r="AE76" s="33"/>
      <c r="AF76" s="33"/>
      <c r="AG76" s="33"/>
      <c r="AH76" s="33"/>
      <c r="AI76" s="33"/>
      <c r="AJ76" s="33"/>
      <c r="AK76" s="33"/>
      <c r="AL76" s="33"/>
      <c r="AM76" s="52"/>
    </row>
    <row r="77" spans="2:39" x14ac:dyDescent="0.35">
      <c r="B77" t="s">
        <v>89</v>
      </c>
      <c r="C77" t="s">
        <v>35</v>
      </c>
      <c r="D77" s="42">
        <v>85.128</v>
      </c>
      <c r="E77" s="22">
        <v>64.088999999999999</v>
      </c>
      <c r="F77" s="22">
        <v>22.483000000000001</v>
      </c>
      <c r="G77" s="22">
        <v>93575</v>
      </c>
      <c r="H77" s="22"/>
      <c r="I77" s="22">
        <v>84.201999999999998</v>
      </c>
      <c r="J77" s="22">
        <v>63.993000000000002</v>
      </c>
      <c r="K77" s="22">
        <v>21.751000000000001</v>
      </c>
      <c r="L77" s="22">
        <v>92912</v>
      </c>
      <c r="M77" s="42">
        <v>84.882000000000005</v>
      </c>
      <c r="N77" s="42">
        <v>85.367999999999995</v>
      </c>
      <c r="O77" s="26" t="str">
        <f t="shared" si="8"/>
        <v>PRT</v>
      </c>
      <c r="P77" s="13">
        <f t="shared" si="9"/>
        <v>0.92600000000000193</v>
      </c>
      <c r="Q77" s="13">
        <f t="shared" si="10"/>
        <v>0.24263570999999653</v>
      </c>
      <c r="R77" s="13">
        <f t="shared" si="11"/>
        <v>0.68336429000000543</v>
      </c>
      <c r="S77" s="44">
        <f t="shared" si="12"/>
        <v>26.202560475161558</v>
      </c>
      <c r="T77" s="44">
        <f t="shared" si="13"/>
        <v>73.797439524838438</v>
      </c>
      <c r="U77" s="26">
        <f t="shared" si="14"/>
        <v>0.24599999999999511</v>
      </c>
      <c r="V77" s="26">
        <f t="shared" si="15"/>
        <v>0.23999999999999488</v>
      </c>
      <c r="AE77" s="33"/>
      <c r="AF77" s="33"/>
      <c r="AG77" s="33"/>
      <c r="AH77" s="33"/>
      <c r="AI77" s="33"/>
      <c r="AJ77" s="33"/>
      <c r="AK77" s="33"/>
      <c r="AL77" s="33"/>
      <c r="AM77" s="52"/>
    </row>
    <row r="78" spans="2:39" x14ac:dyDescent="0.35">
      <c r="B78" t="s">
        <v>90</v>
      </c>
      <c r="C78" t="s">
        <v>35</v>
      </c>
      <c r="D78" s="42">
        <v>78.855999999999995</v>
      </c>
      <c r="E78" s="22">
        <v>62.774000000000001</v>
      </c>
      <c r="F78" s="22">
        <v>18.725999999999999</v>
      </c>
      <c r="G78" s="22">
        <v>85880</v>
      </c>
      <c r="H78" s="22"/>
      <c r="I78" s="22">
        <v>74.486000000000004</v>
      </c>
      <c r="J78" s="22">
        <v>62.088999999999999</v>
      </c>
      <c r="K78" s="22">
        <v>15.609</v>
      </c>
      <c r="L78" s="22">
        <v>79423</v>
      </c>
      <c r="M78" s="42">
        <v>78.691999999999993</v>
      </c>
      <c r="N78" s="42">
        <v>79.018000000000001</v>
      </c>
      <c r="O78" s="26" t="str">
        <f t="shared" si="8"/>
        <v>RUS</v>
      </c>
      <c r="P78" s="13">
        <f t="shared" si="9"/>
        <v>4.3699999999999903</v>
      </c>
      <c r="Q78" s="13">
        <f t="shared" si="10"/>
        <v>1.7935054750000021</v>
      </c>
      <c r="R78" s="13">
        <f t="shared" si="11"/>
        <v>2.5764945249999882</v>
      </c>
      <c r="S78" s="44">
        <f t="shared" si="12"/>
        <v>41.041315217391443</v>
      </c>
      <c r="T78" s="44">
        <f t="shared" si="13"/>
        <v>58.958684782608557</v>
      </c>
      <c r="U78" s="26">
        <f t="shared" si="14"/>
        <v>0.16400000000000148</v>
      </c>
      <c r="V78" s="26">
        <f t="shared" si="15"/>
        <v>0.16200000000000614</v>
      </c>
      <c r="AE78" s="33"/>
      <c r="AF78" s="33"/>
      <c r="AG78" s="33"/>
      <c r="AH78" s="33"/>
      <c r="AI78" s="33"/>
      <c r="AJ78" s="33"/>
      <c r="AK78" s="33"/>
      <c r="AL78" s="33"/>
      <c r="AM78" s="52"/>
    </row>
    <row r="79" spans="2:39" x14ac:dyDescent="0.35">
      <c r="B79" t="s">
        <v>91</v>
      </c>
      <c r="C79" t="s">
        <v>35</v>
      </c>
      <c r="D79" s="42">
        <v>81.412999999999997</v>
      </c>
      <c r="E79" s="22">
        <v>63.643000000000001</v>
      </c>
      <c r="F79" s="22">
        <v>19.707999999999998</v>
      </c>
      <c r="G79" s="22">
        <v>90161</v>
      </c>
      <c r="H79" s="22"/>
      <c r="I79" s="22">
        <v>78.317999999999998</v>
      </c>
      <c r="J79" s="22">
        <v>63.32</v>
      </c>
      <c r="K79" s="22">
        <v>17.286999999999999</v>
      </c>
      <c r="L79" s="22">
        <v>86759</v>
      </c>
      <c r="M79" s="42">
        <v>81.210999999999999</v>
      </c>
      <c r="N79" s="42">
        <v>81.63</v>
      </c>
      <c r="O79" s="26" t="str">
        <f t="shared" si="8"/>
        <v>SVK</v>
      </c>
      <c r="P79" s="13">
        <f t="shared" si="9"/>
        <v>3.0949999999999989</v>
      </c>
      <c r="Q79" s="13">
        <f t="shared" si="10"/>
        <v>0.95228495000000035</v>
      </c>
      <c r="R79" s="13">
        <f t="shared" si="11"/>
        <v>2.1427150499999987</v>
      </c>
      <c r="S79" s="44">
        <f t="shared" si="12"/>
        <v>30.76849596122781</v>
      </c>
      <c r="T79" s="44">
        <f t="shared" si="13"/>
        <v>69.231504038772187</v>
      </c>
      <c r="U79" s="26">
        <f t="shared" si="14"/>
        <v>0.20199999999999818</v>
      </c>
      <c r="V79" s="26">
        <f t="shared" si="15"/>
        <v>0.21699999999999875</v>
      </c>
      <c r="AE79" s="33"/>
      <c r="AF79" s="33"/>
      <c r="AG79" s="33"/>
      <c r="AH79" s="33"/>
      <c r="AI79" s="33"/>
      <c r="AJ79" s="33"/>
      <c r="AK79" s="33"/>
      <c r="AL79" s="33"/>
      <c r="AM79" s="52"/>
    </row>
    <row r="80" spans="2:39" x14ac:dyDescent="0.35">
      <c r="B80" t="s">
        <v>92</v>
      </c>
      <c r="C80" t="s">
        <v>35</v>
      </c>
      <c r="D80" s="42">
        <v>84.613</v>
      </c>
      <c r="E80" s="22">
        <v>64.234999999999999</v>
      </c>
      <c r="F80" s="22">
        <v>21.818000000000001</v>
      </c>
      <c r="G80" s="22">
        <v>93400</v>
      </c>
      <c r="H80" s="22"/>
      <c r="I80" s="22">
        <v>83.712999999999994</v>
      </c>
      <c r="J80" s="22">
        <v>64.13</v>
      </c>
      <c r="K80" s="22">
        <v>21.058</v>
      </c>
      <c r="L80" s="22">
        <v>92999</v>
      </c>
      <c r="M80" s="42">
        <v>84.385999999999996</v>
      </c>
      <c r="N80" s="42">
        <v>84.85</v>
      </c>
      <c r="O80" s="26" t="str">
        <f t="shared" si="8"/>
        <v>SVN</v>
      </c>
      <c r="P80" s="13">
        <f t="shared" si="9"/>
        <v>0.90000000000000568</v>
      </c>
      <c r="Q80" s="13">
        <f t="shared" si="10"/>
        <v>0.19096638000000399</v>
      </c>
      <c r="R80" s="13">
        <f t="shared" si="11"/>
        <v>0.7090336200000017</v>
      </c>
      <c r="S80" s="44">
        <f t="shared" si="12"/>
        <v>21.218486666666976</v>
      </c>
      <c r="T80" s="44">
        <f t="shared" si="13"/>
        <v>78.781513333333024</v>
      </c>
      <c r="U80" s="26">
        <f t="shared" si="14"/>
        <v>0.22700000000000387</v>
      </c>
      <c r="V80" s="26">
        <f t="shared" si="15"/>
        <v>0.23699999999999477</v>
      </c>
      <c r="AE80" s="33"/>
      <c r="AF80" s="33"/>
      <c r="AG80" s="33"/>
      <c r="AH80" s="33"/>
      <c r="AI80" s="33"/>
      <c r="AJ80" s="33"/>
      <c r="AK80" s="33"/>
      <c r="AL80" s="33"/>
      <c r="AM80" s="52"/>
    </row>
    <row r="81" spans="2:39" x14ac:dyDescent="0.35">
      <c r="B81" t="s">
        <v>93</v>
      </c>
      <c r="C81" t="s">
        <v>35</v>
      </c>
      <c r="D81" s="42">
        <v>84.974999999999994</v>
      </c>
      <c r="E81" s="22">
        <v>64.19</v>
      </c>
      <c r="F81" s="22">
        <v>22.088000000000001</v>
      </c>
      <c r="G81" s="22">
        <v>94101</v>
      </c>
      <c r="H81" s="22"/>
      <c r="I81" s="22">
        <v>84.808999999999997</v>
      </c>
      <c r="J81" s="22">
        <v>64.168000000000006</v>
      </c>
      <c r="K81" s="22">
        <v>21.984999999999999</v>
      </c>
      <c r="L81" s="22">
        <v>93883</v>
      </c>
      <c r="M81" s="42">
        <v>84.846000000000004</v>
      </c>
      <c r="N81" s="42">
        <v>85.102999999999994</v>
      </c>
      <c r="O81" s="26" t="str">
        <f t="shared" si="8"/>
        <v>SWE</v>
      </c>
      <c r="P81" s="13">
        <f t="shared" si="9"/>
        <v>0.16599999999999682</v>
      </c>
      <c r="Q81" s="13">
        <f t="shared" si="10"/>
        <v>7.0039569999991363E-2</v>
      </c>
      <c r="R81" s="13">
        <f t="shared" si="11"/>
        <v>9.5960430000005453E-2</v>
      </c>
      <c r="S81" s="44">
        <f t="shared" si="12"/>
        <v>42.192512048188377</v>
      </c>
      <c r="T81" s="44">
        <f t="shared" si="13"/>
        <v>57.807487951811623</v>
      </c>
      <c r="U81" s="26">
        <f t="shared" si="14"/>
        <v>0.12899999999999068</v>
      </c>
      <c r="V81" s="26">
        <f t="shared" si="15"/>
        <v>0.12800000000000011</v>
      </c>
      <c r="AE81" s="33"/>
      <c r="AF81" s="33"/>
      <c r="AG81" s="33"/>
      <c r="AH81" s="33"/>
      <c r="AI81" s="33"/>
      <c r="AJ81" s="33"/>
      <c r="AK81" s="33"/>
      <c r="AL81" s="33"/>
      <c r="AM81" s="52"/>
    </row>
    <row r="82" spans="2:39" x14ac:dyDescent="0.35">
      <c r="B82" s="45" t="s">
        <v>94</v>
      </c>
      <c r="C82" s="45" t="s">
        <v>35</v>
      </c>
      <c r="D82" s="48">
        <v>84.256</v>
      </c>
      <c r="E82" s="46">
        <v>63.84</v>
      </c>
      <c r="F82" s="46">
        <v>22.067</v>
      </c>
      <c r="G82" s="46">
        <v>92519</v>
      </c>
      <c r="H82" s="46"/>
      <c r="I82" s="46">
        <v>83.960999999999999</v>
      </c>
      <c r="J82" s="46">
        <v>63.737000000000002</v>
      </c>
      <c r="K82" s="46">
        <v>21.954000000000001</v>
      </c>
      <c r="L82" s="46">
        <v>92123</v>
      </c>
      <c r="M82" s="48">
        <v>84.063000000000002</v>
      </c>
      <c r="N82" s="48">
        <v>84.441000000000003</v>
      </c>
      <c r="O82" s="49" t="str">
        <f t="shared" si="8"/>
        <v>TWN</v>
      </c>
      <c r="P82" s="50">
        <f t="shared" si="9"/>
        <v>0.29500000000000171</v>
      </c>
      <c r="Q82" s="50">
        <f t="shared" si="10"/>
        <v>0.19016158000000152</v>
      </c>
      <c r="R82" s="50">
        <f t="shared" si="11"/>
        <v>0.10483842000000018</v>
      </c>
      <c r="S82" s="51">
        <f t="shared" si="12"/>
        <v>64.461552542373028</v>
      </c>
      <c r="T82" s="51">
        <f t="shared" si="13"/>
        <v>35.538447457626972</v>
      </c>
      <c r="U82" s="49">
        <f t="shared" si="14"/>
        <v>0.19299999999999784</v>
      </c>
      <c r="V82" s="49">
        <f t="shared" si="15"/>
        <v>0.18500000000000227</v>
      </c>
      <c r="AE82" s="33"/>
      <c r="AF82" s="33"/>
      <c r="AG82" s="33"/>
      <c r="AH82" s="33"/>
      <c r="AI82" s="33"/>
      <c r="AJ82" s="33"/>
      <c r="AK82" s="33"/>
      <c r="AL82" s="33"/>
      <c r="AM82" s="52"/>
    </row>
    <row r="83" spans="2:39" x14ac:dyDescent="0.35">
      <c r="B83" s="45" t="s">
        <v>95</v>
      </c>
      <c r="C83" s="45" t="s">
        <v>35</v>
      </c>
      <c r="D83" s="48">
        <v>81.703000000000003</v>
      </c>
      <c r="E83" s="46">
        <v>63.128999999999998</v>
      </c>
      <c r="F83" s="46">
        <v>21.108000000000001</v>
      </c>
      <c r="G83" s="46">
        <v>87996</v>
      </c>
      <c r="H83" s="46"/>
      <c r="I83" s="46">
        <v>79.328000000000003</v>
      </c>
      <c r="J83" s="46">
        <v>62.604999999999997</v>
      </c>
      <c r="K83" s="46">
        <v>19.78</v>
      </c>
      <c r="L83" s="46">
        <v>84543</v>
      </c>
      <c r="M83" s="48">
        <v>81.570999999999998</v>
      </c>
      <c r="N83" s="48">
        <v>81.837000000000003</v>
      </c>
      <c r="O83" s="49" t="str">
        <f t="shared" si="8"/>
        <v>USA</v>
      </c>
      <c r="P83" s="50">
        <f t="shared" si="9"/>
        <v>2.375</v>
      </c>
      <c r="Q83" s="50">
        <f t="shared" si="10"/>
        <v>1.229931320000001</v>
      </c>
      <c r="R83" s="50">
        <f t="shared" si="11"/>
        <v>1.145068679999999</v>
      </c>
      <c r="S83" s="51">
        <f t="shared" si="12"/>
        <v>51.786581894736884</v>
      </c>
      <c r="T83" s="51">
        <f t="shared" si="13"/>
        <v>48.213418105263116</v>
      </c>
      <c r="U83" s="49">
        <f t="shared" si="14"/>
        <v>0.132000000000005</v>
      </c>
      <c r="V83" s="49">
        <f t="shared" si="15"/>
        <v>0.13400000000000034</v>
      </c>
      <c r="AE83" s="33"/>
      <c r="AF83" s="33"/>
      <c r="AG83" s="33"/>
      <c r="AH83" s="33"/>
      <c r="AI83" s="33"/>
      <c r="AJ83" s="33"/>
      <c r="AK83" s="33"/>
      <c r="AL83" s="33"/>
      <c r="AM83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FIGURE__5</vt:lpstr>
      <vt:lpstr>e0_Losses2020</vt:lpstr>
      <vt:lpstr>e0_Losses2021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2023-05-09T15:17:34Z</dcterms:created>
  <dcterms:modified xsi:type="dcterms:W3CDTF">2023-10-10T01:38:18Z</dcterms:modified>
</cp:coreProperties>
</file>