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1136175\OneDrive - Australian National University\papers\covid_East_West\submission_PHE\figure and table data\"/>
    </mc:Choice>
  </mc:AlternateContent>
  <bookViews>
    <workbookView xWindow="0" yWindow="0" windowWidth="28800" windowHeight="12160"/>
  </bookViews>
  <sheets>
    <sheet name="FIGURE_S1" sheetId="1" r:id="rId1"/>
  </sheets>
  <calcPr calcId="162913"/>
</workbook>
</file>

<file path=xl/calcChain.xml><?xml version="1.0" encoding="utf-8"?>
<calcChain xmlns="http://schemas.openxmlformats.org/spreadsheetml/2006/main">
  <c r="AP35" i="1" l="1"/>
  <c r="AE35" i="1"/>
  <c r="T35" i="1"/>
  <c r="I35" i="1"/>
  <c r="AP33" i="1"/>
  <c r="AR25" i="1" s="1"/>
  <c r="AE33" i="1"/>
  <c r="T33" i="1"/>
  <c r="I33" i="1"/>
  <c r="K29" i="1" s="1"/>
  <c r="AP32" i="1"/>
  <c r="AE32" i="1"/>
  <c r="AG29" i="1" s="1"/>
  <c r="T32" i="1"/>
  <c r="V30" i="1" s="1"/>
  <c r="I32" i="1"/>
  <c r="K30" i="1" s="1"/>
  <c r="AG30" i="1"/>
  <c r="AG28" i="1"/>
  <c r="AG27" i="1"/>
  <c r="AG25" i="1"/>
  <c r="AG24" i="1"/>
  <c r="AG22" i="1"/>
  <c r="AG21" i="1"/>
  <c r="AG19" i="1"/>
  <c r="AG18" i="1"/>
  <c r="AG16" i="1"/>
  <c r="AG15" i="1"/>
  <c r="AG13" i="1"/>
  <c r="AG12" i="1"/>
  <c r="AG10" i="1"/>
  <c r="AG9" i="1"/>
  <c r="AG7" i="1"/>
  <c r="AG6" i="1"/>
  <c r="AG4" i="1"/>
  <c r="AG3" i="1"/>
  <c r="AR23" i="1" l="1"/>
  <c r="AR5" i="1"/>
  <c r="AR11" i="1"/>
  <c r="AR17" i="1"/>
  <c r="AR29" i="1"/>
  <c r="AR3" i="1"/>
  <c r="AR6" i="1"/>
  <c r="AR9" i="1"/>
  <c r="AR12" i="1"/>
  <c r="AR15" i="1"/>
  <c r="AR18" i="1"/>
  <c r="AR21" i="1"/>
  <c r="AR24" i="1"/>
  <c r="AR27" i="1"/>
  <c r="AR30" i="1"/>
  <c r="K4" i="1"/>
  <c r="K13" i="1"/>
  <c r="K19" i="1"/>
  <c r="K25" i="1"/>
  <c r="V13" i="1"/>
  <c r="AR8" i="1"/>
  <c r="AR14" i="1"/>
  <c r="AR20" i="1"/>
  <c r="AR26" i="1"/>
  <c r="V7" i="1"/>
  <c r="V16" i="1"/>
  <c r="AR7" i="1"/>
  <c r="AR13" i="1"/>
  <c r="AR19" i="1"/>
  <c r="AR22" i="1"/>
  <c r="AR28" i="1"/>
  <c r="K5" i="1"/>
  <c r="K11" i="1"/>
  <c r="K14" i="1"/>
  <c r="K26" i="1"/>
  <c r="V5" i="1"/>
  <c r="V14" i="1"/>
  <c r="V29" i="1"/>
  <c r="K7" i="1"/>
  <c r="K10" i="1"/>
  <c r="K16" i="1"/>
  <c r="K22" i="1"/>
  <c r="K28" i="1"/>
  <c r="V4" i="1"/>
  <c r="V10" i="1"/>
  <c r="V19" i="1"/>
  <c r="V22" i="1"/>
  <c r="V25" i="1"/>
  <c r="V28" i="1"/>
  <c r="AR4" i="1"/>
  <c r="AR10" i="1"/>
  <c r="AR16" i="1"/>
  <c r="K8" i="1"/>
  <c r="K17" i="1"/>
  <c r="K20" i="1"/>
  <c r="K23" i="1"/>
  <c r="V8" i="1"/>
  <c r="V11" i="1"/>
  <c r="V17" i="1"/>
  <c r="V20" i="1"/>
  <c r="V23" i="1"/>
  <c r="V26" i="1"/>
  <c r="AG5" i="1"/>
  <c r="AG8" i="1"/>
  <c r="AG11" i="1"/>
  <c r="AG14" i="1"/>
  <c r="AG17" i="1"/>
  <c r="AG20" i="1"/>
  <c r="AG23" i="1"/>
  <c r="AG26" i="1"/>
  <c r="K3" i="1"/>
  <c r="K6" i="1"/>
  <c r="K9" i="1"/>
  <c r="K12" i="1"/>
  <c r="K15" i="1"/>
  <c r="K18" i="1"/>
  <c r="K21" i="1"/>
  <c r="K24" i="1"/>
  <c r="K27" i="1"/>
  <c r="V3" i="1"/>
  <c r="V6" i="1"/>
  <c r="V9" i="1"/>
  <c r="V12" i="1"/>
  <c r="V15" i="1"/>
  <c r="V18" i="1"/>
  <c r="V21" i="1"/>
  <c r="V24" i="1"/>
  <c r="V27" i="1"/>
</calcChain>
</file>

<file path=xl/sharedStrings.xml><?xml version="1.0" encoding="utf-8"?>
<sst xmlns="http://schemas.openxmlformats.org/spreadsheetml/2006/main" count="213" uniqueCount="45">
  <si>
    <t>MALES</t>
  </si>
  <si>
    <t>2020 baseline</t>
  </si>
  <si>
    <t>LE losses</t>
  </si>
  <si>
    <t>upper CI</t>
  </si>
  <si>
    <t>lower CI</t>
  </si>
  <si>
    <t>regression line</t>
  </si>
  <si>
    <t>FEMALES</t>
  </si>
  <si>
    <t>2021 baseline</t>
  </si>
  <si>
    <t>East</t>
  </si>
  <si>
    <t>West</t>
  </si>
  <si>
    <t>BGR</t>
  </si>
  <si>
    <t>CZE</t>
  </si>
  <si>
    <t>EST</t>
  </si>
  <si>
    <t>HRV</t>
  </si>
  <si>
    <t>HUN</t>
  </si>
  <si>
    <t>LTU</t>
  </si>
  <si>
    <t>LVA</t>
  </si>
  <si>
    <t>POL</t>
  </si>
  <si>
    <t>RUS</t>
  </si>
  <si>
    <t>SVK</t>
  </si>
  <si>
    <t>SVN</t>
  </si>
  <si>
    <t>AUT</t>
  </si>
  <si>
    <t>BEL</t>
  </si>
  <si>
    <t>CHE</t>
  </si>
  <si>
    <t>DEUTNP</t>
  </si>
  <si>
    <t>DNK</t>
  </si>
  <si>
    <t>ESP</t>
  </si>
  <si>
    <t>FIN</t>
  </si>
  <si>
    <t>FRATNP</t>
  </si>
  <si>
    <t>GBR_NIR</t>
  </si>
  <si>
    <t>GBR_SCO</t>
  </si>
  <si>
    <t>GBRTENW</t>
  </si>
  <si>
    <t>GRC</t>
  </si>
  <si>
    <t>ITA</t>
  </si>
  <si>
    <t>NLD</t>
  </si>
  <si>
    <t>NOR</t>
  </si>
  <si>
    <t>PRT</t>
  </si>
  <si>
    <t>SWE</t>
  </si>
  <si>
    <t>slope</t>
  </si>
  <si>
    <t>intersept</t>
  </si>
  <si>
    <t>p&lt;</t>
  </si>
  <si>
    <t>(Stata)</t>
  </si>
  <si>
    <t>r</t>
  </si>
  <si>
    <t>corr</t>
  </si>
  <si>
    <t xml:space="preserve">Correspondence between life expectancy losses and baseline life expectancy across populations in 2020 and 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</si>
</sst>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64" fontId="3" fillId="0" borderId="1" xfId="0" applyNumberFormat="1" applyFont="1" applyBorder="1"/>
    <xf numFmtId="164" fontId="3" fillId="0" borderId="0" xfId="0" applyNumberFormat="1" applyFont="1"/>
    <xf numFmtId="0" fontId="0" fillId="3" borderId="1" xfId="0" applyFill="1" applyBorder="1"/>
    <xf numFmtId="164" fontId="4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4" fontId="5" fillId="0" borderId="0" xfId="0" applyNumberFormat="1" applyFont="1"/>
    <xf numFmtId="0" fontId="0" fillId="0" borderId="0" xfId="0" applyBorder="1"/>
    <xf numFmtId="0" fontId="0" fillId="0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FIGURE_S1!$D$2</c:f>
              <c:strCache>
                <c:ptCount val="1"/>
                <c:pt idx="0">
                  <c:v>East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0">
                  <c:v>7.8000000000002956E-2</c:v>
                </c:pt>
                <c:pt idx="1">
                  <c:v>0.10699999999999932</c:v>
                </c:pt>
                <c:pt idx="2">
                  <c:v>0.242999999999995</c:v>
                </c:pt>
                <c:pt idx="3">
                  <c:v>0.17799999999999727</c:v>
                </c:pt>
                <c:pt idx="4">
                  <c:v>0.10600000000000875</c:v>
                </c:pt>
                <c:pt idx="5">
                  <c:v>0.2289999999999992</c:v>
                </c:pt>
                <c:pt idx="6">
                  <c:v>0.19000000000001194</c:v>
                </c:pt>
                <c:pt idx="7">
                  <c:v>0.11700000000000443</c:v>
                </c:pt>
                <c:pt idx="8">
                  <c:v>0.17300000000000182</c:v>
                </c:pt>
                <c:pt idx="9">
                  <c:v>0.13599999999999568</c:v>
                </c:pt>
                <c:pt idx="10">
                  <c:v>0.16500000000000625</c:v>
                </c:pt>
              </c:numLit>
            </c:plus>
            <c:minus>
              <c:numLit>
                <c:formatCode>General</c:formatCode>
                <c:ptCount val="30"/>
                <c:pt idx="0">
                  <c:v>7.6999999999998181E-2</c:v>
                </c:pt>
                <c:pt idx="1">
                  <c:v>0.1039999999999992</c:v>
                </c:pt>
                <c:pt idx="2">
                  <c:v>0.23600000000000421</c:v>
                </c:pt>
                <c:pt idx="3">
                  <c:v>0.17399999999999238</c:v>
                </c:pt>
                <c:pt idx="4">
                  <c:v>0.1039999999999992</c:v>
                </c:pt>
                <c:pt idx="5">
                  <c:v>0.21699999999999875</c:v>
                </c:pt>
                <c:pt idx="6">
                  <c:v>0.18299999999999272</c:v>
                </c:pt>
                <c:pt idx="7">
                  <c:v>0.12699999999999534</c:v>
                </c:pt>
                <c:pt idx="8">
                  <c:v>0.16100000000000136</c:v>
                </c:pt>
                <c:pt idx="9">
                  <c:v>0.11400000000000432</c:v>
                </c:pt>
                <c:pt idx="10">
                  <c:v>0.15899999999999181</c:v>
                </c:pt>
              </c:numLit>
            </c:minus>
            <c:spPr>
              <a:noFill/>
              <a:ln w="635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FIGURE_S1!$C$3:$C$30</c:f>
              <c:numCache>
                <c:formatCode>General</c:formatCode>
                <c:ptCount val="28"/>
                <c:pt idx="0">
                  <c:v>71.715000000000003</c:v>
                </c:pt>
                <c:pt idx="1">
                  <c:v>76.570999999999998</c:v>
                </c:pt>
                <c:pt idx="2">
                  <c:v>74.849000000000004</c:v>
                </c:pt>
                <c:pt idx="3">
                  <c:v>75.582999999999998</c:v>
                </c:pt>
                <c:pt idx="4">
                  <c:v>73.287999999999997</c:v>
                </c:pt>
                <c:pt idx="5">
                  <c:v>71.864999999999995</c:v>
                </c:pt>
                <c:pt idx="6">
                  <c:v>71.191999999999993</c:v>
                </c:pt>
                <c:pt idx="7">
                  <c:v>74.298000000000002</c:v>
                </c:pt>
                <c:pt idx="8">
                  <c:v>68.783000000000001</c:v>
                </c:pt>
                <c:pt idx="9">
                  <c:v>74.527000000000001</c:v>
                </c:pt>
                <c:pt idx="10">
                  <c:v>78.8</c:v>
                </c:pt>
                <c:pt idx="11">
                  <c:v>79.745999999999995</c:v>
                </c:pt>
                <c:pt idx="12">
                  <c:v>79.825000000000003</c:v>
                </c:pt>
                <c:pt idx="13">
                  <c:v>82.119</c:v>
                </c:pt>
                <c:pt idx="14">
                  <c:v>78.983000000000004</c:v>
                </c:pt>
                <c:pt idx="15">
                  <c:v>79.677000000000007</c:v>
                </c:pt>
                <c:pt idx="16">
                  <c:v>81.055000000000007</c:v>
                </c:pt>
                <c:pt idx="17">
                  <c:v>79.402000000000001</c:v>
                </c:pt>
                <c:pt idx="18">
                  <c:v>79.978999999999999</c:v>
                </c:pt>
                <c:pt idx="19">
                  <c:v>79.180000000000007</c:v>
                </c:pt>
                <c:pt idx="20">
                  <c:v>77.376000000000005</c:v>
                </c:pt>
                <c:pt idx="21">
                  <c:v>80.006</c:v>
                </c:pt>
                <c:pt idx="22">
                  <c:v>79.087999999999994</c:v>
                </c:pt>
                <c:pt idx="23">
                  <c:v>81.334999999999994</c:v>
                </c:pt>
                <c:pt idx="24">
                  <c:v>80.700999999999993</c:v>
                </c:pt>
                <c:pt idx="25">
                  <c:v>81.432000000000002</c:v>
                </c:pt>
                <c:pt idx="26">
                  <c:v>78.956000000000003</c:v>
                </c:pt>
                <c:pt idx="27">
                  <c:v>81.555000000000007</c:v>
                </c:pt>
              </c:numCache>
            </c:numRef>
          </c:xVal>
          <c:yVal>
            <c:numRef>
              <c:f>FIGURE_S1!$D$3:$D$30</c:f>
              <c:numCache>
                <c:formatCode>General</c:formatCode>
                <c:ptCount val="28"/>
                <c:pt idx="0" formatCode="0.000">
                  <c:v>1.7600000000000051</c:v>
                </c:pt>
                <c:pt idx="1">
                  <c:v>1.2379999999999995</c:v>
                </c:pt>
                <c:pt idx="2">
                  <c:v>0.49399999999999977</c:v>
                </c:pt>
                <c:pt idx="3">
                  <c:v>0.95600000000000307</c:v>
                </c:pt>
                <c:pt idx="4">
                  <c:v>0.98199999999999932</c:v>
                </c:pt>
                <c:pt idx="5">
                  <c:v>1.8269999999999982</c:v>
                </c:pt>
                <c:pt idx="6">
                  <c:v>0.57699999999999818</c:v>
                </c:pt>
                <c:pt idx="7">
                  <c:v>1.5420000000000016</c:v>
                </c:pt>
                <c:pt idx="8">
                  <c:v>2.3310000000000031</c:v>
                </c:pt>
                <c:pt idx="9">
                  <c:v>0.99500000000000455</c:v>
                </c:pt>
                <c:pt idx="10">
                  <c:v>1.0369999999999919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E-4626-9A90-76A2DCE014B9}"/>
            </c:ext>
          </c:extLst>
        </c:ser>
        <c:ser>
          <c:idx val="1"/>
          <c:order val="1"/>
          <c:tx>
            <c:strRef>
              <c:f>FIGURE_S1!$E$2</c:f>
              <c:strCache>
                <c:ptCount val="1"/>
                <c:pt idx="0">
                  <c:v>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11">
                  <c:v>0.13100000000000023</c:v>
                </c:pt>
                <c:pt idx="12">
                  <c:v>0.11100000000000421</c:v>
                </c:pt>
                <c:pt idx="13">
                  <c:v>0.14499999999999602</c:v>
                </c:pt>
                <c:pt idx="14">
                  <c:v>0.10699999999999932</c:v>
                </c:pt>
                <c:pt idx="15">
                  <c:v>9.5999999999989427E-2</c:v>
                </c:pt>
                <c:pt idx="16">
                  <c:v>0.12199999999999989</c:v>
                </c:pt>
                <c:pt idx="17">
                  <c:v>7.6999999999998181E-2</c:v>
                </c:pt>
                <c:pt idx="18">
                  <c:v>0.10599999999999454</c:v>
                </c:pt>
                <c:pt idx="19">
                  <c:v>0.21199999999998909</c:v>
                </c:pt>
                <c:pt idx="20">
                  <c:v>0.14900000000000091</c:v>
                </c:pt>
                <c:pt idx="21">
                  <c:v>0.10099999999999909</c:v>
                </c:pt>
                <c:pt idx="22">
                  <c:v>0.14200000000001012</c:v>
                </c:pt>
                <c:pt idx="23">
                  <c:v>0.40800000000000125</c:v>
                </c:pt>
                <c:pt idx="24">
                  <c:v>0.15200000000000102</c:v>
                </c:pt>
                <c:pt idx="25">
                  <c:v>0.30499999999999261</c:v>
                </c:pt>
                <c:pt idx="26">
                  <c:v>0.11700000000000443</c:v>
                </c:pt>
                <c:pt idx="27">
                  <c:v>6.3000000000002387E-2</c:v>
                </c:pt>
                <c:pt idx="28">
                  <c:v>9.9999999999994316E-2</c:v>
                </c:pt>
                <c:pt idx="29">
                  <c:v>9.2999999999989313E-2</c:v>
                </c:pt>
              </c:numLit>
            </c:plus>
            <c:minus>
              <c:numLit>
                <c:formatCode>General</c:formatCode>
                <c:ptCount val="30"/>
                <c:pt idx="11">
                  <c:v>0.125</c:v>
                </c:pt>
                <c:pt idx="12">
                  <c:v>0.11299999999999955</c:v>
                </c:pt>
                <c:pt idx="13">
                  <c:v>0.15500000000000114</c:v>
                </c:pt>
                <c:pt idx="14">
                  <c:v>0.12100000000000932</c:v>
                </c:pt>
                <c:pt idx="15">
                  <c:v>9.4000000000008299E-2</c:v>
                </c:pt>
                <c:pt idx="16">
                  <c:v>0.11200000000000898</c:v>
                </c:pt>
                <c:pt idx="17">
                  <c:v>7.3000000000007503E-2</c:v>
                </c:pt>
                <c:pt idx="18">
                  <c:v>0.10800000000000409</c:v>
                </c:pt>
                <c:pt idx="19">
                  <c:v>0.19700000000000273</c:v>
                </c:pt>
                <c:pt idx="20">
                  <c:v>0.13900000000001</c:v>
                </c:pt>
                <c:pt idx="21">
                  <c:v>0.10500000000000398</c:v>
                </c:pt>
                <c:pt idx="22">
                  <c:v>0.15999999999999659</c:v>
                </c:pt>
                <c:pt idx="23">
                  <c:v>0.4030000000000058</c:v>
                </c:pt>
                <c:pt idx="24">
                  <c:v>0.15499999999998693</c:v>
                </c:pt>
                <c:pt idx="25">
                  <c:v>0.28300000000000125</c:v>
                </c:pt>
                <c:pt idx="26">
                  <c:v>0.11599999999999966</c:v>
                </c:pt>
                <c:pt idx="27">
                  <c:v>6.1999999999997613E-2</c:v>
                </c:pt>
                <c:pt idx="28">
                  <c:v>9.9000000000003752E-2</c:v>
                </c:pt>
                <c:pt idx="29">
                  <c:v>8.6000000000012733E-2</c:v>
                </c:pt>
              </c:numLit>
            </c:minus>
            <c:spPr>
              <a:noFill/>
              <a:ln w="6350" cap="flat" cmpd="sng" algn="ctr">
                <a:solidFill>
                  <a:srgbClr val="002060"/>
                </a:solidFill>
                <a:round/>
              </a:ln>
              <a:effectLst/>
            </c:spPr>
          </c:errBars>
          <c:xVal>
            <c:numRef>
              <c:f>FIGURE_S1!$C$3:$C$30</c:f>
              <c:numCache>
                <c:formatCode>General</c:formatCode>
                <c:ptCount val="28"/>
                <c:pt idx="0">
                  <c:v>71.715000000000003</c:v>
                </c:pt>
                <c:pt idx="1">
                  <c:v>76.570999999999998</c:v>
                </c:pt>
                <c:pt idx="2">
                  <c:v>74.849000000000004</c:v>
                </c:pt>
                <c:pt idx="3">
                  <c:v>75.582999999999998</c:v>
                </c:pt>
                <c:pt idx="4">
                  <c:v>73.287999999999997</c:v>
                </c:pt>
                <c:pt idx="5">
                  <c:v>71.864999999999995</c:v>
                </c:pt>
                <c:pt idx="6">
                  <c:v>71.191999999999993</c:v>
                </c:pt>
                <c:pt idx="7">
                  <c:v>74.298000000000002</c:v>
                </c:pt>
                <c:pt idx="8">
                  <c:v>68.783000000000001</c:v>
                </c:pt>
                <c:pt idx="9">
                  <c:v>74.527000000000001</c:v>
                </c:pt>
                <c:pt idx="10">
                  <c:v>78.8</c:v>
                </c:pt>
                <c:pt idx="11">
                  <c:v>79.745999999999995</c:v>
                </c:pt>
                <c:pt idx="12">
                  <c:v>79.825000000000003</c:v>
                </c:pt>
                <c:pt idx="13">
                  <c:v>82.119</c:v>
                </c:pt>
                <c:pt idx="14">
                  <c:v>78.983000000000004</c:v>
                </c:pt>
                <c:pt idx="15">
                  <c:v>79.677000000000007</c:v>
                </c:pt>
                <c:pt idx="16">
                  <c:v>81.055000000000007</c:v>
                </c:pt>
                <c:pt idx="17">
                  <c:v>79.402000000000001</c:v>
                </c:pt>
                <c:pt idx="18">
                  <c:v>79.978999999999999</c:v>
                </c:pt>
                <c:pt idx="19">
                  <c:v>79.180000000000007</c:v>
                </c:pt>
                <c:pt idx="20">
                  <c:v>77.376000000000005</c:v>
                </c:pt>
                <c:pt idx="21">
                  <c:v>80.006</c:v>
                </c:pt>
                <c:pt idx="22">
                  <c:v>79.087999999999994</c:v>
                </c:pt>
                <c:pt idx="23">
                  <c:v>81.334999999999994</c:v>
                </c:pt>
                <c:pt idx="24">
                  <c:v>80.700999999999993</c:v>
                </c:pt>
                <c:pt idx="25">
                  <c:v>81.432000000000002</c:v>
                </c:pt>
                <c:pt idx="26">
                  <c:v>78.956000000000003</c:v>
                </c:pt>
                <c:pt idx="27">
                  <c:v>81.555000000000007</c:v>
                </c:pt>
              </c:numCache>
            </c:numRef>
          </c:xVal>
          <c:yVal>
            <c:numRef>
              <c:f>FIGURE_S1!$E$3:$E$30</c:f>
              <c:numCache>
                <c:formatCode>General</c:formatCode>
                <c:ptCount val="28"/>
                <c:pt idx="11">
                  <c:v>0.80299999999999727</c:v>
                </c:pt>
                <c:pt idx="12">
                  <c:v>1.3080000000000069</c:v>
                </c:pt>
                <c:pt idx="13">
                  <c:v>1.1269999999999953</c:v>
                </c:pt>
                <c:pt idx="14">
                  <c:v>0.38500000000000512</c:v>
                </c:pt>
                <c:pt idx="15">
                  <c:v>9.500000000001306E-2</c:v>
                </c:pt>
                <c:pt idx="16">
                  <c:v>1.5170000000000101</c:v>
                </c:pt>
                <c:pt idx="17">
                  <c:v>0.37199999999999989</c:v>
                </c:pt>
                <c:pt idx="18">
                  <c:v>0.79500000000000171</c:v>
                </c:pt>
                <c:pt idx="19">
                  <c:v>1.034000000000006</c:v>
                </c:pt>
                <c:pt idx="20">
                  <c:v>1.2540000000000049</c:v>
                </c:pt>
                <c:pt idx="21">
                  <c:v>1.4150000000000063</c:v>
                </c:pt>
                <c:pt idx="22">
                  <c:v>0.45499999999999829</c:v>
                </c:pt>
                <c:pt idx="23">
                  <c:v>1.5459999999999923</c:v>
                </c:pt>
                <c:pt idx="24">
                  <c:v>1.0299999999999869</c:v>
                </c:pt>
                <c:pt idx="25">
                  <c:v>-6.3000000000002387E-2</c:v>
                </c:pt>
                <c:pt idx="26">
                  <c:v>0.93800000000000239</c:v>
                </c:pt>
                <c:pt idx="27">
                  <c:v>0.95400000000000773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E-4626-9A90-76A2DCE014B9}"/>
            </c:ext>
          </c:extLst>
        </c:ser>
        <c:ser>
          <c:idx val="2"/>
          <c:order val="2"/>
          <c:spPr>
            <a:ln w="9525" cap="rnd" cmpd="sng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FIGURE_S1!$C$3:$C$30</c:f>
              <c:numCache>
                <c:formatCode>General</c:formatCode>
                <c:ptCount val="28"/>
                <c:pt idx="0">
                  <c:v>71.715000000000003</c:v>
                </c:pt>
                <c:pt idx="1">
                  <c:v>76.570999999999998</c:v>
                </c:pt>
                <c:pt idx="2">
                  <c:v>74.849000000000004</c:v>
                </c:pt>
                <c:pt idx="3">
                  <c:v>75.582999999999998</c:v>
                </c:pt>
                <c:pt idx="4">
                  <c:v>73.287999999999997</c:v>
                </c:pt>
                <c:pt idx="5">
                  <c:v>71.864999999999995</c:v>
                </c:pt>
                <c:pt idx="6">
                  <c:v>71.191999999999993</c:v>
                </c:pt>
                <c:pt idx="7">
                  <c:v>74.298000000000002</c:v>
                </c:pt>
                <c:pt idx="8">
                  <c:v>68.783000000000001</c:v>
                </c:pt>
                <c:pt idx="9">
                  <c:v>74.527000000000001</c:v>
                </c:pt>
                <c:pt idx="10">
                  <c:v>78.8</c:v>
                </c:pt>
                <c:pt idx="11">
                  <c:v>79.745999999999995</c:v>
                </c:pt>
                <c:pt idx="12">
                  <c:v>79.825000000000003</c:v>
                </c:pt>
                <c:pt idx="13">
                  <c:v>82.119</c:v>
                </c:pt>
                <c:pt idx="14">
                  <c:v>78.983000000000004</c:v>
                </c:pt>
                <c:pt idx="15">
                  <c:v>79.677000000000007</c:v>
                </c:pt>
                <c:pt idx="16">
                  <c:v>81.055000000000007</c:v>
                </c:pt>
                <c:pt idx="17">
                  <c:v>79.402000000000001</c:v>
                </c:pt>
                <c:pt idx="18">
                  <c:v>79.978999999999999</c:v>
                </c:pt>
                <c:pt idx="19">
                  <c:v>79.180000000000007</c:v>
                </c:pt>
                <c:pt idx="20">
                  <c:v>77.376000000000005</c:v>
                </c:pt>
                <c:pt idx="21">
                  <c:v>80.006</c:v>
                </c:pt>
                <c:pt idx="22">
                  <c:v>79.087999999999994</c:v>
                </c:pt>
                <c:pt idx="23">
                  <c:v>81.334999999999994</c:v>
                </c:pt>
                <c:pt idx="24">
                  <c:v>80.700999999999993</c:v>
                </c:pt>
                <c:pt idx="25">
                  <c:v>81.432000000000002</c:v>
                </c:pt>
                <c:pt idx="26">
                  <c:v>78.956000000000003</c:v>
                </c:pt>
                <c:pt idx="27">
                  <c:v>81.555000000000007</c:v>
                </c:pt>
              </c:numCache>
            </c:numRef>
          </c:xVal>
          <c:yVal>
            <c:numRef>
              <c:f>FIGURE_S1!$K$3:$K$30</c:f>
              <c:numCache>
                <c:formatCode>0.000</c:formatCode>
                <c:ptCount val="28"/>
                <c:pt idx="0">
                  <c:v>1.3863112053122482</c:v>
                </c:pt>
                <c:pt idx="1">
                  <c:v>1.0866313573639523</c:v>
                </c:pt>
                <c:pt idx="2">
                  <c:v>1.1929016823571486</c:v>
                </c:pt>
                <c:pt idx="3">
                  <c:v>1.1476041106120816</c:v>
                </c:pt>
                <c:pt idx="4">
                  <c:v>1.2892361639566738</c:v>
                </c:pt>
                <c:pt idx="5">
                  <c:v>1.3770542083616215</c:v>
                </c:pt>
                <c:pt idx="6">
                  <c:v>1.418587268013435</c:v>
                </c:pt>
                <c:pt idx="7">
                  <c:v>1.2269057178224525</c:v>
                </c:pt>
                <c:pt idx="8">
                  <c:v>1.5672546390405033</c:v>
                </c:pt>
                <c:pt idx="9">
                  <c:v>1.2127733691444949</c:v>
                </c:pt>
                <c:pt idx="10">
                  <c:v>0.9490723826776355</c:v>
                </c:pt>
                <c:pt idx="11">
                  <c:v>0.89069158857568187</c:v>
                </c:pt>
                <c:pt idx="12">
                  <c:v>0.88581623684835087</c:v>
                </c:pt>
                <c:pt idx="13">
                  <c:v>0.74424589681676334</c:v>
                </c:pt>
                <c:pt idx="14">
                  <c:v>0.93777884639786979</c:v>
                </c:pt>
                <c:pt idx="15">
                  <c:v>0.89494980717296979</c:v>
                </c:pt>
                <c:pt idx="16">
                  <c:v>0.8099088618532102</c:v>
                </c:pt>
                <c:pt idx="17">
                  <c:v>0.91192096824911939</c:v>
                </c:pt>
                <c:pt idx="18">
                  <c:v>0.87631238664570787</c:v>
                </c:pt>
                <c:pt idx="19">
                  <c:v>0.92562132373604644</c:v>
                </c:pt>
                <c:pt idx="20">
                  <c:v>1.036952140395587</c:v>
                </c:pt>
                <c:pt idx="21">
                  <c:v>0.87464612719459467</c:v>
                </c:pt>
                <c:pt idx="22">
                  <c:v>0.93129894853243211</c:v>
                </c:pt>
                <c:pt idx="23">
                  <c:v>0.7926291342120404</c:v>
                </c:pt>
                <c:pt idx="24">
                  <c:v>0.83175537465668992</c:v>
                </c:pt>
                <c:pt idx="25">
                  <c:v>0.78664294285063452</c:v>
                </c:pt>
                <c:pt idx="26">
                  <c:v>0.939445105848983</c:v>
                </c:pt>
                <c:pt idx="27">
                  <c:v>0.77905220535112019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E-4626-9A90-76A2DCE0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ax val="90"/>
          <c:min val="6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AU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Baseline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 at birth for 2020, in years</a:t>
                </a:r>
                <a:endParaRPr lang="en-US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424366635792576"/>
              <c:y val="0.93420176927828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-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losses,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 years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88663153507715E-2"/>
              <c:y val="0.3057792193001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9909879166617948"/>
          <c:y val="5.4709270139212951E-2"/>
          <c:w val="0.14539647905437794"/>
          <c:h val="0.1071516560341554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FIGURE_S1!$O$2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0">
                  <c:v>0.18299999999999272</c:v>
                </c:pt>
                <c:pt idx="1">
                  <c:v>0.14499999999999602</c:v>
                </c:pt>
                <c:pt idx="2">
                  <c:v>8.5999999999998522E-2</c:v>
                </c:pt>
                <c:pt idx="3">
                  <c:v>0.19599999999999795</c:v>
                </c:pt>
                <c:pt idx="4">
                  <c:v>0.15200000000000102</c:v>
                </c:pt>
                <c:pt idx="5">
                  <c:v>0.15200000000000102</c:v>
                </c:pt>
                <c:pt idx="6">
                  <c:v>0.16600000000001103</c:v>
                </c:pt>
                <c:pt idx="7">
                  <c:v>0.13700000000000045</c:v>
                </c:pt>
                <c:pt idx="8">
                  <c:v>0.11399999999999011</c:v>
                </c:pt>
                <c:pt idx="9">
                  <c:v>0.14000000000000057</c:v>
                </c:pt>
                <c:pt idx="10">
                  <c:v>0.16500000000000625</c:v>
                </c:pt>
              </c:numLit>
            </c:plus>
            <c:minus>
              <c:numLit>
                <c:formatCode>General</c:formatCode>
                <c:ptCount val="30"/>
                <c:pt idx="0">
                  <c:v>0.1839999999999975</c:v>
                </c:pt>
                <c:pt idx="1">
                  <c:v>0.15000000000000568</c:v>
                </c:pt>
                <c:pt idx="2">
                  <c:v>9.0000000000003411E-2</c:v>
                </c:pt>
                <c:pt idx="3">
                  <c:v>0.20699999999999363</c:v>
                </c:pt>
                <c:pt idx="4">
                  <c:v>0.14300000000000068</c:v>
                </c:pt>
                <c:pt idx="5">
                  <c:v>0.14799999999999613</c:v>
                </c:pt>
                <c:pt idx="6">
                  <c:v>0.17999999999999261</c:v>
                </c:pt>
                <c:pt idx="7">
                  <c:v>0.12900000000000489</c:v>
                </c:pt>
                <c:pt idx="8">
                  <c:v>0.11800000000000921</c:v>
                </c:pt>
                <c:pt idx="9">
                  <c:v>0.13700000000000045</c:v>
                </c:pt>
                <c:pt idx="10">
                  <c:v>0.14999999999999147</c:v>
                </c:pt>
              </c:numLit>
            </c:minus>
            <c:spPr>
              <a:noFill/>
              <a:ln w="635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FIGURE_S1!$N$3:$N$30</c:f>
              <c:numCache>
                <c:formatCode>0.000</c:formatCode>
                <c:ptCount val="28"/>
                <c:pt idx="0">
                  <c:v>78.849000000000004</c:v>
                </c:pt>
                <c:pt idx="1">
                  <c:v>82.295000000000002</c:v>
                </c:pt>
                <c:pt idx="2">
                  <c:v>82.971000000000004</c:v>
                </c:pt>
                <c:pt idx="3">
                  <c:v>81.597999999999999</c:v>
                </c:pt>
                <c:pt idx="4">
                  <c:v>79.814999999999998</c:v>
                </c:pt>
                <c:pt idx="5">
                  <c:v>81.218999999999994</c:v>
                </c:pt>
                <c:pt idx="6">
                  <c:v>80.236999999999995</c:v>
                </c:pt>
                <c:pt idx="7">
                  <c:v>81.900000000000006</c:v>
                </c:pt>
                <c:pt idx="8">
                  <c:v>78.498000000000005</c:v>
                </c:pt>
                <c:pt idx="9">
                  <c:v>81.209999999999994</c:v>
                </c:pt>
                <c:pt idx="10">
                  <c:v>84.406999999999996</c:v>
                </c:pt>
                <c:pt idx="11">
                  <c:v>84.326999999999998</c:v>
                </c:pt>
                <c:pt idx="12">
                  <c:v>84.141999999999996</c:v>
                </c:pt>
                <c:pt idx="13">
                  <c:v>85.683999999999997</c:v>
                </c:pt>
                <c:pt idx="14">
                  <c:v>83.629000000000005</c:v>
                </c:pt>
                <c:pt idx="15">
                  <c:v>83.594999999999999</c:v>
                </c:pt>
                <c:pt idx="16">
                  <c:v>86.346000000000004</c:v>
                </c:pt>
                <c:pt idx="17">
                  <c:v>84.662000000000006</c:v>
                </c:pt>
                <c:pt idx="18">
                  <c:v>85.716999999999999</c:v>
                </c:pt>
                <c:pt idx="19">
                  <c:v>82.843000000000004</c:v>
                </c:pt>
                <c:pt idx="20">
                  <c:v>81.341999999999999</c:v>
                </c:pt>
                <c:pt idx="21">
                  <c:v>83.638000000000005</c:v>
                </c:pt>
                <c:pt idx="22">
                  <c:v>84.084000000000003</c:v>
                </c:pt>
                <c:pt idx="23">
                  <c:v>85.512</c:v>
                </c:pt>
                <c:pt idx="24">
                  <c:v>83.686999999999998</c:v>
                </c:pt>
                <c:pt idx="25">
                  <c:v>84.805000000000007</c:v>
                </c:pt>
                <c:pt idx="26">
                  <c:v>84.926000000000002</c:v>
                </c:pt>
                <c:pt idx="27">
                  <c:v>84.843999999999994</c:v>
                </c:pt>
              </c:numCache>
            </c:numRef>
          </c:xVal>
          <c:yVal>
            <c:numRef>
              <c:f>FIGURE_S1!$O$3:$O$30</c:f>
              <c:numCache>
                <c:formatCode>0.000</c:formatCode>
                <c:ptCount val="28"/>
                <c:pt idx="0">
                  <c:v>1.3960000000000008</c:v>
                </c:pt>
                <c:pt idx="1">
                  <c:v>0.93699999999999761</c:v>
                </c:pt>
                <c:pt idx="2">
                  <c:v>0.29800000000000182</c:v>
                </c:pt>
                <c:pt idx="3">
                  <c:v>0.79999999999999716</c:v>
                </c:pt>
                <c:pt idx="4">
                  <c:v>0.80799999999999272</c:v>
                </c:pt>
                <c:pt idx="5">
                  <c:v>1.2299999999999898</c:v>
                </c:pt>
                <c:pt idx="6">
                  <c:v>0.30099999999998772</c:v>
                </c:pt>
                <c:pt idx="7">
                  <c:v>1.0250000000000057</c:v>
                </c:pt>
                <c:pt idx="8">
                  <c:v>2.1380000000000052</c:v>
                </c:pt>
                <c:pt idx="9">
                  <c:v>0.84199999999999875</c:v>
                </c:pt>
                <c:pt idx="10">
                  <c:v>1.019999999999996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D-4133-BD50-0FECBC40B1C2}"/>
            </c:ext>
          </c:extLst>
        </c:ser>
        <c:ser>
          <c:idx val="1"/>
          <c:order val="1"/>
          <c:tx>
            <c:strRef>
              <c:f>FIGURE_S1!$P$2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11">
                  <c:v>0.11700000000000443</c:v>
                </c:pt>
                <c:pt idx="12">
                  <c:v>0.15000000000000568</c:v>
                </c:pt>
                <c:pt idx="13">
                  <c:v>9.0000000000003411E-2</c:v>
                </c:pt>
                <c:pt idx="14">
                  <c:v>0.16599999999999682</c:v>
                </c:pt>
                <c:pt idx="15">
                  <c:v>0.11299999999999955</c:v>
                </c:pt>
                <c:pt idx="16">
                  <c:v>0.1629999999999967</c:v>
                </c:pt>
                <c:pt idx="17">
                  <c:v>8.5999999999998522E-2</c:v>
                </c:pt>
                <c:pt idx="18">
                  <c:v>0.13100000000000023</c:v>
                </c:pt>
                <c:pt idx="19">
                  <c:v>0.16199999999999193</c:v>
                </c:pt>
                <c:pt idx="20">
                  <c:v>0.11400000000000432</c:v>
                </c:pt>
                <c:pt idx="21">
                  <c:v>0.12999999999999545</c:v>
                </c:pt>
                <c:pt idx="22">
                  <c:v>0.19700000000000273</c:v>
                </c:pt>
                <c:pt idx="23">
                  <c:v>0.36800000000000921</c:v>
                </c:pt>
                <c:pt idx="24">
                  <c:v>0.17300000000000182</c:v>
                </c:pt>
                <c:pt idx="25">
                  <c:v>0.2710000000000008</c:v>
                </c:pt>
                <c:pt idx="26">
                  <c:v>0.10000000000000853</c:v>
                </c:pt>
                <c:pt idx="27">
                  <c:v>7.4999999999988631E-2</c:v>
                </c:pt>
                <c:pt idx="28">
                  <c:v>0.16400000000000148</c:v>
                </c:pt>
                <c:pt idx="29">
                  <c:v>9.7000000000008413E-2</c:v>
                </c:pt>
              </c:numLit>
            </c:plus>
            <c:minus>
              <c:numLit>
                <c:formatCode>General</c:formatCode>
                <c:ptCount val="30"/>
                <c:pt idx="11">
                  <c:v>0.11700000000000443</c:v>
                </c:pt>
                <c:pt idx="12">
                  <c:v>0.1460000000000008</c:v>
                </c:pt>
                <c:pt idx="13">
                  <c:v>9.0999999999993975E-2</c:v>
                </c:pt>
                <c:pt idx="14">
                  <c:v>0.15100000000001046</c:v>
                </c:pt>
                <c:pt idx="15">
                  <c:v>0.1039999999999992</c:v>
                </c:pt>
                <c:pt idx="16">
                  <c:v>0.14900000000000091</c:v>
                </c:pt>
                <c:pt idx="17">
                  <c:v>9.3000000000003524E-2</c:v>
                </c:pt>
                <c:pt idx="18">
                  <c:v>0.12199999999999989</c:v>
                </c:pt>
                <c:pt idx="19">
                  <c:v>0.14400000000000546</c:v>
                </c:pt>
                <c:pt idx="20">
                  <c:v>0.117999999999995</c:v>
                </c:pt>
                <c:pt idx="21">
                  <c:v>0.12800000000000011</c:v>
                </c:pt>
                <c:pt idx="22">
                  <c:v>0.19599999999999795</c:v>
                </c:pt>
                <c:pt idx="23">
                  <c:v>0.35699999999999932</c:v>
                </c:pt>
                <c:pt idx="24">
                  <c:v>0.18999999999999773</c:v>
                </c:pt>
                <c:pt idx="25">
                  <c:v>0.27700000000000102</c:v>
                </c:pt>
                <c:pt idx="26">
                  <c:v>9.3999999999994088E-2</c:v>
                </c:pt>
                <c:pt idx="27">
                  <c:v>7.5000000000002842E-2</c:v>
                </c:pt>
                <c:pt idx="28">
                  <c:v>0.15399999999999636</c:v>
                </c:pt>
                <c:pt idx="29">
                  <c:v>8.4999999999993747E-2</c:v>
                </c:pt>
              </c:numLit>
            </c:minus>
            <c:spPr>
              <a:noFill/>
              <a:ln w="6350" cap="flat" cmpd="sng" algn="ctr">
                <a:solidFill>
                  <a:srgbClr val="002060"/>
                </a:solidFill>
                <a:round/>
              </a:ln>
              <a:effectLst/>
            </c:spPr>
          </c:errBars>
          <c:xVal>
            <c:numRef>
              <c:f>FIGURE_S1!$N$3:$N$30</c:f>
              <c:numCache>
                <c:formatCode>0.000</c:formatCode>
                <c:ptCount val="28"/>
                <c:pt idx="0">
                  <c:v>78.849000000000004</c:v>
                </c:pt>
                <c:pt idx="1">
                  <c:v>82.295000000000002</c:v>
                </c:pt>
                <c:pt idx="2">
                  <c:v>82.971000000000004</c:v>
                </c:pt>
                <c:pt idx="3">
                  <c:v>81.597999999999999</c:v>
                </c:pt>
                <c:pt idx="4">
                  <c:v>79.814999999999998</c:v>
                </c:pt>
                <c:pt idx="5">
                  <c:v>81.218999999999994</c:v>
                </c:pt>
                <c:pt idx="6">
                  <c:v>80.236999999999995</c:v>
                </c:pt>
                <c:pt idx="7">
                  <c:v>81.900000000000006</c:v>
                </c:pt>
                <c:pt idx="8">
                  <c:v>78.498000000000005</c:v>
                </c:pt>
                <c:pt idx="9">
                  <c:v>81.209999999999994</c:v>
                </c:pt>
                <c:pt idx="10">
                  <c:v>84.406999999999996</c:v>
                </c:pt>
                <c:pt idx="11">
                  <c:v>84.326999999999998</c:v>
                </c:pt>
                <c:pt idx="12">
                  <c:v>84.141999999999996</c:v>
                </c:pt>
                <c:pt idx="13">
                  <c:v>85.683999999999997</c:v>
                </c:pt>
                <c:pt idx="14">
                  <c:v>83.629000000000005</c:v>
                </c:pt>
                <c:pt idx="15">
                  <c:v>83.594999999999999</c:v>
                </c:pt>
                <c:pt idx="16">
                  <c:v>86.346000000000004</c:v>
                </c:pt>
                <c:pt idx="17">
                  <c:v>84.662000000000006</c:v>
                </c:pt>
                <c:pt idx="18">
                  <c:v>85.716999999999999</c:v>
                </c:pt>
                <c:pt idx="19">
                  <c:v>82.843000000000004</c:v>
                </c:pt>
                <c:pt idx="20">
                  <c:v>81.341999999999999</c:v>
                </c:pt>
                <c:pt idx="21">
                  <c:v>83.638000000000005</c:v>
                </c:pt>
                <c:pt idx="22">
                  <c:v>84.084000000000003</c:v>
                </c:pt>
                <c:pt idx="23">
                  <c:v>85.512</c:v>
                </c:pt>
                <c:pt idx="24">
                  <c:v>83.686999999999998</c:v>
                </c:pt>
                <c:pt idx="25">
                  <c:v>84.805000000000007</c:v>
                </c:pt>
                <c:pt idx="26">
                  <c:v>84.926000000000002</c:v>
                </c:pt>
                <c:pt idx="27">
                  <c:v>84.843999999999994</c:v>
                </c:pt>
              </c:numCache>
            </c:numRef>
          </c:xVal>
          <c:yVal>
            <c:numRef>
              <c:f>FIGURE_S1!$P$3:$P$30</c:f>
              <c:numCache>
                <c:formatCode>0.000</c:formatCode>
                <c:ptCount val="28"/>
                <c:pt idx="11">
                  <c:v>0.59999999999999432</c:v>
                </c:pt>
                <c:pt idx="12">
                  <c:v>1.1129999999999995</c:v>
                </c:pt>
                <c:pt idx="13">
                  <c:v>0.62399999999999523</c:v>
                </c:pt>
                <c:pt idx="14">
                  <c:v>0.20499999999999829</c:v>
                </c:pt>
                <c:pt idx="15">
                  <c:v>8.5999999999998522E-2</c:v>
                </c:pt>
                <c:pt idx="16">
                  <c:v>1.3560000000000088</c:v>
                </c:pt>
                <c:pt idx="17">
                  <c:v>6.2000000000011823E-2</c:v>
                </c:pt>
                <c:pt idx="18">
                  <c:v>0.55499999999999261</c:v>
                </c:pt>
                <c:pt idx="19">
                  <c:v>0.89500000000001023</c:v>
                </c:pt>
                <c:pt idx="20">
                  <c:v>0.65399999999999636</c:v>
                </c:pt>
                <c:pt idx="21">
                  <c:v>1.0650000000000119</c:v>
                </c:pt>
                <c:pt idx="22">
                  <c:v>0.34300000000000352</c:v>
                </c:pt>
                <c:pt idx="23">
                  <c:v>1.0570000000000022</c:v>
                </c:pt>
                <c:pt idx="24">
                  <c:v>0.65899999999999181</c:v>
                </c:pt>
                <c:pt idx="25">
                  <c:v>-6.6999999999993065E-2</c:v>
                </c:pt>
                <c:pt idx="26">
                  <c:v>0.79999999999999716</c:v>
                </c:pt>
                <c:pt idx="27">
                  <c:v>0.57299999999999329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D-4133-BD50-0FECBC40B1C2}"/>
            </c:ext>
          </c:extLst>
        </c:ser>
        <c:ser>
          <c:idx val="2"/>
          <c:order val="2"/>
          <c:spPr>
            <a:ln w="95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FIGURE_S1!$N$3:$N$30</c:f>
              <c:numCache>
                <c:formatCode>0.000</c:formatCode>
                <c:ptCount val="28"/>
                <c:pt idx="0">
                  <c:v>78.849000000000004</c:v>
                </c:pt>
                <c:pt idx="1">
                  <c:v>82.295000000000002</c:v>
                </c:pt>
                <c:pt idx="2">
                  <c:v>82.971000000000004</c:v>
                </c:pt>
                <c:pt idx="3">
                  <c:v>81.597999999999999</c:v>
                </c:pt>
                <c:pt idx="4">
                  <c:v>79.814999999999998</c:v>
                </c:pt>
                <c:pt idx="5">
                  <c:v>81.218999999999994</c:v>
                </c:pt>
                <c:pt idx="6">
                  <c:v>80.236999999999995</c:v>
                </c:pt>
                <c:pt idx="7">
                  <c:v>81.900000000000006</c:v>
                </c:pt>
                <c:pt idx="8">
                  <c:v>78.498000000000005</c:v>
                </c:pt>
                <c:pt idx="9">
                  <c:v>81.209999999999994</c:v>
                </c:pt>
                <c:pt idx="10">
                  <c:v>84.406999999999996</c:v>
                </c:pt>
                <c:pt idx="11">
                  <c:v>84.326999999999998</c:v>
                </c:pt>
                <c:pt idx="12">
                  <c:v>84.141999999999996</c:v>
                </c:pt>
                <c:pt idx="13">
                  <c:v>85.683999999999997</c:v>
                </c:pt>
                <c:pt idx="14">
                  <c:v>83.629000000000005</c:v>
                </c:pt>
                <c:pt idx="15">
                  <c:v>83.594999999999999</c:v>
                </c:pt>
                <c:pt idx="16">
                  <c:v>86.346000000000004</c:v>
                </c:pt>
                <c:pt idx="17">
                  <c:v>84.662000000000006</c:v>
                </c:pt>
                <c:pt idx="18">
                  <c:v>85.716999999999999</c:v>
                </c:pt>
                <c:pt idx="19">
                  <c:v>82.843000000000004</c:v>
                </c:pt>
                <c:pt idx="20">
                  <c:v>81.341999999999999</c:v>
                </c:pt>
                <c:pt idx="21">
                  <c:v>83.638000000000005</c:v>
                </c:pt>
                <c:pt idx="22">
                  <c:v>84.084000000000003</c:v>
                </c:pt>
                <c:pt idx="23">
                  <c:v>85.512</c:v>
                </c:pt>
                <c:pt idx="24">
                  <c:v>83.686999999999998</c:v>
                </c:pt>
                <c:pt idx="25">
                  <c:v>84.805000000000007</c:v>
                </c:pt>
                <c:pt idx="26">
                  <c:v>84.926000000000002</c:v>
                </c:pt>
                <c:pt idx="27">
                  <c:v>84.843999999999994</c:v>
                </c:pt>
              </c:numCache>
            </c:numRef>
          </c:xVal>
          <c:yVal>
            <c:numRef>
              <c:f>FIGURE_S1!$V$3:$V$30</c:f>
              <c:numCache>
                <c:formatCode>0.000</c:formatCode>
                <c:ptCount val="28"/>
                <c:pt idx="0">
                  <c:v>1.1377798003544184</c:v>
                </c:pt>
                <c:pt idx="1">
                  <c:v>0.83424356494061147</c:v>
                </c:pt>
                <c:pt idx="2">
                  <c:v>0.77469902195171603</c:v>
                </c:pt>
                <c:pt idx="3">
                  <c:v>0.89563786444247651</c:v>
                </c:pt>
                <c:pt idx="4">
                  <c:v>1.0526910007578616</c:v>
                </c:pt>
                <c:pt idx="5">
                  <c:v>0.92902156531938651</c:v>
                </c:pt>
                <c:pt idx="6">
                  <c:v>1.0155197032115391</c:v>
                </c:pt>
                <c:pt idx="7">
                  <c:v>0.86903660411311723</c:v>
                </c:pt>
                <c:pt idx="8">
                  <c:v>1.1686971592140374</c:v>
                </c:pt>
                <c:pt idx="9">
                  <c:v>0.92981431811065907</c:v>
                </c:pt>
                <c:pt idx="10">
                  <c:v>0.6482109099220521</c:v>
                </c:pt>
                <c:pt idx="11">
                  <c:v>0.65525760140002731</c:v>
                </c:pt>
                <c:pt idx="12">
                  <c:v>0.67155307544284693</c:v>
                </c:pt>
                <c:pt idx="13">
                  <c:v>0.53572809720486347</c:v>
                </c:pt>
                <c:pt idx="14">
                  <c:v>0.71673998454536569</c:v>
                </c:pt>
                <c:pt idx="15">
                  <c:v>0.71973482842350567</c:v>
                </c:pt>
                <c:pt idx="16">
                  <c:v>0.47741672522461265</c:v>
                </c:pt>
                <c:pt idx="17">
                  <c:v>0.62574958083600318</c:v>
                </c:pt>
                <c:pt idx="18">
                  <c:v>0.53282133697019773</c:v>
                </c:pt>
                <c:pt idx="19">
                  <c:v>0.7859737283164776</c:v>
                </c:pt>
                <c:pt idx="20">
                  <c:v>0.91818727717199877</c:v>
                </c:pt>
                <c:pt idx="21">
                  <c:v>0.71594723175409314</c:v>
                </c:pt>
                <c:pt idx="22">
                  <c:v>0.67666192676437831</c:v>
                </c:pt>
                <c:pt idx="23">
                  <c:v>0.55087848388251093</c:v>
                </c:pt>
                <c:pt idx="24">
                  <c:v>0.71163113322383342</c:v>
                </c:pt>
                <c:pt idx="25">
                  <c:v>0.61315361981912098</c:v>
                </c:pt>
                <c:pt idx="26">
                  <c:v>0.60249549895868348</c:v>
                </c:pt>
                <c:pt idx="27">
                  <c:v>0.60971835772360894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7D-4133-BD50-0FECBC40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ax val="90"/>
          <c:min val="6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Baseline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 at birth for 2020, in years</a:t>
                </a:r>
              </a:p>
            </c:rich>
          </c:tx>
          <c:layout>
            <c:manualLayout>
              <c:xMode val="edge"/>
              <c:yMode val="edge"/>
              <c:x val="0.34237810828746534"/>
              <c:y val="0.93420185099943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-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2020</a:t>
                </a:r>
              </a:p>
            </c:rich>
          </c:tx>
          <c:layout>
            <c:manualLayout>
              <c:xMode val="edge"/>
              <c:yMode val="edge"/>
              <c:x val="1.7599738412562321E-2"/>
              <c:y val="0.29507358001832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FIGURE_S1!$Z$2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0">
                  <c:v>0.10599999999999454</c:v>
                </c:pt>
                <c:pt idx="1">
                  <c:v>0.15799999999998704</c:v>
                </c:pt>
                <c:pt idx="2">
                  <c:v>0.37300000000000466</c:v>
                </c:pt>
                <c:pt idx="3">
                  <c:v>0.23600000000000421</c:v>
                </c:pt>
                <c:pt idx="4">
                  <c:v>0.14399999999999125</c:v>
                </c:pt>
                <c:pt idx="5">
                  <c:v>0.34300000000000352</c:v>
                </c:pt>
                <c:pt idx="6">
                  <c:v>0.2710000000000008</c:v>
                </c:pt>
                <c:pt idx="7">
                  <c:v>0.20099999999999341</c:v>
                </c:pt>
                <c:pt idx="8">
                  <c:v>0.22200000000000841</c:v>
                </c:pt>
                <c:pt idx="9">
                  <c:v>0.17199999999999704</c:v>
                </c:pt>
                <c:pt idx="10">
                  <c:v>0.25499999999999545</c:v>
                </c:pt>
              </c:numLit>
            </c:plus>
            <c:minus>
              <c:numLit>
                <c:formatCode>General</c:formatCode>
                <c:ptCount val="30"/>
                <c:pt idx="0">
                  <c:v>0.1039999999999992</c:v>
                </c:pt>
                <c:pt idx="1">
                  <c:v>0.15200000000000102</c:v>
                </c:pt>
                <c:pt idx="2">
                  <c:v>0.32999999999999829</c:v>
                </c:pt>
                <c:pt idx="3">
                  <c:v>0.24900000000000944</c:v>
                </c:pt>
                <c:pt idx="4">
                  <c:v>0.14700000000000557</c:v>
                </c:pt>
                <c:pt idx="5">
                  <c:v>0.31999999999999318</c:v>
                </c:pt>
                <c:pt idx="6">
                  <c:v>0.26699999999999591</c:v>
                </c:pt>
                <c:pt idx="7">
                  <c:v>0.18999999999999773</c:v>
                </c:pt>
                <c:pt idx="8">
                  <c:v>0.21899999999999409</c:v>
                </c:pt>
                <c:pt idx="9">
                  <c:v>0.17100000000000648</c:v>
                </c:pt>
                <c:pt idx="10">
                  <c:v>0.26300000000000523</c:v>
                </c:pt>
              </c:numLit>
            </c:minus>
            <c:spPr>
              <a:noFill/>
              <a:ln w="635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FIGURE_S1!$Y$3:$Y$30</c:f>
              <c:numCache>
                <c:formatCode>General</c:formatCode>
                <c:ptCount val="28"/>
                <c:pt idx="0">
                  <c:v>71.878</c:v>
                </c:pt>
                <c:pt idx="1">
                  <c:v>76.796000000000006</c:v>
                </c:pt>
                <c:pt idx="2">
                  <c:v>75.254999999999995</c:v>
                </c:pt>
                <c:pt idx="3">
                  <c:v>75.816000000000003</c:v>
                </c:pt>
                <c:pt idx="4">
                  <c:v>73.548000000000002</c:v>
                </c:pt>
                <c:pt idx="5">
                  <c:v>72.225999999999999</c:v>
                </c:pt>
                <c:pt idx="6">
                  <c:v>71.558999999999997</c:v>
                </c:pt>
                <c:pt idx="7">
                  <c:v>74.515000000000001</c:v>
                </c:pt>
                <c:pt idx="8">
                  <c:v>69.352999999999994</c:v>
                </c:pt>
                <c:pt idx="9">
                  <c:v>74.804000000000002</c:v>
                </c:pt>
                <c:pt idx="10">
                  <c:v>79.078000000000003</c:v>
                </c:pt>
                <c:pt idx="11">
                  <c:v>79.932000000000002</c:v>
                </c:pt>
                <c:pt idx="12">
                  <c:v>80.051000000000002</c:v>
                </c:pt>
                <c:pt idx="13">
                  <c:v>82.332999999999998</c:v>
                </c:pt>
                <c:pt idx="14">
                  <c:v>79.146000000000001</c:v>
                </c:pt>
                <c:pt idx="15">
                  <c:v>79.902000000000001</c:v>
                </c:pt>
                <c:pt idx="16">
                  <c:v>81.293000000000006</c:v>
                </c:pt>
                <c:pt idx="17">
                  <c:v>79.628</c:v>
                </c:pt>
                <c:pt idx="18">
                  <c:v>80.180000000000007</c:v>
                </c:pt>
                <c:pt idx="19">
                  <c:v>79.381</c:v>
                </c:pt>
                <c:pt idx="20">
                  <c:v>77.543000000000006</c:v>
                </c:pt>
                <c:pt idx="21">
                  <c:v>80.188999999999993</c:v>
                </c:pt>
                <c:pt idx="22">
                  <c:v>79.239000000000004</c:v>
                </c:pt>
                <c:pt idx="23">
                  <c:v>81.528000000000006</c:v>
                </c:pt>
                <c:pt idx="24">
                  <c:v>80.92</c:v>
                </c:pt>
                <c:pt idx="25">
                  <c:v>81.658000000000001</c:v>
                </c:pt>
                <c:pt idx="26">
                  <c:v>79.188000000000002</c:v>
                </c:pt>
                <c:pt idx="27">
                  <c:v>81.748999999999995</c:v>
                </c:pt>
              </c:numCache>
            </c:numRef>
          </c:xVal>
          <c:yVal>
            <c:numRef>
              <c:f>FIGURE_S1!$Z$3:$Z$30</c:f>
              <c:numCache>
                <c:formatCode>General</c:formatCode>
                <c:ptCount val="28"/>
                <c:pt idx="0">
                  <c:v>3.8689999999999998</c:v>
                </c:pt>
                <c:pt idx="1">
                  <c:v>2.4939999999999998</c:v>
                </c:pt>
                <c:pt idx="2">
                  <c:v>2.9089999999999918</c:v>
                </c:pt>
                <c:pt idx="3">
                  <c:v>2.2109999999999985</c:v>
                </c:pt>
                <c:pt idx="4">
                  <c:v>2.7680000000000007</c:v>
                </c:pt>
                <c:pt idx="5">
                  <c:v>2.8250000000000028</c:v>
                </c:pt>
                <c:pt idx="6">
                  <c:v>3.2959999999999923</c:v>
                </c:pt>
                <c:pt idx="7">
                  <c:v>2.6610000000000014</c:v>
                </c:pt>
                <c:pt idx="8">
                  <c:v>3.8259999999999934</c:v>
                </c:pt>
                <c:pt idx="9">
                  <c:v>3.5040000000000049</c:v>
                </c:pt>
                <c:pt idx="10">
                  <c:v>1.4240000000000066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F-4635-BDDD-195836F37AA3}"/>
            </c:ext>
          </c:extLst>
        </c:ser>
        <c:ser>
          <c:idx val="1"/>
          <c:order val="1"/>
          <c:tx>
            <c:strRef>
              <c:f>FIGURE_S1!$AA$2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11">
                  <c:v>0.17099999999999227</c:v>
                </c:pt>
                <c:pt idx="12">
                  <c:v>0.16100000000000136</c:v>
                </c:pt>
                <c:pt idx="13">
                  <c:v>0.21300000000000807</c:v>
                </c:pt>
                <c:pt idx="14">
                  <c:v>0.15800000000000125</c:v>
                </c:pt>
                <c:pt idx="15">
                  <c:v>0.12800000000000011</c:v>
                </c:pt>
                <c:pt idx="16">
                  <c:v>0.16799999999999216</c:v>
                </c:pt>
                <c:pt idx="17">
                  <c:v>0.1039999999999992</c:v>
                </c:pt>
                <c:pt idx="18">
                  <c:v>0.16199999999999193</c:v>
                </c:pt>
                <c:pt idx="19">
                  <c:v>0.31699999999999307</c:v>
                </c:pt>
                <c:pt idx="20">
                  <c:v>0.22299999999999898</c:v>
                </c:pt>
                <c:pt idx="21">
                  <c:v>0.15500000000000114</c:v>
                </c:pt>
                <c:pt idx="22">
                  <c:v>0.21699999999999875</c:v>
                </c:pt>
                <c:pt idx="23">
                  <c:v>0.41200000000000614</c:v>
                </c:pt>
                <c:pt idx="24">
                  <c:v>0.20499999999999829</c:v>
                </c:pt>
                <c:pt idx="25">
                  <c:v>0.44599999999999795</c:v>
                </c:pt>
                <c:pt idx="26">
                  <c:v>0.15999999999999659</c:v>
                </c:pt>
                <c:pt idx="27">
                  <c:v>9.1999999999998749E-2</c:v>
                </c:pt>
                <c:pt idx="28">
                  <c:v>0.13700000000000045</c:v>
                </c:pt>
                <c:pt idx="29">
                  <c:v>0.13199999999999079</c:v>
                </c:pt>
              </c:numLit>
            </c:plus>
            <c:minus>
              <c:numLit>
                <c:formatCode>General</c:formatCode>
                <c:ptCount val="30"/>
                <c:pt idx="11">
                  <c:v>0.16400000000000148</c:v>
                </c:pt>
                <c:pt idx="12">
                  <c:v>0.15399999999999636</c:v>
                </c:pt>
                <c:pt idx="13">
                  <c:v>0.21099999999999852</c:v>
                </c:pt>
                <c:pt idx="14">
                  <c:v>0.15800000000000125</c:v>
                </c:pt>
                <c:pt idx="15">
                  <c:v>0.12900000000000489</c:v>
                </c:pt>
                <c:pt idx="16">
                  <c:v>0.17500000000001137</c:v>
                </c:pt>
                <c:pt idx="17">
                  <c:v>0.11499999999999488</c:v>
                </c:pt>
                <c:pt idx="18">
                  <c:v>0.1460000000000008</c:v>
                </c:pt>
                <c:pt idx="19">
                  <c:v>0.32099999999999795</c:v>
                </c:pt>
                <c:pt idx="20">
                  <c:v>0.19000000000001194</c:v>
                </c:pt>
                <c:pt idx="21">
                  <c:v>0.15299999999999159</c:v>
                </c:pt>
                <c:pt idx="22">
                  <c:v>0.21999999999999886</c:v>
                </c:pt>
                <c:pt idx="23">
                  <c:v>0.37599999999999056</c:v>
                </c:pt>
                <c:pt idx="24">
                  <c:v>0.20200000000001239</c:v>
                </c:pt>
                <c:pt idx="25">
                  <c:v>0.39500000000001023</c:v>
                </c:pt>
                <c:pt idx="26">
                  <c:v>0.15099999999999625</c:v>
                </c:pt>
                <c:pt idx="27">
                  <c:v>9.0000000000003411E-2</c:v>
                </c:pt>
                <c:pt idx="28">
                  <c:v>0.13700000000000045</c:v>
                </c:pt>
                <c:pt idx="29">
                  <c:v>0.12900000000000489</c:v>
                </c:pt>
              </c:numLit>
            </c:minus>
            <c:spPr>
              <a:noFill/>
              <a:ln w="6350" cap="flat" cmpd="sng" algn="ctr">
                <a:solidFill>
                  <a:srgbClr val="002060"/>
                </a:solidFill>
                <a:round/>
              </a:ln>
              <a:effectLst/>
            </c:spPr>
          </c:errBars>
          <c:xVal>
            <c:numRef>
              <c:f>FIGURE_S1!$Y$3:$Y$30</c:f>
              <c:numCache>
                <c:formatCode>General</c:formatCode>
                <c:ptCount val="28"/>
                <c:pt idx="0">
                  <c:v>71.878</c:v>
                </c:pt>
                <c:pt idx="1">
                  <c:v>76.796000000000006</c:v>
                </c:pt>
                <c:pt idx="2">
                  <c:v>75.254999999999995</c:v>
                </c:pt>
                <c:pt idx="3">
                  <c:v>75.816000000000003</c:v>
                </c:pt>
                <c:pt idx="4">
                  <c:v>73.548000000000002</c:v>
                </c:pt>
                <c:pt idx="5">
                  <c:v>72.225999999999999</c:v>
                </c:pt>
                <c:pt idx="6">
                  <c:v>71.558999999999997</c:v>
                </c:pt>
                <c:pt idx="7">
                  <c:v>74.515000000000001</c:v>
                </c:pt>
                <c:pt idx="8">
                  <c:v>69.352999999999994</c:v>
                </c:pt>
                <c:pt idx="9">
                  <c:v>74.804000000000002</c:v>
                </c:pt>
                <c:pt idx="10">
                  <c:v>79.078000000000003</c:v>
                </c:pt>
                <c:pt idx="11">
                  <c:v>79.932000000000002</c:v>
                </c:pt>
                <c:pt idx="12">
                  <c:v>80.051000000000002</c:v>
                </c:pt>
                <c:pt idx="13">
                  <c:v>82.332999999999998</c:v>
                </c:pt>
                <c:pt idx="14">
                  <c:v>79.146000000000001</c:v>
                </c:pt>
                <c:pt idx="15">
                  <c:v>79.902000000000001</c:v>
                </c:pt>
                <c:pt idx="16">
                  <c:v>81.293000000000006</c:v>
                </c:pt>
                <c:pt idx="17">
                  <c:v>79.628</c:v>
                </c:pt>
                <c:pt idx="18">
                  <c:v>80.180000000000007</c:v>
                </c:pt>
                <c:pt idx="19">
                  <c:v>79.381</c:v>
                </c:pt>
                <c:pt idx="20">
                  <c:v>77.543000000000006</c:v>
                </c:pt>
                <c:pt idx="21">
                  <c:v>80.188999999999993</c:v>
                </c:pt>
                <c:pt idx="22">
                  <c:v>79.239000000000004</c:v>
                </c:pt>
                <c:pt idx="23">
                  <c:v>81.528000000000006</c:v>
                </c:pt>
                <c:pt idx="24">
                  <c:v>80.92</c:v>
                </c:pt>
                <c:pt idx="25">
                  <c:v>81.658000000000001</c:v>
                </c:pt>
                <c:pt idx="26">
                  <c:v>79.188000000000002</c:v>
                </c:pt>
                <c:pt idx="27">
                  <c:v>81.748999999999995</c:v>
                </c:pt>
              </c:numCache>
            </c:numRef>
          </c:xVal>
          <c:yVal>
            <c:numRef>
              <c:f>FIGURE_S1!$AA$3:$AA$30</c:f>
              <c:numCache>
                <c:formatCode>General</c:formatCode>
                <c:ptCount val="28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>
                  <c:v>1.4440000000000026</c:v>
                </c:pt>
                <c:pt idx="20">
                  <c:v>1.3130000000000024</c:v>
                </c:pt>
                <c:pt idx="21">
                  <c:v>1.4849999999999994</c:v>
                </c:pt>
                <c:pt idx="22">
                  <c:v>1.847999999999999</c:v>
                </c:pt>
                <c:pt idx="23">
                  <c:v>1.2950000000000017</c:v>
                </c:pt>
                <c:pt idx="24">
                  <c:v>1.2019999999999982</c:v>
                </c:pt>
                <c:pt idx="25">
                  <c:v>0.12999999999999545</c:v>
                </c:pt>
                <c:pt idx="26">
                  <c:v>1.0049999999999955</c:v>
                </c:pt>
                <c:pt idx="27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F-4635-BDDD-195836F37AA3}"/>
            </c:ext>
          </c:extLst>
        </c:ser>
        <c:ser>
          <c:idx val="2"/>
          <c:order val="2"/>
          <c:spPr>
            <a:ln w="95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FIGURE_S1!$Y$3:$Y$30</c:f>
              <c:numCache>
                <c:formatCode>General</c:formatCode>
                <c:ptCount val="28"/>
                <c:pt idx="0">
                  <c:v>71.878</c:v>
                </c:pt>
                <c:pt idx="1">
                  <c:v>76.796000000000006</c:v>
                </c:pt>
                <c:pt idx="2">
                  <c:v>75.254999999999995</c:v>
                </c:pt>
                <c:pt idx="3">
                  <c:v>75.816000000000003</c:v>
                </c:pt>
                <c:pt idx="4">
                  <c:v>73.548000000000002</c:v>
                </c:pt>
                <c:pt idx="5">
                  <c:v>72.225999999999999</c:v>
                </c:pt>
                <c:pt idx="6">
                  <c:v>71.558999999999997</c:v>
                </c:pt>
                <c:pt idx="7">
                  <c:v>74.515000000000001</c:v>
                </c:pt>
                <c:pt idx="8">
                  <c:v>69.352999999999994</c:v>
                </c:pt>
                <c:pt idx="9">
                  <c:v>74.804000000000002</c:v>
                </c:pt>
                <c:pt idx="10">
                  <c:v>79.078000000000003</c:v>
                </c:pt>
                <c:pt idx="11">
                  <c:v>79.932000000000002</c:v>
                </c:pt>
                <c:pt idx="12">
                  <c:v>80.051000000000002</c:v>
                </c:pt>
                <c:pt idx="13">
                  <c:v>82.332999999999998</c:v>
                </c:pt>
                <c:pt idx="14">
                  <c:v>79.146000000000001</c:v>
                </c:pt>
                <c:pt idx="15">
                  <c:v>79.902000000000001</c:v>
                </c:pt>
                <c:pt idx="16">
                  <c:v>81.293000000000006</c:v>
                </c:pt>
                <c:pt idx="17">
                  <c:v>79.628</c:v>
                </c:pt>
                <c:pt idx="18">
                  <c:v>80.180000000000007</c:v>
                </c:pt>
                <c:pt idx="19">
                  <c:v>79.381</c:v>
                </c:pt>
                <c:pt idx="20">
                  <c:v>77.543000000000006</c:v>
                </c:pt>
                <c:pt idx="21">
                  <c:v>80.188999999999993</c:v>
                </c:pt>
                <c:pt idx="22">
                  <c:v>79.239000000000004</c:v>
                </c:pt>
                <c:pt idx="23">
                  <c:v>81.528000000000006</c:v>
                </c:pt>
                <c:pt idx="24">
                  <c:v>80.92</c:v>
                </c:pt>
                <c:pt idx="25">
                  <c:v>81.658000000000001</c:v>
                </c:pt>
                <c:pt idx="26">
                  <c:v>79.188000000000002</c:v>
                </c:pt>
                <c:pt idx="27">
                  <c:v>81.748999999999995</c:v>
                </c:pt>
              </c:numCache>
            </c:numRef>
          </c:xVal>
          <c:yVal>
            <c:numRef>
              <c:f>FIGURE_S1!$AG$3:$AG$30</c:f>
              <c:numCache>
                <c:formatCode>0.000</c:formatCode>
                <c:ptCount val="28"/>
                <c:pt idx="0">
                  <c:v>3.3938975151305151</c:v>
                </c:pt>
                <c:pt idx="1">
                  <c:v>2.0120015016478021</c:v>
                </c:pt>
                <c:pt idx="2">
                  <c:v>2.4450030788696147</c:v>
                </c:pt>
                <c:pt idx="3">
                  <c:v>2.2873691497187778</c:v>
                </c:pt>
                <c:pt idx="4">
                  <c:v>2.9246485638258939</c:v>
                </c:pt>
                <c:pt idx="5">
                  <c:v>3.2961139013257217</c:v>
                </c:pt>
                <c:pt idx="6">
                  <c:v>3.4835324944515804</c:v>
                </c:pt>
                <c:pt idx="7">
                  <c:v>2.6529337519028005</c:v>
                </c:pt>
                <c:pt idx="8">
                  <c:v>4.1033906900072665</c:v>
                </c:pt>
                <c:pt idx="9">
                  <c:v>2.5717283944614593</c:v>
                </c:pt>
                <c:pt idx="10">
                  <c:v>1.3707882639968147</c:v>
                </c:pt>
                <c:pt idx="11">
                  <c:v>1.1308250278206806</c:v>
                </c:pt>
                <c:pt idx="12">
                  <c:v>1.0973875276977765</c:v>
                </c:pt>
                <c:pt idx="13">
                  <c:v>0.45617429004679266</c:v>
                </c:pt>
                <c:pt idx="14">
                  <c:v>1.3516811210694435</c:v>
                </c:pt>
                <c:pt idx="15">
                  <c:v>1.1392546497004048</c:v>
                </c:pt>
                <c:pt idx="16">
                  <c:v>0.74840118187721316</c:v>
                </c:pt>
                <c:pt idx="17">
                  <c:v>1.2162451962018821</c:v>
                </c:pt>
                <c:pt idx="18">
                  <c:v>1.0611401536149643</c:v>
                </c:pt>
                <c:pt idx="19">
                  <c:v>1.2856490830116059</c:v>
                </c:pt>
                <c:pt idx="20">
                  <c:v>1.8021039168426789</c:v>
                </c:pt>
                <c:pt idx="21">
                  <c:v>1.0586112670510488</c:v>
                </c:pt>
                <c:pt idx="22">
                  <c:v>1.3255492932423003</c:v>
                </c:pt>
                <c:pt idx="23">
                  <c:v>0.68236914381937552</c:v>
                </c:pt>
                <c:pt idx="24">
                  <c:v>0.85320948058177848</c:v>
                </c:pt>
                <c:pt idx="25">
                  <c:v>0.64584078234057429</c:v>
                </c:pt>
                <c:pt idx="26">
                  <c:v>1.3398796504378296</c:v>
                </c:pt>
                <c:pt idx="27">
                  <c:v>0.62027092930541627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8F-4635-BDDD-195836F3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ax val="90"/>
          <c:min val="6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Baseline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LE at birth for 2021, in years</a:t>
                </a:r>
              </a:p>
            </c:rich>
          </c:tx>
          <c:layout>
            <c:manualLayout>
              <c:xMode val="edge"/>
              <c:yMode val="edge"/>
              <c:x val="0.36143422663171182"/>
              <c:y val="0.93067660695296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-1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in years</a:t>
                </a:r>
              </a:p>
            </c:rich>
          </c:tx>
          <c:layout>
            <c:manualLayout>
              <c:xMode val="edge"/>
              <c:yMode val="edge"/>
              <c:x val="1.9840262407532901E-2"/>
              <c:y val="0.23545352905446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FIGURE_S1!$AK$2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0">
                  <c:v>0.25300000000000011</c:v>
                </c:pt>
                <c:pt idx="1">
                  <c:v>0.21299999999999386</c:v>
                </c:pt>
                <c:pt idx="2">
                  <c:v>0.12399999999999523</c:v>
                </c:pt>
                <c:pt idx="3">
                  <c:v>0.27299999999999613</c:v>
                </c:pt>
                <c:pt idx="4">
                  <c:v>0.21599999999999397</c:v>
                </c:pt>
                <c:pt idx="5">
                  <c:v>0.23000000000000398</c:v>
                </c:pt>
                <c:pt idx="6">
                  <c:v>0.25</c:v>
                </c:pt>
                <c:pt idx="7">
                  <c:v>0.1839999999999975</c:v>
                </c:pt>
                <c:pt idx="8">
                  <c:v>0.15000000000000568</c:v>
                </c:pt>
                <c:pt idx="9">
                  <c:v>0.2120000000000033</c:v>
                </c:pt>
                <c:pt idx="10">
                  <c:v>0.23199999999999932</c:v>
                </c:pt>
              </c:numLit>
            </c:plus>
            <c:minus>
              <c:numLit>
                <c:formatCode>General</c:formatCode>
                <c:ptCount val="30"/>
                <c:pt idx="0">
                  <c:v>0.2710000000000008</c:v>
                </c:pt>
                <c:pt idx="1">
                  <c:v>0.20300000000000296</c:v>
                </c:pt>
                <c:pt idx="2">
                  <c:v>0.12699999999999534</c:v>
                </c:pt>
                <c:pt idx="3">
                  <c:v>0.29099999999999682</c:v>
                </c:pt>
                <c:pt idx="4">
                  <c:v>0.23199999999999932</c:v>
                </c:pt>
                <c:pt idx="5">
                  <c:v>0.21099999999999852</c:v>
                </c:pt>
                <c:pt idx="6">
                  <c:v>0.21699999999999875</c:v>
                </c:pt>
                <c:pt idx="7">
                  <c:v>0.20399999999999352</c:v>
                </c:pt>
                <c:pt idx="8">
                  <c:v>0.16199999999999193</c:v>
                </c:pt>
                <c:pt idx="9">
                  <c:v>0.21099999999999852</c:v>
                </c:pt>
                <c:pt idx="10">
                  <c:v>0.20600000000000307</c:v>
                </c:pt>
              </c:numLit>
            </c:minus>
            <c:spPr>
              <a:noFill/>
              <a:ln w="635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FIGURE_S1!$AJ$3:$AJ$30</c:f>
              <c:numCache>
                <c:formatCode>0.000</c:formatCode>
                <c:ptCount val="28"/>
                <c:pt idx="0">
                  <c:v>79.004999999999995</c:v>
                </c:pt>
                <c:pt idx="1">
                  <c:v>82.484999999999999</c:v>
                </c:pt>
                <c:pt idx="2">
                  <c:v>83.238</c:v>
                </c:pt>
                <c:pt idx="3">
                  <c:v>81.768000000000001</c:v>
                </c:pt>
                <c:pt idx="4">
                  <c:v>79.975999999999999</c:v>
                </c:pt>
                <c:pt idx="5">
                  <c:v>81.435000000000002</c:v>
                </c:pt>
                <c:pt idx="6">
                  <c:v>80.468999999999994</c:v>
                </c:pt>
                <c:pt idx="7">
                  <c:v>82.061999999999998</c:v>
                </c:pt>
                <c:pt idx="8">
                  <c:v>78.855999999999995</c:v>
                </c:pt>
                <c:pt idx="9">
                  <c:v>81.412999999999997</c:v>
                </c:pt>
                <c:pt idx="10">
                  <c:v>84.613</c:v>
                </c:pt>
                <c:pt idx="11">
                  <c:v>84.451999999999998</c:v>
                </c:pt>
                <c:pt idx="12">
                  <c:v>84.284999999999997</c:v>
                </c:pt>
                <c:pt idx="13">
                  <c:v>85.807000000000002</c:v>
                </c:pt>
                <c:pt idx="14">
                  <c:v>83.733000000000004</c:v>
                </c:pt>
                <c:pt idx="15">
                  <c:v>83.784999999999997</c:v>
                </c:pt>
                <c:pt idx="16">
                  <c:v>86.513999999999996</c:v>
                </c:pt>
                <c:pt idx="17">
                  <c:v>84.801000000000002</c:v>
                </c:pt>
                <c:pt idx="18">
                  <c:v>85.834000000000003</c:v>
                </c:pt>
                <c:pt idx="19">
                  <c:v>82.944000000000003</c:v>
                </c:pt>
                <c:pt idx="20">
                  <c:v>81.457999999999998</c:v>
                </c:pt>
                <c:pt idx="21">
                  <c:v>83.783000000000001</c:v>
                </c:pt>
                <c:pt idx="22">
                  <c:v>84.188999999999993</c:v>
                </c:pt>
                <c:pt idx="23">
                  <c:v>85.626999999999995</c:v>
                </c:pt>
                <c:pt idx="24">
                  <c:v>83.814999999999998</c:v>
                </c:pt>
                <c:pt idx="25">
                  <c:v>84.944999999999993</c:v>
                </c:pt>
                <c:pt idx="26">
                  <c:v>85.128</c:v>
                </c:pt>
                <c:pt idx="27">
                  <c:v>84.974999999999994</c:v>
                </c:pt>
              </c:numCache>
            </c:numRef>
          </c:xVal>
          <c:yVal>
            <c:numRef>
              <c:f>FIGURE_S1!$AK$3:$AK$30</c:f>
              <c:numCache>
                <c:formatCode>0.000</c:formatCode>
                <c:ptCount val="28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B-4135-B79C-AB43C5B104F6}"/>
            </c:ext>
          </c:extLst>
        </c:ser>
        <c:ser>
          <c:idx val="1"/>
          <c:order val="1"/>
          <c:tx>
            <c:strRef>
              <c:f>FIGURE_S1!$AL$2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11">
                  <c:v>0.18600000000000705</c:v>
                </c:pt>
                <c:pt idx="12">
                  <c:v>0.21000000000000796</c:v>
                </c:pt>
                <c:pt idx="13">
                  <c:v>0.13299999999999557</c:v>
                </c:pt>
                <c:pt idx="14">
                  <c:v>0.25099999999999056</c:v>
                </c:pt>
                <c:pt idx="15">
                  <c:v>0.16500000000000625</c:v>
                </c:pt>
                <c:pt idx="16">
                  <c:v>0.23499999999999943</c:v>
                </c:pt>
                <c:pt idx="17">
                  <c:v>0.14999999999999147</c:v>
                </c:pt>
                <c:pt idx="18">
                  <c:v>0.18999999999999773</c:v>
                </c:pt>
                <c:pt idx="19">
                  <c:v>0.21999999999999886</c:v>
                </c:pt>
                <c:pt idx="20">
                  <c:v>0.17499999999999716</c:v>
                </c:pt>
                <c:pt idx="21">
                  <c:v>0.18299999999999272</c:v>
                </c:pt>
                <c:pt idx="22">
                  <c:v>0.27600000000001046</c:v>
                </c:pt>
                <c:pt idx="23">
                  <c:v>0.3469999999999942</c:v>
                </c:pt>
                <c:pt idx="24">
                  <c:v>0.27300000000001035</c:v>
                </c:pt>
                <c:pt idx="25">
                  <c:v>0.40800000000000125</c:v>
                </c:pt>
                <c:pt idx="26">
                  <c:v>0.14100000000000534</c:v>
                </c:pt>
                <c:pt idx="27">
                  <c:v>0.10400000000001342</c:v>
                </c:pt>
                <c:pt idx="28">
                  <c:v>0.25400000000000489</c:v>
                </c:pt>
                <c:pt idx="29">
                  <c:v>0.12700000000000955</c:v>
                </c:pt>
              </c:numLit>
            </c:plus>
            <c:minus>
              <c:numLit>
                <c:formatCode>General</c:formatCode>
                <c:ptCount val="30"/>
                <c:pt idx="11">
                  <c:v>0.16899999999999693</c:v>
                </c:pt>
                <c:pt idx="12">
                  <c:v>0.21699999999999875</c:v>
                </c:pt>
                <c:pt idx="13">
                  <c:v>0.125</c:v>
                </c:pt>
                <c:pt idx="14">
                  <c:v>0.22599999999999909</c:v>
                </c:pt>
                <c:pt idx="15">
                  <c:v>0.1559999999999917</c:v>
                </c:pt>
                <c:pt idx="16">
                  <c:v>0.21699999999999875</c:v>
                </c:pt>
                <c:pt idx="17">
                  <c:v>0.12099999999999511</c:v>
                </c:pt>
                <c:pt idx="18">
                  <c:v>0.17799999999999727</c:v>
                </c:pt>
                <c:pt idx="19">
                  <c:v>0.20499999999999829</c:v>
                </c:pt>
                <c:pt idx="20">
                  <c:v>0.15800000000000125</c:v>
                </c:pt>
                <c:pt idx="21">
                  <c:v>0.17700000000000671</c:v>
                </c:pt>
                <c:pt idx="22">
                  <c:v>0.26399999999999579</c:v>
                </c:pt>
                <c:pt idx="23">
                  <c:v>0.36400000000000432</c:v>
                </c:pt>
                <c:pt idx="24">
                  <c:v>0.26500000000000057</c:v>
                </c:pt>
                <c:pt idx="25">
                  <c:v>0.39099999999999113</c:v>
                </c:pt>
                <c:pt idx="26">
                  <c:v>0.14499999999999602</c:v>
                </c:pt>
                <c:pt idx="27">
                  <c:v>0.10499999999998977</c:v>
                </c:pt>
                <c:pt idx="28">
                  <c:v>0.23499999999999943</c:v>
                </c:pt>
                <c:pt idx="29">
                  <c:v>0.12299999999999045</c:v>
                </c:pt>
              </c:numLit>
            </c:minus>
            <c:spPr>
              <a:noFill/>
              <a:ln w="6350" cap="flat" cmpd="sng" algn="ctr">
                <a:solidFill>
                  <a:srgbClr val="002060"/>
                </a:solidFill>
                <a:round/>
              </a:ln>
              <a:effectLst/>
            </c:spPr>
          </c:errBars>
          <c:xVal>
            <c:numRef>
              <c:f>FIGURE_S1!$AJ$3:$AJ$30</c:f>
              <c:numCache>
                <c:formatCode>0.000</c:formatCode>
                <c:ptCount val="28"/>
                <c:pt idx="0">
                  <c:v>79.004999999999995</c:v>
                </c:pt>
                <c:pt idx="1">
                  <c:v>82.484999999999999</c:v>
                </c:pt>
                <c:pt idx="2">
                  <c:v>83.238</c:v>
                </c:pt>
                <c:pt idx="3">
                  <c:v>81.768000000000001</c:v>
                </c:pt>
                <c:pt idx="4">
                  <c:v>79.975999999999999</c:v>
                </c:pt>
                <c:pt idx="5">
                  <c:v>81.435000000000002</c:v>
                </c:pt>
                <c:pt idx="6">
                  <c:v>80.468999999999994</c:v>
                </c:pt>
                <c:pt idx="7">
                  <c:v>82.061999999999998</c:v>
                </c:pt>
                <c:pt idx="8">
                  <c:v>78.855999999999995</c:v>
                </c:pt>
                <c:pt idx="9">
                  <c:v>81.412999999999997</c:v>
                </c:pt>
                <c:pt idx="10">
                  <c:v>84.613</c:v>
                </c:pt>
                <c:pt idx="11">
                  <c:v>84.451999999999998</c:v>
                </c:pt>
                <c:pt idx="12">
                  <c:v>84.284999999999997</c:v>
                </c:pt>
                <c:pt idx="13">
                  <c:v>85.807000000000002</c:v>
                </c:pt>
                <c:pt idx="14">
                  <c:v>83.733000000000004</c:v>
                </c:pt>
                <c:pt idx="15">
                  <c:v>83.784999999999997</c:v>
                </c:pt>
                <c:pt idx="16">
                  <c:v>86.513999999999996</c:v>
                </c:pt>
                <c:pt idx="17">
                  <c:v>84.801000000000002</c:v>
                </c:pt>
                <c:pt idx="18">
                  <c:v>85.834000000000003</c:v>
                </c:pt>
                <c:pt idx="19">
                  <c:v>82.944000000000003</c:v>
                </c:pt>
                <c:pt idx="20">
                  <c:v>81.457999999999998</c:v>
                </c:pt>
                <c:pt idx="21">
                  <c:v>83.783000000000001</c:v>
                </c:pt>
                <c:pt idx="22">
                  <c:v>84.188999999999993</c:v>
                </c:pt>
                <c:pt idx="23">
                  <c:v>85.626999999999995</c:v>
                </c:pt>
                <c:pt idx="24">
                  <c:v>83.814999999999998</c:v>
                </c:pt>
                <c:pt idx="25">
                  <c:v>84.944999999999993</c:v>
                </c:pt>
                <c:pt idx="26">
                  <c:v>85.128</c:v>
                </c:pt>
                <c:pt idx="27">
                  <c:v>84.974999999999994</c:v>
                </c:pt>
              </c:numCache>
            </c:numRef>
          </c:xVal>
          <c:yVal>
            <c:numRef>
              <c:f>FIGURE_S1!$AL$3:$AL$30</c:f>
              <c:numCache>
                <c:formatCode>0.000</c:formatCode>
                <c:ptCount val="28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>
                  <c:v>1.0820000000000078</c:v>
                </c:pt>
                <c:pt idx="20">
                  <c:v>1.046999999999997</c:v>
                </c:pt>
                <c:pt idx="21">
                  <c:v>1.0550000000000068</c:v>
                </c:pt>
                <c:pt idx="22">
                  <c:v>1.2939999999999969</c:v>
                </c:pt>
                <c:pt idx="23">
                  <c:v>0.87399999999999523</c:v>
                </c:pt>
                <c:pt idx="24">
                  <c:v>0.867999999999995</c:v>
                </c:pt>
                <c:pt idx="25">
                  <c:v>0.26599999999999113</c:v>
                </c:pt>
                <c:pt idx="26">
                  <c:v>0.92600000000000193</c:v>
                </c:pt>
                <c:pt idx="27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B-4135-B79C-AB43C5B104F6}"/>
            </c:ext>
          </c:extLst>
        </c:ser>
        <c:ser>
          <c:idx val="2"/>
          <c:order val="2"/>
          <c:spPr>
            <a:ln w="95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FIGURE_S1!$AJ$3:$AJ$30</c:f>
              <c:numCache>
                <c:formatCode>0.000</c:formatCode>
                <c:ptCount val="28"/>
                <c:pt idx="0">
                  <c:v>79.004999999999995</c:v>
                </c:pt>
                <c:pt idx="1">
                  <c:v>82.484999999999999</c:v>
                </c:pt>
                <c:pt idx="2">
                  <c:v>83.238</c:v>
                </c:pt>
                <c:pt idx="3">
                  <c:v>81.768000000000001</c:v>
                </c:pt>
                <c:pt idx="4">
                  <c:v>79.975999999999999</c:v>
                </c:pt>
                <c:pt idx="5">
                  <c:v>81.435000000000002</c:v>
                </c:pt>
                <c:pt idx="6">
                  <c:v>80.468999999999994</c:v>
                </c:pt>
                <c:pt idx="7">
                  <c:v>82.061999999999998</c:v>
                </c:pt>
                <c:pt idx="8">
                  <c:v>78.855999999999995</c:v>
                </c:pt>
                <c:pt idx="9">
                  <c:v>81.412999999999997</c:v>
                </c:pt>
                <c:pt idx="10">
                  <c:v>84.613</c:v>
                </c:pt>
                <c:pt idx="11">
                  <c:v>84.451999999999998</c:v>
                </c:pt>
                <c:pt idx="12">
                  <c:v>84.284999999999997</c:v>
                </c:pt>
                <c:pt idx="13">
                  <c:v>85.807000000000002</c:v>
                </c:pt>
                <c:pt idx="14">
                  <c:v>83.733000000000004</c:v>
                </c:pt>
                <c:pt idx="15">
                  <c:v>83.784999999999997</c:v>
                </c:pt>
                <c:pt idx="16">
                  <c:v>86.513999999999996</c:v>
                </c:pt>
                <c:pt idx="17">
                  <c:v>84.801000000000002</c:v>
                </c:pt>
                <c:pt idx="18">
                  <c:v>85.834000000000003</c:v>
                </c:pt>
                <c:pt idx="19">
                  <c:v>82.944000000000003</c:v>
                </c:pt>
                <c:pt idx="20">
                  <c:v>81.457999999999998</c:v>
                </c:pt>
                <c:pt idx="21">
                  <c:v>83.783000000000001</c:v>
                </c:pt>
                <c:pt idx="22">
                  <c:v>84.188999999999993</c:v>
                </c:pt>
                <c:pt idx="23">
                  <c:v>85.626999999999995</c:v>
                </c:pt>
                <c:pt idx="24">
                  <c:v>83.814999999999998</c:v>
                </c:pt>
                <c:pt idx="25">
                  <c:v>84.944999999999993</c:v>
                </c:pt>
                <c:pt idx="26">
                  <c:v>85.128</c:v>
                </c:pt>
                <c:pt idx="27">
                  <c:v>84.974999999999994</c:v>
                </c:pt>
              </c:numCache>
            </c:numRef>
          </c:xVal>
          <c:yVal>
            <c:numRef>
              <c:f>FIGURE_S1!$AR$3:$AR$30</c:f>
              <c:numCache>
                <c:formatCode>0.000</c:formatCode>
                <c:ptCount val="28"/>
                <c:pt idx="0">
                  <c:v>3.4261260578061865</c:v>
                </c:pt>
                <c:pt idx="1">
                  <c:v>1.7635428279824055</c:v>
                </c:pt>
                <c:pt idx="2">
                  <c:v>1.4037942153222573</c:v>
                </c:pt>
                <c:pt idx="3">
                  <c:v>2.1060923037823045</c:v>
                </c:pt>
                <c:pt idx="4">
                  <c:v>2.9622271163812144</c:v>
                </c:pt>
                <c:pt idx="5">
                  <c:v>2.2651843197395749</c:v>
                </c:pt>
                <c:pt idx="6">
                  <c:v>2.7266944921561844</c:v>
                </c:pt>
                <c:pt idx="7">
                  <c:v>1.9656326860902951</c:v>
                </c:pt>
                <c:pt idx="8">
                  <c:v>3.4973113742555384</c:v>
                </c:pt>
                <c:pt idx="9">
                  <c:v>2.2756949033763973</c:v>
                </c:pt>
                <c:pt idx="10">
                  <c:v>0.74688273802119198</c:v>
                </c:pt>
                <c:pt idx="11">
                  <c:v>0.8238011000906269</c:v>
                </c:pt>
                <c:pt idx="12">
                  <c:v>0.90358598497009979</c:v>
                </c:pt>
                <c:pt idx="13">
                  <c:v>0.17644469882303326</c:v>
                </c:pt>
                <c:pt idx="14">
                  <c:v>1.1673060834938696</c:v>
                </c:pt>
                <c:pt idx="15">
                  <c:v>1.1424628858068502</c:v>
                </c:pt>
                <c:pt idx="16">
                  <c:v>-0.16132723896012635</c:v>
                </c:pt>
                <c:pt idx="17">
                  <c:v>0.65706502330657202</c:v>
                </c:pt>
                <c:pt idx="18">
                  <c:v>0.16354534617784822</c:v>
                </c:pt>
                <c:pt idx="19">
                  <c:v>1.5442538330142668</c:v>
                </c:pt>
                <c:pt idx="20">
                  <c:v>2.2541959823010842</c:v>
                </c:pt>
                <c:pt idx="21">
                  <c:v>1.1434183934102009</c:v>
                </c:pt>
                <c:pt idx="22">
                  <c:v>0.94945034993076405</c:v>
                </c:pt>
                <c:pt idx="23">
                  <c:v>0.26244038312426454</c:v>
                </c:pt>
                <c:pt idx="24">
                  <c:v>1.1281302717566462</c:v>
                </c:pt>
                <c:pt idx="25">
                  <c:v>0.58826847586559694</c:v>
                </c:pt>
                <c:pt idx="26">
                  <c:v>0.50083953015933957</c:v>
                </c:pt>
                <c:pt idx="27">
                  <c:v>0.57393586181538581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B-4135-B79C-AB43C5B10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ax val="90"/>
          <c:min val="6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Baseline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LE at birth for 2021, in years</a:t>
                </a:r>
              </a:p>
            </c:rich>
          </c:tx>
          <c:layout>
            <c:manualLayout>
              <c:xMode val="edge"/>
              <c:yMode val="edge"/>
              <c:x val="0.35670140840903036"/>
              <c:y val="0.93420178688845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-1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 years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216110900124993E-2"/>
              <c:y val="0.22434890778326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612757664"/>
        <c:crosses val="autoZero"/>
        <c:crossBetween val="midCat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521805</xdr:colOff>
      <xdr:row>37</xdr:row>
      <xdr:rowOff>107673</xdr:rowOff>
    </xdr:from>
    <xdr:to>
      <xdr:col>17</xdr:col>
      <xdr:colOff>177363</xdr:colOff>
      <xdr:row>76</xdr:row>
      <xdr:rowOff>85397</xdr:rowOff>
    </xdr:to>
    <xdr:grpSp>
      <xdr:nvGrpSpPr>
        <xdr:cNvPr id="7" name="Group 6"/>
        <xdr:cNvGrpSpPr/>
      </xdr:nvGrpSpPr>
      <xdr:grpSpPr>
        <a:xfrm>
          <a:off x="521805" y="7047316"/>
          <a:ext cx="11194415" cy="7044367"/>
          <a:chOff x="521805" y="7047316"/>
          <a:chExt cx="11194415" cy="7044367"/>
        </a:xfrm>
      </xdr:grpSpPr>
      <xdr:sp macro="" textlink="">
        <xdr:nvSpPr>
          <xdr:cNvPr id="2" name="Rectangle 1"/>
          <xdr:cNvSpPr/>
        </xdr:nvSpPr>
        <xdr:spPr>
          <a:xfrm>
            <a:off x="521805" y="7047316"/>
            <a:ext cx="11194415" cy="7044367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4BC45DD3-F78C-4A95-B58B-BB76EE6C02D1}"/>
              </a:ext>
            </a:extLst>
          </xdr:cNvPr>
          <xdr:cNvGraphicFramePr>
            <a:graphicFrameLocks/>
          </xdr:cNvGraphicFramePr>
        </xdr:nvGraphicFramePr>
        <xdr:xfrm>
          <a:off x="612101" y="7122056"/>
          <a:ext cx="5479111" cy="34370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B5DB366F-3FD8-4E7B-8B7B-14DBA83B6B31}"/>
              </a:ext>
            </a:extLst>
          </xdr:cNvPr>
          <xdr:cNvGraphicFramePr>
            <a:graphicFrameLocks/>
          </xdr:cNvGraphicFramePr>
        </xdr:nvGraphicFramePr>
        <xdr:xfrm>
          <a:off x="6131750" y="7122056"/>
          <a:ext cx="5495967" cy="34348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65C5691D-0E80-4866-B0EA-FE6B7CBA08DA}"/>
              </a:ext>
            </a:extLst>
          </xdr:cNvPr>
          <xdr:cNvGraphicFramePr>
            <a:graphicFrameLocks/>
          </xdr:cNvGraphicFramePr>
        </xdr:nvGraphicFramePr>
        <xdr:xfrm>
          <a:off x="612101" y="10591830"/>
          <a:ext cx="5479111" cy="34310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C9960C40-944A-4329-8ACE-61437E01E4A8}"/>
              </a:ext>
            </a:extLst>
          </xdr:cNvPr>
          <xdr:cNvGraphicFramePr>
            <a:graphicFrameLocks/>
          </xdr:cNvGraphicFramePr>
        </xdr:nvGraphicFramePr>
        <xdr:xfrm>
          <a:off x="6135336" y="10591830"/>
          <a:ext cx="5497992" cy="34310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0.12335</cdr:x>
      <cdr:y>0.04063</cdr:y>
    </cdr:from>
    <cdr:to>
      <cdr:x>0.26652</cdr:x>
      <cdr:y>0.16799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675217" y="140178"/>
          <a:ext cx="783730" cy="4394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Males, 2020 </a:t>
          </a:r>
        </a:p>
      </cdr:txBody>
    </cdr:sp>
  </cdr:relSizeAnchor>
  <cdr:relSizeAnchor xmlns:cdr="http://schemas.openxmlformats.org/drawingml/2006/chartDrawing">
    <cdr:from>
      <cdr:x>0.79899</cdr:x>
      <cdr:y>0.73135</cdr:y>
    </cdr:from>
    <cdr:to>
      <cdr:x>0.95513</cdr:x>
      <cdr:y>0.85298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4373658" y="2523240"/>
          <a:ext cx="854708" cy="4196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0.42</a:t>
          </a:r>
        </a:p>
        <a:p xmlns:a="http://schemas.openxmlformats.org/drawingml/2006/main">
          <a:pPr algn="r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0.01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0.12082</cdr:x>
      <cdr:y>0.0451</cdr:y>
    </cdr:from>
    <cdr:to>
      <cdr:x>0.2783</cdr:x>
      <cdr:y>0.16329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662879" y="155498"/>
          <a:ext cx="864023" cy="4075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Females, 2020</a:t>
          </a:r>
        </a:p>
      </cdr:txBody>
    </cdr:sp>
  </cdr:relSizeAnchor>
  <cdr:relSizeAnchor xmlns:cdr="http://schemas.openxmlformats.org/drawingml/2006/chartDrawing">
    <cdr:from>
      <cdr:x>0.81098</cdr:x>
      <cdr:y>0.73117</cdr:y>
    </cdr:from>
    <cdr:to>
      <cdr:x>0.95264</cdr:x>
      <cdr:y>0.85216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4362740" y="2630490"/>
          <a:ext cx="762070" cy="4352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0.39</a:t>
          </a:r>
        </a:p>
        <a:p xmlns:a="http://schemas.openxmlformats.org/drawingml/2006/main">
          <a:pPr algn="r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0.01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0.11958</cdr:x>
      <cdr:y>0.04041</cdr:y>
    </cdr:from>
    <cdr:to>
      <cdr:x>0.26652</cdr:x>
      <cdr:y>0.17158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654579" y="139252"/>
          <a:ext cx="804367" cy="45201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Males, 2021</a:t>
          </a:r>
        </a:p>
      </cdr:txBody>
    </cdr:sp>
  </cdr:relSizeAnchor>
  <cdr:relSizeAnchor xmlns:cdr="http://schemas.openxmlformats.org/drawingml/2006/chartDrawing">
    <cdr:from>
      <cdr:x>0.79868</cdr:x>
      <cdr:y>0.74675</cdr:y>
    </cdr:from>
    <cdr:to>
      <cdr:x>0.94847</cdr:x>
      <cdr:y>0.85259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4288854" y="2688051"/>
          <a:ext cx="804358" cy="38099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0.92</a:t>
          </a:r>
        </a:p>
        <a:p xmlns:a="http://schemas.openxmlformats.org/drawingml/2006/main">
          <a:pPr algn="r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0.0001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0.12637</cdr:x>
      <cdr:y>0.04245</cdr:y>
    </cdr:from>
    <cdr:to>
      <cdr:x>0.27855</cdr:x>
      <cdr:y>0.16517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693585" y="146281"/>
          <a:ext cx="835253" cy="4229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Arial Narrow" panose="020B0606020202030204" pitchFamily="34" charset="0"/>
            </a:rPr>
            <a:t>Females, 2021</a:t>
          </a:r>
        </a:p>
      </cdr:txBody>
    </cdr:sp>
  </cdr:relSizeAnchor>
  <cdr:relSizeAnchor xmlns:cdr="http://schemas.openxmlformats.org/drawingml/2006/chartDrawing">
    <cdr:from>
      <cdr:x>0.80632</cdr:x>
      <cdr:y>0.74364</cdr:y>
    </cdr:from>
    <cdr:to>
      <cdr:x>0.95472</cdr:x>
      <cdr:y>0.85571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4339270" y="2676856"/>
          <a:ext cx="798621" cy="40341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>
              <a:solidFill>
                <a:sysClr val="windowText" lastClr="000000"/>
              </a:solidFill>
              <a:latin typeface="Arial Narrow" panose="020B0606020202030204" pitchFamily="34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Arial Narrow" panose="020B0606020202030204" pitchFamily="34" charset="0"/>
            </a:rPr>
            <a:t> 0.88</a:t>
          </a:r>
        </a:p>
        <a:p xmlns:a="http://schemas.openxmlformats.org/drawingml/2006/main">
          <a:pPr algn="r"/>
          <a:r>
            <a:rPr lang="en-US" sz="1000" b="0" baseline="0">
              <a:solidFill>
                <a:sysClr val="windowText" lastClr="000000"/>
              </a:solidFill>
              <a:latin typeface="Arial Narrow" panose="020B0606020202030204" pitchFamily="34" charset="0"/>
            </a:rPr>
            <a:t>p &lt; 0.0001</a:t>
          </a:r>
          <a:endParaRPr lang="en-US" sz="1000" b="0">
            <a:solidFill>
              <a:sysClr val="windowText" lastClr="000000"/>
            </a:solidFill>
            <a:latin typeface="Arial Narrow" panose="020B060602020203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7"/>
  <sheetViews>
    <sheetView tabSelected="1" topLeftCell="A35" zoomScale="70" zoomScaleNormal="70" workbookViewId="0">
      <selection activeCell="W48" sqref="W48"/>
    </sheetView>
  </sheetViews>
  <sheetFormatPr defaultRowHeight="14.5" x14ac:dyDescent="0.35"/>
  <cols>
    <col min="2" max="2" width="13.54296875" bestFit="1" customWidth="1"/>
    <col min="8" max="8" width="9.1796875" customWidth="1"/>
    <col min="11" max="11" width="10.54296875" customWidth="1"/>
    <col min="12" max="12" width="15.26953125" customWidth="1"/>
    <col min="13" max="13" width="12.1796875" bestFit="1" customWidth="1"/>
    <col min="24" max="24" width="12.1796875" bestFit="1" customWidth="1"/>
    <col min="25" max="25" width="8.7265625" bestFit="1" customWidth="1"/>
    <col min="26" max="31" width="12.54296875" bestFit="1" customWidth="1"/>
    <col min="32" max="32" width="16.26953125" bestFit="1" customWidth="1"/>
    <col min="33" max="33" width="14.26953125" bestFit="1" customWidth="1"/>
    <col min="35" max="35" width="12.1796875" bestFit="1" customWidth="1"/>
    <col min="36" max="36" width="10.26953125" customWidth="1"/>
    <col min="37" max="41" width="12.54296875" bestFit="1" customWidth="1"/>
    <col min="42" max="42" width="11.54296875" bestFit="1" customWidth="1"/>
    <col min="43" max="43" width="16.26953125" bestFit="1" customWidth="1"/>
    <col min="44" max="44" width="14.26953125" bestFit="1" customWidth="1"/>
  </cols>
  <sheetData>
    <row r="1" spans="1:44" ht="15" customHeight="1" x14ac:dyDescent="0.35">
      <c r="A1" s="15"/>
      <c r="B1" s="1" t="s">
        <v>0</v>
      </c>
      <c r="C1" s="18" t="s">
        <v>1</v>
      </c>
      <c r="D1" s="18" t="s">
        <v>2</v>
      </c>
      <c r="E1" s="18"/>
      <c r="F1" s="18" t="s">
        <v>3</v>
      </c>
      <c r="G1" s="18"/>
      <c r="H1" s="18" t="s">
        <v>4</v>
      </c>
      <c r="I1" s="18"/>
      <c r="J1" s="18" t="s">
        <v>2</v>
      </c>
      <c r="K1" s="16" t="s">
        <v>5</v>
      </c>
      <c r="M1" s="1" t="s">
        <v>6</v>
      </c>
      <c r="N1" s="18" t="s">
        <v>1</v>
      </c>
      <c r="O1" s="18" t="s">
        <v>2</v>
      </c>
      <c r="P1" s="18"/>
      <c r="Q1" s="18" t="s">
        <v>3</v>
      </c>
      <c r="R1" s="18"/>
      <c r="S1" s="18" t="s">
        <v>4</v>
      </c>
      <c r="T1" s="18"/>
      <c r="U1" s="18" t="s">
        <v>2</v>
      </c>
      <c r="V1" s="16" t="s">
        <v>5</v>
      </c>
      <c r="X1" s="1" t="s">
        <v>0</v>
      </c>
      <c r="Y1" s="18" t="s">
        <v>7</v>
      </c>
      <c r="Z1" s="18" t="s">
        <v>2</v>
      </c>
      <c r="AA1" s="18"/>
      <c r="AB1" s="18" t="s">
        <v>3</v>
      </c>
      <c r="AC1" s="18"/>
      <c r="AD1" s="18" t="s">
        <v>4</v>
      </c>
      <c r="AE1" s="18"/>
      <c r="AF1" s="18" t="s">
        <v>2</v>
      </c>
      <c r="AG1" s="16" t="s">
        <v>5</v>
      </c>
      <c r="AI1" s="1" t="s">
        <v>6</v>
      </c>
      <c r="AJ1" s="18" t="s">
        <v>7</v>
      </c>
      <c r="AK1" s="18" t="s">
        <v>2</v>
      </c>
      <c r="AL1" s="18"/>
      <c r="AM1" s="18" t="s">
        <v>3</v>
      </c>
      <c r="AN1" s="18"/>
      <c r="AO1" s="18" t="s">
        <v>4</v>
      </c>
      <c r="AP1" s="18"/>
      <c r="AQ1" s="18" t="s">
        <v>2</v>
      </c>
      <c r="AR1" s="16" t="s">
        <v>5</v>
      </c>
    </row>
    <row r="2" spans="1:44" ht="30" customHeight="1" x14ac:dyDescent="0.35">
      <c r="A2" s="15"/>
      <c r="B2" s="2">
        <v>2020</v>
      </c>
      <c r="C2" s="18"/>
      <c r="D2" s="15" t="s">
        <v>8</v>
      </c>
      <c r="E2" s="15" t="s">
        <v>9</v>
      </c>
      <c r="F2" s="15" t="s">
        <v>8</v>
      </c>
      <c r="G2" s="15" t="s">
        <v>9</v>
      </c>
      <c r="H2" s="15" t="s">
        <v>8</v>
      </c>
      <c r="I2" s="15" t="s">
        <v>9</v>
      </c>
      <c r="J2" s="18"/>
      <c r="K2" s="17"/>
      <c r="M2" s="1">
        <v>2020</v>
      </c>
      <c r="N2" s="18"/>
      <c r="O2" s="15" t="s">
        <v>8</v>
      </c>
      <c r="P2" s="15" t="s">
        <v>9</v>
      </c>
      <c r="Q2" s="15" t="s">
        <v>8</v>
      </c>
      <c r="R2" s="15" t="s">
        <v>9</v>
      </c>
      <c r="S2" s="15" t="s">
        <v>8</v>
      </c>
      <c r="T2" s="15" t="s">
        <v>9</v>
      </c>
      <c r="U2" s="18"/>
      <c r="V2" s="17"/>
      <c r="X2" s="1">
        <v>2021</v>
      </c>
      <c r="Y2" s="18"/>
      <c r="Z2" s="15" t="s">
        <v>8</v>
      </c>
      <c r="AA2" s="15" t="s">
        <v>9</v>
      </c>
      <c r="AB2" s="15" t="s">
        <v>8</v>
      </c>
      <c r="AC2" s="15" t="s">
        <v>9</v>
      </c>
      <c r="AD2" s="15" t="s">
        <v>8</v>
      </c>
      <c r="AE2" s="15" t="s">
        <v>9</v>
      </c>
      <c r="AF2" s="18"/>
      <c r="AG2" s="17"/>
      <c r="AI2" s="1">
        <v>2021</v>
      </c>
      <c r="AJ2" s="18"/>
      <c r="AK2" s="15" t="s">
        <v>8</v>
      </c>
      <c r="AL2" s="15" t="s">
        <v>9</v>
      </c>
      <c r="AM2" s="15" t="s">
        <v>8</v>
      </c>
      <c r="AN2" s="15" t="s">
        <v>9</v>
      </c>
      <c r="AO2" s="15" t="s">
        <v>8</v>
      </c>
      <c r="AP2" s="15" t="s">
        <v>9</v>
      </c>
      <c r="AQ2" s="18"/>
      <c r="AR2" s="17"/>
    </row>
    <row r="3" spans="1:44" x14ac:dyDescent="0.35">
      <c r="A3" s="3" t="s">
        <v>8</v>
      </c>
      <c r="B3" s="4" t="s">
        <v>10</v>
      </c>
      <c r="C3" s="4">
        <v>71.715000000000003</v>
      </c>
      <c r="D3" s="5">
        <v>1.7600000000000051</v>
      </c>
      <c r="E3" s="4"/>
      <c r="F3" s="5">
        <v>7.6999999999998181E-2</v>
      </c>
      <c r="G3" s="5"/>
      <c r="H3" s="5">
        <v>7.5000000000002842E-2</v>
      </c>
      <c r="I3" s="5"/>
      <c r="J3" s="5">
        <v>1.7600000000000051</v>
      </c>
      <c r="K3" s="6">
        <f t="shared" ref="K3:K30" si="0">+I$33+I$32*C3</f>
        <v>1.3863112053122482</v>
      </c>
      <c r="L3" s="7"/>
      <c r="M3" s="4" t="s">
        <v>10</v>
      </c>
      <c r="N3" s="5">
        <v>78.849000000000004</v>
      </c>
      <c r="O3" s="5">
        <v>1.3960000000000008</v>
      </c>
      <c r="P3" s="5"/>
      <c r="Q3" s="5">
        <v>0.18800000000000239</v>
      </c>
      <c r="R3" s="5"/>
      <c r="S3" s="5">
        <v>0.17199999999999704</v>
      </c>
      <c r="T3" s="5"/>
      <c r="U3" s="5">
        <v>1.3960000000000008</v>
      </c>
      <c r="V3" s="6">
        <f t="shared" ref="V3:V30" si="1">+T$33+T$32*N3</f>
        <v>1.1377798003544184</v>
      </c>
      <c r="X3" s="4" t="s">
        <v>10</v>
      </c>
      <c r="Y3" s="4">
        <v>71.878</v>
      </c>
      <c r="Z3" s="4">
        <v>3.8689999999999998</v>
      </c>
      <c r="AA3" s="4"/>
      <c r="AB3" s="5">
        <v>0.10699999999999932</v>
      </c>
      <c r="AC3" s="4"/>
      <c r="AD3" s="4">
        <v>0.10699999999999932</v>
      </c>
      <c r="AE3" s="4"/>
      <c r="AF3" s="4">
        <v>3.8689999999999998</v>
      </c>
      <c r="AG3" s="6">
        <f t="shared" ref="AG3:AG30" si="2">+AE$33+AE$32*Y3</f>
        <v>3.3938975151305151</v>
      </c>
      <c r="AI3" s="4" t="s">
        <v>10</v>
      </c>
      <c r="AJ3" s="5">
        <v>79.004999999999995</v>
      </c>
      <c r="AK3" s="5">
        <v>3.9619999999999891</v>
      </c>
      <c r="AL3" s="5"/>
      <c r="AM3" s="5">
        <v>0.257000000000005</v>
      </c>
      <c r="AN3" s="5"/>
      <c r="AO3" s="5">
        <v>0.26099999999999568</v>
      </c>
      <c r="AP3" s="5"/>
      <c r="AQ3" s="5">
        <v>3.9619999999999891</v>
      </c>
      <c r="AR3" s="6">
        <f t="shared" ref="AR3:AR30" si="3">+AP$33+AP$32*AJ3</f>
        <v>3.4261260578061865</v>
      </c>
    </row>
    <row r="4" spans="1:44" x14ac:dyDescent="0.35">
      <c r="A4" s="3" t="s">
        <v>8</v>
      </c>
      <c r="B4" s="4" t="s">
        <v>11</v>
      </c>
      <c r="C4" s="4">
        <v>76.570999999999998</v>
      </c>
      <c r="D4" s="4">
        <v>1.2379999999999995</v>
      </c>
      <c r="E4" s="4"/>
      <c r="F4" s="5">
        <v>0.10000000000000853</v>
      </c>
      <c r="G4" s="5"/>
      <c r="H4" s="5">
        <v>0.10500000000000398</v>
      </c>
      <c r="I4" s="5"/>
      <c r="J4" s="5">
        <v>1.2379999999999995</v>
      </c>
      <c r="K4" s="6">
        <f t="shared" si="0"/>
        <v>1.0866313573639523</v>
      </c>
      <c r="L4" s="7"/>
      <c r="M4" s="4" t="s">
        <v>11</v>
      </c>
      <c r="N4" s="5">
        <v>82.295000000000002</v>
      </c>
      <c r="O4" s="5">
        <v>0.93699999999999761</v>
      </c>
      <c r="P4" s="5"/>
      <c r="Q4" s="5">
        <v>0.14699999999999136</v>
      </c>
      <c r="R4" s="5"/>
      <c r="S4" s="5">
        <v>0.14400000000000546</v>
      </c>
      <c r="T4" s="5"/>
      <c r="U4" s="5">
        <v>0.93699999999999761</v>
      </c>
      <c r="V4" s="6">
        <f t="shared" si="1"/>
        <v>0.83424356494061147</v>
      </c>
      <c r="X4" s="4" t="s">
        <v>11</v>
      </c>
      <c r="Y4" s="4">
        <v>76.796000000000006</v>
      </c>
      <c r="Z4" s="4">
        <v>2.4939999999999998</v>
      </c>
      <c r="AA4" s="4"/>
      <c r="AB4" s="5">
        <v>0.14099999999999113</v>
      </c>
      <c r="AC4" s="4"/>
      <c r="AD4" s="4">
        <v>0.15000000000000568</v>
      </c>
      <c r="AE4" s="4"/>
      <c r="AF4" s="4">
        <v>2.4939999999999998</v>
      </c>
      <c r="AG4" s="6">
        <f t="shared" si="2"/>
        <v>2.0120015016478021</v>
      </c>
      <c r="AI4" s="4" t="s">
        <v>11</v>
      </c>
      <c r="AJ4" s="5">
        <v>82.484999999999999</v>
      </c>
      <c r="AK4" s="5">
        <v>1.8490000000000038</v>
      </c>
      <c r="AL4" s="5"/>
      <c r="AM4" s="5">
        <v>0.21999999999999886</v>
      </c>
      <c r="AN4" s="5"/>
      <c r="AO4" s="5">
        <v>0.27200000000000557</v>
      </c>
      <c r="AP4" s="5"/>
      <c r="AQ4" s="5">
        <v>1.8490000000000038</v>
      </c>
      <c r="AR4" s="6">
        <f t="shared" si="3"/>
        <v>1.7635428279824055</v>
      </c>
    </row>
    <row r="5" spans="1:44" x14ac:dyDescent="0.35">
      <c r="A5" s="3" t="s">
        <v>8</v>
      </c>
      <c r="B5" s="4" t="s">
        <v>12</v>
      </c>
      <c r="C5" s="4">
        <v>74.849000000000004</v>
      </c>
      <c r="D5" s="4">
        <v>0.49399999999999977</v>
      </c>
      <c r="E5" s="4"/>
      <c r="F5" s="5">
        <v>0.24799999999999045</v>
      </c>
      <c r="G5" s="5"/>
      <c r="H5" s="5">
        <v>0.24500000000000455</v>
      </c>
      <c r="I5" s="5"/>
      <c r="J5" s="5">
        <v>0.49399999999999977</v>
      </c>
      <c r="K5" s="6">
        <f t="shared" si="0"/>
        <v>1.1929016823571486</v>
      </c>
      <c r="L5" s="7"/>
      <c r="M5" s="4" t="s">
        <v>12</v>
      </c>
      <c r="N5" s="5">
        <v>82.971000000000004</v>
      </c>
      <c r="O5" s="5">
        <v>0.29800000000000182</v>
      </c>
      <c r="P5" s="5"/>
      <c r="Q5" s="5">
        <v>8.7999999999993861E-2</v>
      </c>
      <c r="R5" s="5"/>
      <c r="S5" s="5">
        <v>8.5999999999998522E-2</v>
      </c>
      <c r="T5" s="5"/>
      <c r="U5" s="5">
        <v>0.29800000000000182</v>
      </c>
      <c r="V5" s="6">
        <f t="shared" si="1"/>
        <v>0.77469902195171603</v>
      </c>
      <c r="X5" s="4" t="s">
        <v>12</v>
      </c>
      <c r="Y5" s="4">
        <v>75.254999999999995</v>
      </c>
      <c r="Z5" s="4">
        <v>2.9089999999999918</v>
      </c>
      <c r="AA5" s="4"/>
      <c r="AB5" s="5">
        <v>0.36599999999999966</v>
      </c>
      <c r="AC5" s="4"/>
      <c r="AD5" s="4">
        <v>0.36299999999999955</v>
      </c>
      <c r="AE5" s="4"/>
      <c r="AF5" s="4">
        <v>2.9089999999999918</v>
      </c>
      <c r="AG5" s="6">
        <f t="shared" si="2"/>
        <v>2.4450030788696147</v>
      </c>
      <c r="AI5" s="4" t="s">
        <v>12</v>
      </c>
      <c r="AJ5" s="5">
        <v>83.238</v>
      </c>
      <c r="AK5" s="5">
        <v>2.0579999999999927</v>
      </c>
      <c r="AL5" s="5"/>
      <c r="AM5" s="5">
        <v>0.13400000000000034</v>
      </c>
      <c r="AN5" s="5"/>
      <c r="AO5" s="5">
        <v>0.126</v>
      </c>
      <c r="AP5" s="5"/>
      <c r="AQ5" s="5">
        <v>2.0579999999999927</v>
      </c>
      <c r="AR5" s="6">
        <f t="shared" si="3"/>
        <v>1.4037942153222573</v>
      </c>
    </row>
    <row r="6" spans="1:44" x14ac:dyDescent="0.35">
      <c r="A6" s="3" t="s">
        <v>8</v>
      </c>
      <c r="B6" s="4" t="s">
        <v>13</v>
      </c>
      <c r="C6" s="4">
        <v>75.582999999999998</v>
      </c>
      <c r="D6" s="4">
        <v>0.95600000000000307</v>
      </c>
      <c r="E6" s="4"/>
      <c r="F6" s="5">
        <v>0.16800000000000637</v>
      </c>
      <c r="G6" s="5"/>
      <c r="H6" s="5">
        <v>0.17199999999999704</v>
      </c>
      <c r="I6" s="5"/>
      <c r="J6" s="5">
        <v>0.95600000000000307</v>
      </c>
      <c r="K6" s="6">
        <f t="shared" si="0"/>
        <v>1.1476041106120816</v>
      </c>
      <c r="L6" s="7"/>
      <c r="M6" s="4" t="s">
        <v>13</v>
      </c>
      <c r="N6" s="5">
        <v>81.597999999999999</v>
      </c>
      <c r="O6" s="5">
        <v>0.79999999999999716</v>
      </c>
      <c r="P6" s="5"/>
      <c r="Q6" s="5">
        <v>0.20900000000000318</v>
      </c>
      <c r="R6" s="5"/>
      <c r="S6" s="5">
        <v>0.20099999999999341</v>
      </c>
      <c r="T6" s="5"/>
      <c r="U6" s="5">
        <v>0.79999999999999716</v>
      </c>
      <c r="V6" s="6">
        <f t="shared" si="1"/>
        <v>0.89563786444247651</v>
      </c>
      <c r="X6" s="4" t="s">
        <v>13</v>
      </c>
      <c r="Y6" s="4">
        <v>75.816000000000003</v>
      </c>
      <c r="Z6" s="4">
        <v>2.2109999999999985</v>
      </c>
      <c r="AA6" s="4"/>
      <c r="AB6" s="5">
        <v>0.23699999999999477</v>
      </c>
      <c r="AC6" s="4"/>
      <c r="AD6" s="4">
        <v>0.26000000000000512</v>
      </c>
      <c r="AE6" s="4"/>
      <c r="AF6" s="4">
        <v>2.2109999999999985</v>
      </c>
      <c r="AG6" s="6">
        <f t="shared" si="2"/>
        <v>2.2873691497187778</v>
      </c>
      <c r="AI6" s="4" t="s">
        <v>13</v>
      </c>
      <c r="AJ6" s="5">
        <v>81.768000000000001</v>
      </c>
      <c r="AK6" s="5">
        <v>1.9120000000000061</v>
      </c>
      <c r="AL6" s="5"/>
      <c r="AM6" s="5">
        <v>0.28400000000000603</v>
      </c>
      <c r="AN6" s="5"/>
      <c r="AO6" s="5">
        <v>0.27200000000000002</v>
      </c>
      <c r="AP6" s="5"/>
      <c r="AQ6" s="5">
        <v>1.9120000000000061</v>
      </c>
      <c r="AR6" s="6">
        <f t="shared" si="3"/>
        <v>2.1060923037823045</v>
      </c>
    </row>
    <row r="7" spans="1:44" x14ac:dyDescent="0.35">
      <c r="A7" s="3" t="s">
        <v>8</v>
      </c>
      <c r="B7" s="4" t="s">
        <v>14</v>
      </c>
      <c r="C7" s="4">
        <v>73.287999999999997</v>
      </c>
      <c r="D7" s="4">
        <v>0.98199999999999932</v>
      </c>
      <c r="E7" s="4"/>
      <c r="F7" s="5">
        <v>0.10000000000000853</v>
      </c>
      <c r="G7" s="5"/>
      <c r="H7" s="5">
        <v>9.9999999999994316E-2</v>
      </c>
      <c r="I7" s="5"/>
      <c r="J7" s="5">
        <v>0.98199999999999932</v>
      </c>
      <c r="K7" s="6">
        <f t="shared" si="0"/>
        <v>1.2892361639566738</v>
      </c>
      <c r="L7" s="7"/>
      <c r="M7" s="4" t="s">
        <v>14</v>
      </c>
      <c r="N7" s="5">
        <v>79.814999999999998</v>
      </c>
      <c r="O7" s="5">
        <v>0.80799999999999272</v>
      </c>
      <c r="P7" s="5"/>
      <c r="Q7" s="5">
        <v>0.15900000000000603</v>
      </c>
      <c r="R7" s="5"/>
      <c r="S7" s="5">
        <v>0.14699999999999136</v>
      </c>
      <c r="T7" s="5"/>
      <c r="U7" s="5">
        <v>0.80799999999999272</v>
      </c>
      <c r="V7" s="6">
        <f t="shared" si="1"/>
        <v>1.0526910007578616</v>
      </c>
      <c r="X7" s="4" t="s">
        <v>14</v>
      </c>
      <c r="Y7" s="4">
        <v>73.548000000000002</v>
      </c>
      <c r="Z7" s="4">
        <v>2.7680000000000007</v>
      </c>
      <c r="AA7" s="4"/>
      <c r="AB7" s="5">
        <v>0.14699999999999136</v>
      </c>
      <c r="AC7" s="4"/>
      <c r="AD7" s="4">
        <v>0.14799999999999613</v>
      </c>
      <c r="AE7" s="4"/>
      <c r="AF7" s="4">
        <v>2.7680000000000007</v>
      </c>
      <c r="AG7" s="6">
        <f t="shared" si="2"/>
        <v>2.9246485638258939</v>
      </c>
      <c r="AI7" s="4" t="s">
        <v>14</v>
      </c>
      <c r="AJ7" s="5">
        <v>79.975999999999999</v>
      </c>
      <c r="AK7" s="5">
        <v>2.2330000000000041</v>
      </c>
      <c r="AL7" s="5"/>
      <c r="AM7" s="5">
        <v>0.22400000000000375</v>
      </c>
      <c r="AN7" s="5"/>
      <c r="AO7" s="5">
        <v>0.20900000000000318</v>
      </c>
      <c r="AP7" s="5"/>
      <c r="AQ7" s="5">
        <v>2.2330000000000041</v>
      </c>
      <c r="AR7" s="6">
        <f t="shared" si="3"/>
        <v>2.9622271163812144</v>
      </c>
    </row>
    <row r="8" spans="1:44" x14ac:dyDescent="0.35">
      <c r="A8" s="3" t="s">
        <v>8</v>
      </c>
      <c r="B8" s="4" t="s">
        <v>15</v>
      </c>
      <c r="C8" s="4">
        <v>71.864999999999995</v>
      </c>
      <c r="D8" s="4">
        <v>1.8269999999999982</v>
      </c>
      <c r="E8" s="4"/>
      <c r="F8" s="5">
        <v>0.22599999999999909</v>
      </c>
      <c r="G8" s="5"/>
      <c r="H8" s="5">
        <v>0.23599999999999</v>
      </c>
      <c r="I8" s="5"/>
      <c r="J8" s="5">
        <v>1.8269999999999982</v>
      </c>
      <c r="K8" s="6">
        <f t="shared" si="0"/>
        <v>1.3770542083616215</v>
      </c>
      <c r="L8" s="7"/>
      <c r="M8" s="4" t="s">
        <v>15</v>
      </c>
      <c r="N8" s="5">
        <v>81.218999999999994</v>
      </c>
      <c r="O8" s="5">
        <v>1.2299999999999898</v>
      </c>
      <c r="P8" s="5"/>
      <c r="Q8" s="5">
        <v>0.16300000000001091</v>
      </c>
      <c r="R8" s="5"/>
      <c r="S8" s="5">
        <v>0.16599999999999682</v>
      </c>
      <c r="T8" s="5"/>
      <c r="U8" s="5">
        <v>1.2299999999999898</v>
      </c>
      <c r="V8" s="6">
        <f t="shared" si="1"/>
        <v>0.92902156531938651</v>
      </c>
      <c r="X8" s="4" t="s">
        <v>15</v>
      </c>
      <c r="Y8" s="4">
        <v>72.225999999999999</v>
      </c>
      <c r="Z8" s="4">
        <v>2.8250000000000028</v>
      </c>
      <c r="AA8" s="4"/>
      <c r="AB8" s="5">
        <v>0.34000000000000341</v>
      </c>
      <c r="AC8" s="4"/>
      <c r="AD8" s="4">
        <v>0.3160000000000025</v>
      </c>
      <c r="AE8" s="4"/>
      <c r="AF8" s="4">
        <v>2.8250000000000028</v>
      </c>
      <c r="AG8" s="6">
        <f t="shared" si="2"/>
        <v>3.2961139013257217</v>
      </c>
      <c r="AI8" s="4" t="s">
        <v>15</v>
      </c>
      <c r="AJ8" s="5">
        <v>81.435000000000002</v>
      </c>
      <c r="AK8" s="5">
        <v>2.6150000000000091</v>
      </c>
      <c r="AL8" s="5"/>
      <c r="AM8" s="5">
        <v>0.22599999999999909</v>
      </c>
      <c r="AN8" s="5"/>
      <c r="AO8" s="5">
        <v>0.21299999999999999</v>
      </c>
      <c r="AP8" s="5"/>
      <c r="AQ8" s="5">
        <v>2.6150000000000091</v>
      </c>
      <c r="AR8" s="6">
        <f t="shared" si="3"/>
        <v>2.2651843197395749</v>
      </c>
    </row>
    <row r="9" spans="1:44" x14ac:dyDescent="0.35">
      <c r="A9" s="3" t="s">
        <v>8</v>
      </c>
      <c r="B9" s="4" t="s">
        <v>16</v>
      </c>
      <c r="C9" s="4">
        <v>71.191999999999993</v>
      </c>
      <c r="D9" s="4">
        <v>0.57699999999999818</v>
      </c>
      <c r="E9" s="4"/>
      <c r="F9" s="5">
        <v>0.18900000000000716</v>
      </c>
      <c r="G9" s="5"/>
      <c r="H9" s="5">
        <v>0.20099999999999341</v>
      </c>
      <c r="I9" s="5"/>
      <c r="J9" s="5">
        <v>0.57699999999999818</v>
      </c>
      <c r="K9" s="6">
        <f t="shared" si="0"/>
        <v>1.418587268013435</v>
      </c>
      <c r="L9" s="7"/>
      <c r="M9" s="4" t="s">
        <v>16</v>
      </c>
      <c r="N9" s="5">
        <v>80.236999999999995</v>
      </c>
      <c r="O9" s="5">
        <v>0.30099999999998772</v>
      </c>
      <c r="P9" s="5"/>
      <c r="Q9" s="5">
        <v>0.16800000000000637</v>
      </c>
      <c r="R9" s="5"/>
      <c r="S9" s="5">
        <v>0.16799999999999216</v>
      </c>
      <c r="T9" s="5"/>
      <c r="U9" s="5">
        <v>0.30099999999998772</v>
      </c>
      <c r="V9" s="6">
        <f t="shared" si="1"/>
        <v>1.0155197032115391</v>
      </c>
      <c r="X9" s="4" t="s">
        <v>16</v>
      </c>
      <c r="Y9" s="4">
        <v>71.558999999999997</v>
      </c>
      <c r="Z9" s="4">
        <v>3.2959999999999923</v>
      </c>
      <c r="AA9" s="4"/>
      <c r="AB9" s="5">
        <v>0.29600000000000648</v>
      </c>
      <c r="AC9" s="4"/>
      <c r="AD9" s="4">
        <v>0.28499999999999659</v>
      </c>
      <c r="AE9" s="4"/>
      <c r="AF9" s="4">
        <v>3.2959999999999923</v>
      </c>
      <c r="AG9" s="6">
        <f t="shared" si="2"/>
        <v>3.4835324944515804</v>
      </c>
      <c r="AI9" s="4" t="s">
        <v>16</v>
      </c>
      <c r="AJ9" s="5">
        <v>80.468999999999994</v>
      </c>
      <c r="AK9" s="5">
        <v>2.4199999999999875</v>
      </c>
      <c r="AL9" s="5"/>
      <c r="AM9" s="5">
        <v>0.24500000000000455</v>
      </c>
      <c r="AN9" s="5"/>
      <c r="AO9" s="5">
        <v>0.254</v>
      </c>
      <c r="AP9" s="5"/>
      <c r="AQ9" s="5">
        <v>2.4199999999999875</v>
      </c>
      <c r="AR9" s="6">
        <f t="shared" si="3"/>
        <v>2.7266944921561844</v>
      </c>
    </row>
    <row r="10" spans="1:44" x14ac:dyDescent="0.35">
      <c r="A10" s="3" t="s">
        <v>8</v>
      </c>
      <c r="B10" s="4" t="s">
        <v>17</v>
      </c>
      <c r="C10" s="4">
        <v>74.298000000000002</v>
      </c>
      <c r="D10" s="4">
        <v>1.5420000000000016</v>
      </c>
      <c r="E10" s="4"/>
      <c r="F10" s="5">
        <v>0.12800000000000011</v>
      </c>
      <c r="G10" s="5"/>
      <c r="H10" s="5">
        <v>0.13100000000000023</v>
      </c>
      <c r="I10" s="5"/>
      <c r="J10" s="5">
        <v>1.5420000000000016</v>
      </c>
      <c r="K10" s="6">
        <f t="shared" si="0"/>
        <v>1.2269057178224525</v>
      </c>
      <c r="L10" s="7"/>
      <c r="M10" s="4" t="s">
        <v>17</v>
      </c>
      <c r="N10" s="5">
        <v>81.900000000000006</v>
      </c>
      <c r="O10" s="5">
        <v>1.0250000000000057</v>
      </c>
      <c r="P10" s="5"/>
      <c r="Q10" s="5">
        <v>0.13499999999999091</v>
      </c>
      <c r="R10" s="5"/>
      <c r="S10" s="5">
        <v>0.12700000000000955</v>
      </c>
      <c r="T10" s="5"/>
      <c r="U10" s="5">
        <v>1.0250000000000057</v>
      </c>
      <c r="V10" s="6">
        <f t="shared" si="1"/>
        <v>0.86903660411311723</v>
      </c>
      <c r="X10" s="4" t="s">
        <v>17</v>
      </c>
      <c r="Y10" s="4">
        <v>74.515000000000001</v>
      </c>
      <c r="Z10" s="4">
        <v>2.6610000000000014</v>
      </c>
      <c r="AA10" s="4"/>
      <c r="AB10" s="5">
        <v>0.18699999999999761</v>
      </c>
      <c r="AC10" s="4"/>
      <c r="AD10" s="4">
        <v>0.19299999999999784</v>
      </c>
      <c r="AE10" s="4"/>
      <c r="AF10" s="4">
        <v>2.6610000000000014</v>
      </c>
      <c r="AG10" s="6">
        <f t="shared" si="2"/>
        <v>2.6529337519028005</v>
      </c>
      <c r="AI10" s="4" t="s">
        <v>17</v>
      </c>
      <c r="AJ10" s="5">
        <v>82.061999999999998</v>
      </c>
      <c r="AK10" s="5">
        <v>2.3079999999999927</v>
      </c>
      <c r="AL10" s="5"/>
      <c r="AM10" s="5">
        <v>0.18900000000000716</v>
      </c>
      <c r="AN10" s="5"/>
      <c r="AO10" s="5">
        <v>0.18599999999999284</v>
      </c>
      <c r="AP10" s="5"/>
      <c r="AQ10" s="5">
        <v>2.3079999999999927</v>
      </c>
      <c r="AR10" s="6">
        <f t="shared" si="3"/>
        <v>1.9656326860902951</v>
      </c>
    </row>
    <row r="11" spans="1:44" x14ac:dyDescent="0.35">
      <c r="A11" s="3" t="s">
        <v>8</v>
      </c>
      <c r="B11" s="4" t="s">
        <v>18</v>
      </c>
      <c r="C11" s="4">
        <v>68.783000000000001</v>
      </c>
      <c r="D11" s="4">
        <v>2.3310000000000031</v>
      </c>
      <c r="E11" s="4"/>
      <c r="F11" s="5">
        <v>0.17300000000000182</v>
      </c>
      <c r="G11" s="5"/>
      <c r="H11" s="5">
        <v>0.16100000000000136</v>
      </c>
      <c r="I11" s="5"/>
      <c r="J11" s="5">
        <v>2.3310000000000031</v>
      </c>
      <c r="K11" s="6">
        <f t="shared" si="0"/>
        <v>1.5672546390405033</v>
      </c>
      <c r="L11" s="7"/>
      <c r="M11" s="4" t="s">
        <v>18</v>
      </c>
      <c r="N11" s="5">
        <v>78.498000000000005</v>
      </c>
      <c r="O11" s="5">
        <v>2.1380000000000052</v>
      </c>
      <c r="P11" s="5"/>
      <c r="Q11" s="5">
        <v>0.11199999999999477</v>
      </c>
      <c r="R11" s="5"/>
      <c r="S11" s="5">
        <v>0.11200000000000898</v>
      </c>
      <c r="T11" s="5"/>
      <c r="U11" s="5">
        <v>2.1380000000000052</v>
      </c>
      <c r="V11" s="6">
        <f t="shared" si="1"/>
        <v>1.1686971592140374</v>
      </c>
      <c r="X11" s="4" t="s">
        <v>18</v>
      </c>
      <c r="Y11" s="4">
        <v>69.352999999999994</v>
      </c>
      <c r="Z11" s="4">
        <v>3.8259999999999934</v>
      </c>
      <c r="AA11" s="4"/>
      <c r="AB11" s="5">
        <v>0.23600000000000421</v>
      </c>
      <c r="AC11" s="4"/>
      <c r="AD11" s="4">
        <v>0.22499999999999432</v>
      </c>
      <c r="AE11" s="4"/>
      <c r="AF11" s="4">
        <v>3.8259999999999934</v>
      </c>
      <c r="AG11" s="6">
        <f t="shared" si="2"/>
        <v>4.1033906900072665</v>
      </c>
      <c r="AI11" s="4" t="s">
        <v>18</v>
      </c>
      <c r="AJ11" s="5">
        <v>78.855999999999995</v>
      </c>
      <c r="AK11" s="5">
        <v>4.3699999999999903</v>
      </c>
      <c r="AL11" s="5"/>
      <c r="AM11" s="5">
        <v>0.16200000000000614</v>
      </c>
      <c r="AN11" s="5"/>
      <c r="AO11" s="5">
        <v>0.16400000000000148</v>
      </c>
      <c r="AP11" s="5"/>
      <c r="AQ11" s="5">
        <v>4.3699999999999903</v>
      </c>
      <c r="AR11" s="6">
        <f t="shared" si="3"/>
        <v>3.4973113742555384</v>
      </c>
    </row>
    <row r="12" spans="1:44" x14ac:dyDescent="0.35">
      <c r="A12" s="3" t="s">
        <v>8</v>
      </c>
      <c r="B12" s="4" t="s">
        <v>19</v>
      </c>
      <c r="C12" s="4">
        <v>74.527000000000001</v>
      </c>
      <c r="D12" s="4">
        <v>0.99500000000000455</v>
      </c>
      <c r="E12" s="4"/>
      <c r="F12" s="5">
        <v>0.12399999999999523</v>
      </c>
      <c r="G12" s="5"/>
      <c r="H12" s="5">
        <v>0.12800000000000011</v>
      </c>
      <c r="I12" s="5"/>
      <c r="J12" s="5">
        <v>0.99500000000000455</v>
      </c>
      <c r="K12" s="6">
        <f t="shared" si="0"/>
        <v>1.2127733691444949</v>
      </c>
      <c r="L12" s="7"/>
      <c r="M12" s="4" t="s">
        <v>19</v>
      </c>
      <c r="N12" s="5">
        <v>81.209999999999994</v>
      </c>
      <c r="O12" s="5">
        <v>0.84199999999999875</v>
      </c>
      <c r="P12" s="5"/>
      <c r="Q12" s="5">
        <v>0.1460000000000008</v>
      </c>
      <c r="R12" s="5"/>
      <c r="S12" s="5">
        <v>0.14199999999999591</v>
      </c>
      <c r="T12" s="5"/>
      <c r="U12" s="5">
        <v>0.84199999999999875</v>
      </c>
      <c r="V12" s="6">
        <f t="shared" si="1"/>
        <v>0.92981431811065907</v>
      </c>
      <c r="X12" s="4" t="s">
        <v>19</v>
      </c>
      <c r="Y12" s="4">
        <v>74.804000000000002</v>
      </c>
      <c r="Z12" s="4">
        <v>3.5040000000000049</v>
      </c>
      <c r="AA12" s="4"/>
      <c r="AB12" s="5">
        <v>0.17999999999999261</v>
      </c>
      <c r="AC12" s="4"/>
      <c r="AD12" s="4">
        <v>0.18099999999999739</v>
      </c>
      <c r="AE12" s="4"/>
      <c r="AF12" s="4">
        <v>3.5040000000000049</v>
      </c>
      <c r="AG12" s="6">
        <f t="shared" si="2"/>
        <v>2.5717283944614593</v>
      </c>
      <c r="AI12" s="4" t="s">
        <v>19</v>
      </c>
      <c r="AJ12" s="5">
        <v>81.412999999999997</v>
      </c>
      <c r="AK12" s="5">
        <v>3.0949999999999989</v>
      </c>
      <c r="AL12" s="5"/>
      <c r="AM12" s="5">
        <v>0.21699999999999875</v>
      </c>
      <c r="AN12" s="5"/>
      <c r="AO12" s="5">
        <v>0.20199999999999818</v>
      </c>
      <c r="AP12" s="5"/>
      <c r="AQ12" s="5">
        <v>3.0949999999999989</v>
      </c>
      <c r="AR12" s="6">
        <f t="shared" si="3"/>
        <v>2.2756949033763973</v>
      </c>
    </row>
    <row r="13" spans="1:44" x14ac:dyDescent="0.35">
      <c r="A13" s="3" t="s">
        <v>8</v>
      </c>
      <c r="B13" s="4" t="s">
        <v>20</v>
      </c>
      <c r="C13" s="4">
        <v>78.8</v>
      </c>
      <c r="D13" s="4">
        <v>1.0369999999999919</v>
      </c>
      <c r="E13" s="4"/>
      <c r="F13" s="5">
        <v>0.16800000000000637</v>
      </c>
      <c r="G13" s="5"/>
      <c r="H13" s="5">
        <v>0.17199999999999704</v>
      </c>
      <c r="I13" s="5"/>
      <c r="J13" s="5">
        <v>1.0369999999999919</v>
      </c>
      <c r="K13" s="6">
        <f t="shared" si="0"/>
        <v>0.9490723826776355</v>
      </c>
      <c r="L13" s="7"/>
      <c r="M13" s="4" t="s">
        <v>20</v>
      </c>
      <c r="N13" s="5">
        <v>84.406999999999996</v>
      </c>
      <c r="O13" s="5">
        <v>1.019999999999996</v>
      </c>
      <c r="P13" s="5"/>
      <c r="Q13" s="5">
        <v>0.15400000000001057</v>
      </c>
      <c r="R13" s="5"/>
      <c r="S13" s="5">
        <v>0.15399999999999636</v>
      </c>
      <c r="T13" s="5"/>
      <c r="U13" s="5">
        <v>1.019999999999996</v>
      </c>
      <c r="V13" s="6">
        <f t="shared" si="1"/>
        <v>0.6482109099220521</v>
      </c>
      <c r="X13" s="4" t="s">
        <v>20</v>
      </c>
      <c r="Y13" s="4">
        <v>79.078000000000003</v>
      </c>
      <c r="Z13" s="4">
        <v>1.4240000000000066</v>
      </c>
      <c r="AA13" s="4"/>
      <c r="AB13" s="5">
        <v>0.23300000000000409</v>
      </c>
      <c r="AC13" s="4"/>
      <c r="AD13" s="4">
        <v>0.25400000000000489</v>
      </c>
      <c r="AE13" s="4"/>
      <c r="AF13" s="4">
        <v>1.4240000000000066</v>
      </c>
      <c r="AG13" s="6">
        <f t="shared" si="2"/>
        <v>1.3707882639968147</v>
      </c>
      <c r="AI13" s="4" t="s">
        <v>20</v>
      </c>
      <c r="AJ13" s="5">
        <v>84.613</v>
      </c>
      <c r="AK13" s="5">
        <v>0.90000000000000568</v>
      </c>
      <c r="AL13" s="5"/>
      <c r="AM13" s="5">
        <v>0.23699999999999477</v>
      </c>
      <c r="AN13" s="5"/>
      <c r="AO13" s="5">
        <v>0.22700000000000387</v>
      </c>
      <c r="AP13" s="5"/>
      <c r="AQ13" s="5">
        <v>0.90000000000000568</v>
      </c>
      <c r="AR13" s="6">
        <f t="shared" si="3"/>
        <v>0.74688273802119198</v>
      </c>
    </row>
    <row r="14" spans="1:44" x14ac:dyDescent="0.35">
      <c r="A14" s="8" t="s">
        <v>9</v>
      </c>
      <c r="B14" s="4" t="s">
        <v>21</v>
      </c>
      <c r="C14" s="4">
        <v>79.745999999999995</v>
      </c>
      <c r="D14" s="4"/>
      <c r="E14" s="4">
        <v>0.80299999999999727</v>
      </c>
      <c r="F14" s="5"/>
      <c r="G14" s="5">
        <v>0.12600000000000477</v>
      </c>
      <c r="H14" s="5"/>
      <c r="I14" s="5">
        <v>0.11899999999999977</v>
      </c>
      <c r="J14" s="4">
        <v>0.80299999999999727</v>
      </c>
      <c r="K14" s="6">
        <f t="shared" si="0"/>
        <v>0.89069158857568187</v>
      </c>
      <c r="L14" s="7"/>
      <c r="M14" s="4" t="s">
        <v>21</v>
      </c>
      <c r="N14" s="5">
        <v>84.326999999999998</v>
      </c>
      <c r="O14" s="5"/>
      <c r="P14" s="5">
        <v>0.59999999999999432</v>
      </c>
      <c r="Q14" s="5"/>
      <c r="R14" s="5">
        <v>0.12000000000000455</v>
      </c>
      <c r="S14" s="5"/>
      <c r="T14" s="5">
        <v>0.117999999999995</v>
      </c>
      <c r="U14" s="5">
        <v>0.59999999999999432</v>
      </c>
      <c r="V14" s="6">
        <f t="shared" si="1"/>
        <v>0.65525760140002731</v>
      </c>
      <c r="X14" s="4" t="s">
        <v>21</v>
      </c>
      <c r="Y14" s="4">
        <v>79.932000000000002</v>
      </c>
      <c r="Z14" s="4"/>
      <c r="AA14" s="4">
        <v>1.1989999999999981</v>
      </c>
      <c r="AB14" s="4"/>
      <c r="AC14" s="5">
        <v>0.17000000000000171</v>
      </c>
      <c r="AD14" s="4"/>
      <c r="AE14" s="4">
        <v>0.17199999999999704</v>
      </c>
      <c r="AF14" s="4">
        <v>1.1989999999999981</v>
      </c>
      <c r="AG14" s="6">
        <f t="shared" si="2"/>
        <v>1.1308250278206806</v>
      </c>
      <c r="AI14" s="4" t="s">
        <v>21</v>
      </c>
      <c r="AJ14" s="5">
        <v>84.451999999999998</v>
      </c>
      <c r="AK14" s="5"/>
      <c r="AL14" s="5">
        <v>0.69499999999999318</v>
      </c>
      <c r="AM14" s="5"/>
      <c r="AN14" s="5">
        <v>0.17499999999999716</v>
      </c>
      <c r="AO14" s="5"/>
      <c r="AP14" s="5">
        <v>0.16599999999999682</v>
      </c>
      <c r="AQ14" s="5">
        <v>0.69499999999999318</v>
      </c>
      <c r="AR14" s="6">
        <f t="shared" si="3"/>
        <v>0.8238011000906269</v>
      </c>
    </row>
    <row r="15" spans="1:44" x14ac:dyDescent="0.35">
      <c r="A15" s="8" t="s">
        <v>9</v>
      </c>
      <c r="B15" s="4" t="s">
        <v>22</v>
      </c>
      <c r="C15" s="4">
        <v>79.825000000000003</v>
      </c>
      <c r="D15" s="4"/>
      <c r="E15" s="4">
        <v>1.3080000000000069</v>
      </c>
      <c r="F15" s="5"/>
      <c r="G15" s="5">
        <v>0.10599999999999454</v>
      </c>
      <c r="H15" s="5"/>
      <c r="I15" s="5">
        <v>0.10600000000000875</v>
      </c>
      <c r="J15" s="4">
        <v>1.3080000000000069</v>
      </c>
      <c r="K15" s="6">
        <f t="shared" si="0"/>
        <v>0.88581623684835087</v>
      </c>
      <c r="L15" s="7"/>
      <c r="M15" s="4" t="s">
        <v>22</v>
      </c>
      <c r="N15" s="5">
        <v>84.141999999999996</v>
      </c>
      <c r="O15" s="5"/>
      <c r="P15" s="5">
        <v>1.1129999999999995</v>
      </c>
      <c r="Q15" s="5"/>
      <c r="R15" s="5">
        <v>0.15000000000000568</v>
      </c>
      <c r="S15" s="5"/>
      <c r="T15" s="5">
        <v>0.15299999999999159</v>
      </c>
      <c r="U15" s="5">
        <v>1.1129999999999995</v>
      </c>
      <c r="V15" s="6">
        <f t="shared" si="1"/>
        <v>0.67155307544284693</v>
      </c>
      <c r="X15" s="4" t="s">
        <v>22</v>
      </c>
      <c r="Y15" s="4">
        <v>80.051000000000002</v>
      </c>
      <c r="Z15" s="4"/>
      <c r="AA15" s="4">
        <v>0.85800000000000409</v>
      </c>
      <c r="AB15" s="4"/>
      <c r="AC15" s="5">
        <v>0.15099999999999625</v>
      </c>
      <c r="AD15" s="4"/>
      <c r="AE15" s="4">
        <v>0.1629999999999967</v>
      </c>
      <c r="AF15" s="4">
        <v>0.85800000000000409</v>
      </c>
      <c r="AG15" s="6">
        <f t="shared" si="2"/>
        <v>1.0973875276977765</v>
      </c>
      <c r="AI15" s="4" t="s">
        <v>22</v>
      </c>
      <c r="AJ15" s="5">
        <v>84.284999999999997</v>
      </c>
      <c r="AK15" s="5"/>
      <c r="AL15" s="5">
        <v>0.28600000000000136</v>
      </c>
      <c r="AM15" s="5"/>
      <c r="AN15" s="5">
        <v>0.21999999999999886</v>
      </c>
      <c r="AO15" s="5"/>
      <c r="AP15" s="5">
        <v>0.21699999999999875</v>
      </c>
      <c r="AQ15" s="5">
        <v>0.28600000000000136</v>
      </c>
      <c r="AR15" s="6">
        <f t="shared" si="3"/>
        <v>0.90358598497009979</v>
      </c>
    </row>
    <row r="16" spans="1:44" x14ac:dyDescent="0.35">
      <c r="A16" s="8" t="s">
        <v>9</v>
      </c>
      <c r="B16" s="4" t="s">
        <v>23</v>
      </c>
      <c r="C16" s="4">
        <v>82.119</v>
      </c>
      <c r="D16" s="4"/>
      <c r="E16" s="4">
        <v>1.1269999999999953</v>
      </c>
      <c r="F16" s="5"/>
      <c r="G16" s="5">
        <v>0.15200000000000102</v>
      </c>
      <c r="H16" s="5"/>
      <c r="I16" s="5">
        <v>0.14700000000000557</v>
      </c>
      <c r="J16" s="4">
        <v>1.1269999999999953</v>
      </c>
      <c r="K16" s="6">
        <f t="shared" si="0"/>
        <v>0.74424589681676334</v>
      </c>
      <c r="L16" s="7"/>
      <c r="M16" s="4" t="s">
        <v>23</v>
      </c>
      <c r="N16" s="5">
        <v>85.683999999999997</v>
      </c>
      <c r="O16" s="5"/>
      <c r="P16" s="5">
        <v>0.62399999999999523</v>
      </c>
      <c r="Q16" s="5"/>
      <c r="R16" s="5">
        <v>8.8999999999998636E-2</v>
      </c>
      <c r="S16" s="5"/>
      <c r="T16" s="5">
        <v>8.7000000000003297E-2</v>
      </c>
      <c r="U16" s="5">
        <v>0.62399999999999523</v>
      </c>
      <c r="V16" s="6">
        <f t="shared" si="1"/>
        <v>0.53572809720486347</v>
      </c>
      <c r="X16" s="4" t="s">
        <v>23</v>
      </c>
      <c r="Y16" s="4">
        <v>82.332999999999998</v>
      </c>
      <c r="Z16" s="4"/>
      <c r="AA16" s="4">
        <v>0.70499999999999829</v>
      </c>
      <c r="AB16" s="4"/>
      <c r="AC16" s="5">
        <v>0.21800000000000352</v>
      </c>
      <c r="AD16" s="4"/>
      <c r="AE16" s="4">
        <v>0.20999999999999375</v>
      </c>
      <c r="AF16" s="4">
        <v>0.70499999999999829</v>
      </c>
      <c r="AG16" s="6">
        <f t="shared" si="2"/>
        <v>0.45617429004679266</v>
      </c>
      <c r="AI16" s="4" t="s">
        <v>23</v>
      </c>
      <c r="AJ16" s="5">
        <v>85.807000000000002</v>
      </c>
      <c r="AK16" s="5"/>
      <c r="AL16" s="5">
        <v>0.20799999999999841</v>
      </c>
      <c r="AM16" s="5"/>
      <c r="AN16" s="5">
        <v>0.14000000000000057</v>
      </c>
      <c r="AO16" s="5"/>
      <c r="AP16" s="5">
        <v>0.12800000000000011</v>
      </c>
      <c r="AQ16" s="5">
        <v>0.20799999999999841</v>
      </c>
      <c r="AR16" s="6">
        <f t="shared" si="3"/>
        <v>0.17644469882303326</v>
      </c>
    </row>
    <row r="17" spans="1:44" x14ac:dyDescent="0.35">
      <c r="A17" s="8" t="s">
        <v>9</v>
      </c>
      <c r="B17" s="4" t="s">
        <v>24</v>
      </c>
      <c r="C17" s="4">
        <v>78.983000000000004</v>
      </c>
      <c r="D17" s="4"/>
      <c r="E17" s="4">
        <v>0.38500000000000512</v>
      </c>
      <c r="F17" s="5"/>
      <c r="G17" s="5">
        <v>0.10299999999999443</v>
      </c>
      <c r="H17" s="5"/>
      <c r="I17" s="5">
        <v>0.10800000000000409</v>
      </c>
      <c r="J17" s="4">
        <v>0.38500000000000512</v>
      </c>
      <c r="K17" s="6">
        <f t="shared" si="0"/>
        <v>0.93777884639786979</v>
      </c>
      <c r="L17" s="7"/>
      <c r="M17" s="4" t="s">
        <v>24</v>
      </c>
      <c r="N17" s="5">
        <v>83.629000000000005</v>
      </c>
      <c r="O17" s="5"/>
      <c r="P17" s="5">
        <v>0.20499999999999829</v>
      </c>
      <c r="Q17" s="5"/>
      <c r="R17" s="5">
        <v>0.1559999999999917</v>
      </c>
      <c r="S17" s="5"/>
      <c r="T17" s="5">
        <v>0.15800000000000125</v>
      </c>
      <c r="U17" s="5">
        <v>0.20499999999999829</v>
      </c>
      <c r="V17" s="6">
        <f t="shared" si="1"/>
        <v>0.71673998454536569</v>
      </c>
      <c r="X17" s="4" t="s">
        <v>24</v>
      </c>
      <c r="Y17" s="4">
        <v>79.146000000000001</v>
      </c>
      <c r="Z17" s="4"/>
      <c r="AA17" s="4">
        <v>0.92300000000000182</v>
      </c>
      <c r="AB17" s="4"/>
      <c r="AC17" s="5">
        <v>0.18299999999999272</v>
      </c>
      <c r="AD17" s="4"/>
      <c r="AE17" s="4">
        <v>0.17199999999999704</v>
      </c>
      <c r="AF17" s="4">
        <v>0.92300000000000182</v>
      </c>
      <c r="AG17" s="6">
        <f t="shared" si="2"/>
        <v>1.3516811210694435</v>
      </c>
      <c r="AI17" s="4" t="s">
        <v>24</v>
      </c>
      <c r="AJ17" s="5">
        <v>83.733000000000004</v>
      </c>
      <c r="AK17" s="5"/>
      <c r="AL17" s="5">
        <v>0.55200000000000671</v>
      </c>
      <c r="AM17" s="5"/>
      <c r="AN17" s="5">
        <v>0.22299999999999898</v>
      </c>
      <c r="AO17" s="5"/>
      <c r="AP17" s="5">
        <v>0.2289999999999992</v>
      </c>
      <c r="AQ17" s="5">
        <v>0.55200000000000671</v>
      </c>
      <c r="AR17" s="6">
        <f t="shared" si="3"/>
        <v>1.1673060834938696</v>
      </c>
    </row>
    <row r="18" spans="1:44" x14ac:dyDescent="0.35">
      <c r="A18" s="8" t="s">
        <v>9</v>
      </c>
      <c r="B18" s="4" t="s">
        <v>25</v>
      </c>
      <c r="C18" s="4">
        <v>79.677000000000007</v>
      </c>
      <c r="D18" s="4"/>
      <c r="E18" s="4">
        <v>9.500000000001306E-2</v>
      </c>
      <c r="F18" s="5"/>
      <c r="G18" s="5">
        <v>9.9999999999994316E-2</v>
      </c>
      <c r="H18" s="5"/>
      <c r="I18" s="5">
        <v>9.7000000000008413E-2</v>
      </c>
      <c r="J18" s="4">
        <v>9.500000000001306E-2</v>
      </c>
      <c r="K18" s="6">
        <f t="shared" si="0"/>
        <v>0.89494980717296979</v>
      </c>
      <c r="L18" s="7"/>
      <c r="M18" s="4" t="s">
        <v>25</v>
      </c>
      <c r="N18" s="5">
        <v>83.594999999999999</v>
      </c>
      <c r="O18" s="5"/>
      <c r="P18" s="5">
        <v>8.5999999999998522E-2</v>
      </c>
      <c r="Q18" s="5"/>
      <c r="R18" s="5">
        <v>0.12099999999999511</v>
      </c>
      <c r="S18" s="5"/>
      <c r="T18" s="5">
        <v>0.11299999999999955</v>
      </c>
      <c r="U18" s="5">
        <v>8.5999999999998522E-2</v>
      </c>
      <c r="V18" s="6">
        <f t="shared" si="1"/>
        <v>0.71973482842350567</v>
      </c>
      <c r="X18" s="4" t="s">
        <v>25</v>
      </c>
      <c r="Y18" s="4">
        <v>79.902000000000001</v>
      </c>
      <c r="Z18" s="4"/>
      <c r="AA18" s="4">
        <v>0.33400000000000318</v>
      </c>
      <c r="AB18" s="4"/>
      <c r="AC18" s="5">
        <v>0.13899999999999579</v>
      </c>
      <c r="AD18" s="4"/>
      <c r="AE18" s="4">
        <v>0.13500000000000512</v>
      </c>
      <c r="AF18" s="4">
        <v>0.33400000000000318</v>
      </c>
      <c r="AG18" s="6">
        <f t="shared" si="2"/>
        <v>1.1392546497004048</v>
      </c>
      <c r="AI18" s="4" t="s">
        <v>25</v>
      </c>
      <c r="AJ18" s="5">
        <v>83.784999999999997</v>
      </c>
      <c r="AK18" s="5"/>
      <c r="AL18" s="5">
        <v>0.49799999999999045</v>
      </c>
      <c r="AM18" s="5"/>
      <c r="AN18" s="5">
        <v>0.16200000000000614</v>
      </c>
      <c r="AO18" s="5"/>
      <c r="AP18" s="5">
        <v>0.15800000000000125</v>
      </c>
      <c r="AQ18" s="5">
        <v>0.49799999999999045</v>
      </c>
      <c r="AR18" s="6">
        <f t="shared" si="3"/>
        <v>1.1424628858068502</v>
      </c>
    </row>
    <row r="19" spans="1:44" x14ac:dyDescent="0.35">
      <c r="A19" s="8" t="s">
        <v>9</v>
      </c>
      <c r="B19" s="4" t="s">
        <v>26</v>
      </c>
      <c r="C19" s="4">
        <v>81.055000000000007</v>
      </c>
      <c r="D19" s="4"/>
      <c r="E19" s="4">
        <v>1.5170000000000101</v>
      </c>
      <c r="F19" s="5"/>
      <c r="G19" s="5">
        <v>0.11999999999999034</v>
      </c>
      <c r="H19" s="5"/>
      <c r="I19" s="5">
        <v>0.12300000000000466</v>
      </c>
      <c r="J19" s="4">
        <v>1.5170000000000101</v>
      </c>
      <c r="K19" s="6">
        <f t="shared" si="0"/>
        <v>0.8099088618532102</v>
      </c>
      <c r="L19" s="7"/>
      <c r="M19" s="4" t="s">
        <v>26</v>
      </c>
      <c r="N19" s="5">
        <v>86.346000000000004</v>
      </c>
      <c r="O19" s="5"/>
      <c r="P19" s="5">
        <v>1.3560000000000088</v>
      </c>
      <c r="Q19" s="5"/>
      <c r="R19" s="5">
        <v>0.16400000000000148</v>
      </c>
      <c r="S19" s="5"/>
      <c r="T19" s="5">
        <v>0.15400000000001057</v>
      </c>
      <c r="U19" s="5">
        <v>1.3560000000000088</v>
      </c>
      <c r="V19" s="6">
        <f t="shared" si="1"/>
        <v>0.47741672522461265</v>
      </c>
      <c r="X19" s="4" t="s">
        <v>26</v>
      </c>
      <c r="Y19" s="4">
        <v>81.293000000000006</v>
      </c>
      <c r="Z19" s="4"/>
      <c r="AA19" s="4">
        <v>1.1129999999999995</v>
      </c>
      <c r="AB19" s="4"/>
      <c r="AC19" s="5">
        <v>0.17299999999998761</v>
      </c>
      <c r="AD19" s="4"/>
      <c r="AE19" s="4">
        <v>0.17100000000000648</v>
      </c>
      <c r="AF19" s="4">
        <v>1.1129999999999995</v>
      </c>
      <c r="AG19" s="6">
        <f t="shared" si="2"/>
        <v>0.74840118187721316</v>
      </c>
      <c r="AI19" s="4" t="s">
        <v>26</v>
      </c>
      <c r="AJ19" s="5">
        <v>86.513999999999996</v>
      </c>
      <c r="AK19" s="5"/>
      <c r="AL19" s="5">
        <v>0.75399999999999068</v>
      </c>
      <c r="AM19" s="5"/>
      <c r="AN19" s="5">
        <v>0.23100000000000875</v>
      </c>
      <c r="AO19" s="5"/>
      <c r="AP19" s="5">
        <v>0.21299999999999386</v>
      </c>
      <c r="AQ19" s="5">
        <v>0.75399999999999068</v>
      </c>
      <c r="AR19" s="6">
        <f t="shared" si="3"/>
        <v>-0.16132723896012635</v>
      </c>
    </row>
    <row r="20" spans="1:44" x14ac:dyDescent="0.35">
      <c r="A20" s="8" t="s">
        <v>9</v>
      </c>
      <c r="B20" s="4" t="s">
        <v>27</v>
      </c>
      <c r="C20" s="4">
        <v>79.402000000000001</v>
      </c>
      <c r="D20" s="4"/>
      <c r="E20" s="4">
        <v>0.37199999999999989</v>
      </c>
      <c r="F20" s="5"/>
      <c r="G20" s="5">
        <v>7.6999999999998181E-2</v>
      </c>
      <c r="H20" s="5"/>
      <c r="I20" s="5">
        <v>8.2999999999998408E-2</v>
      </c>
      <c r="J20" s="4">
        <v>0.37199999999999989</v>
      </c>
      <c r="K20" s="6">
        <f t="shared" si="0"/>
        <v>0.91192096824911939</v>
      </c>
      <c r="L20" s="7"/>
      <c r="M20" s="4" t="s">
        <v>27</v>
      </c>
      <c r="N20" s="5">
        <v>84.662000000000006</v>
      </c>
      <c r="O20" s="5"/>
      <c r="P20" s="5">
        <v>6.2000000000011823E-2</v>
      </c>
      <c r="Q20" s="5"/>
      <c r="R20" s="5">
        <v>9.2999999999989313E-2</v>
      </c>
      <c r="S20" s="5"/>
      <c r="T20" s="5">
        <v>9.1000000000008185E-2</v>
      </c>
      <c r="U20" s="5">
        <v>6.2000000000011823E-2</v>
      </c>
      <c r="V20" s="6">
        <f t="shared" si="1"/>
        <v>0.62574958083600318</v>
      </c>
      <c r="X20" s="4" t="s">
        <v>27</v>
      </c>
      <c r="Y20" s="4">
        <v>79.628</v>
      </c>
      <c r="Z20" s="4"/>
      <c r="AA20" s="4">
        <v>0.44799999999999329</v>
      </c>
      <c r="AB20" s="4"/>
      <c r="AC20" s="5">
        <v>0.117999999999995</v>
      </c>
      <c r="AD20" s="4"/>
      <c r="AE20" s="4">
        <v>0.10699999999999932</v>
      </c>
      <c r="AF20" s="4">
        <v>0.44799999999999329</v>
      </c>
      <c r="AG20" s="6">
        <f t="shared" si="2"/>
        <v>1.2162451962018821</v>
      </c>
      <c r="AI20" s="4" t="s">
        <v>27</v>
      </c>
      <c r="AJ20" s="5">
        <v>84.801000000000002</v>
      </c>
      <c r="AK20" s="5"/>
      <c r="AL20" s="5">
        <v>0.33899999999999864</v>
      </c>
      <c r="AM20" s="5"/>
      <c r="AN20" s="5">
        <v>0.12300000000000466</v>
      </c>
      <c r="AO20" s="5"/>
      <c r="AP20" s="5">
        <v>0.12699999999999534</v>
      </c>
      <c r="AQ20" s="5">
        <v>0.33899999999999864</v>
      </c>
      <c r="AR20" s="6">
        <f t="shared" si="3"/>
        <v>0.65706502330657202</v>
      </c>
    </row>
    <row r="21" spans="1:44" x14ac:dyDescent="0.35">
      <c r="A21" s="8" t="s">
        <v>9</v>
      </c>
      <c r="B21" s="4" t="s">
        <v>28</v>
      </c>
      <c r="C21" s="4">
        <v>79.978999999999999</v>
      </c>
      <c r="D21" s="4"/>
      <c r="E21" s="4">
        <v>0.79500000000000171</v>
      </c>
      <c r="F21" s="5"/>
      <c r="G21" s="5">
        <v>0.10200000000000387</v>
      </c>
      <c r="H21" s="5"/>
      <c r="I21" s="5">
        <v>0.10299999999999443</v>
      </c>
      <c r="J21" s="4">
        <v>0.79500000000000171</v>
      </c>
      <c r="K21" s="6">
        <f t="shared" si="0"/>
        <v>0.87631238664570787</v>
      </c>
      <c r="L21" s="7"/>
      <c r="M21" s="4" t="s">
        <v>28</v>
      </c>
      <c r="N21" s="5">
        <v>85.716999999999999</v>
      </c>
      <c r="O21" s="5"/>
      <c r="P21" s="5">
        <v>0.55499999999999261</v>
      </c>
      <c r="Q21" s="5"/>
      <c r="R21" s="5">
        <v>0.13500000000000512</v>
      </c>
      <c r="S21" s="5"/>
      <c r="T21" s="5">
        <v>0.12600000000000477</v>
      </c>
      <c r="U21" s="5">
        <v>0.55499999999999261</v>
      </c>
      <c r="V21" s="6">
        <f t="shared" si="1"/>
        <v>0.53282133697019773</v>
      </c>
      <c r="X21" s="4" t="s">
        <v>28</v>
      </c>
      <c r="Y21" s="4">
        <v>80.180000000000007</v>
      </c>
      <c r="Z21" s="4"/>
      <c r="AA21" s="4">
        <v>0.73500000000001364</v>
      </c>
      <c r="AB21" s="4"/>
      <c r="AC21" s="5">
        <v>0.13699999999998624</v>
      </c>
      <c r="AD21" s="4"/>
      <c r="AE21" s="4">
        <v>0.15500000000000114</v>
      </c>
      <c r="AF21" s="4">
        <v>0.73500000000001364</v>
      </c>
      <c r="AG21" s="6">
        <f t="shared" si="2"/>
        <v>1.0611401536149643</v>
      </c>
      <c r="AI21" s="4" t="s">
        <v>28</v>
      </c>
      <c r="AJ21" s="5">
        <v>85.834000000000003</v>
      </c>
      <c r="AK21" s="5"/>
      <c r="AL21" s="5">
        <v>0.32500000000000284</v>
      </c>
      <c r="AM21" s="5"/>
      <c r="AN21" s="5">
        <v>0.18899999999999295</v>
      </c>
      <c r="AO21" s="5"/>
      <c r="AP21" s="5">
        <v>0.18900000000000716</v>
      </c>
      <c r="AQ21" s="5">
        <v>0.32500000000000284</v>
      </c>
      <c r="AR21" s="6">
        <f t="shared" si="3"/>
        <v>0.16354534617784822</v>
      </c>
    </row>
    <row r="22" spans="1:44" x14ac:dyDescent="0.35">
      <c r="A22" s="8" t="s">
        <v>9</v>
      </c>
      <c r="B22" s="4" t="s">
        <v>29</v>
      </c>
      <c r="C22" s="4">
        <v>79.180000000000007</v>
      </c>
      <c r="D22" s="4"/>
      <c r="E22" s="4">
        <v>1.034000000000006</v>
      </c>
      <c r="F22" s="5"/>
      <c r="G22" s="5">
        <v>0.21199999999998909</v>
      </c>
      <c r="H22" s="5"/>
      <c r="I22" s="5">
        <v>0.20600000000000307</v>
      </c>
      <c r="J22" s="4">
        <v>1.034000000000006</v>
      </c>
      <c r="K22" s="6">
        <f t="shared" si="0"/>
        <v>0.92562132373604644</v>
      </c>
      <c r="L22" s="7"/>
      <c r="M22" s="4" t="s">
        <v>29</v>
      </c>
      <c r="N22" s="5">
        <v>82.843000000000004</v>
      </c>
      <c r="O22" s="5"/>
      <c r="P22" s="5">
        <v>0.89500000000001023</v>
      </c>
      <c r="Q22" s="5"/>
      <c r="R22" s="5">
        <v>0.14499999999999602</v>
      </c>
      <c r="S22" s="5"/>
      <c r="T22" s="5">
        <v>0.15500000000000114</v>
      </c>
      <c r="U22" s="5">
        <v>0.89500000000001023</v>
      </c>
      <c r="V22" s="6">
        <f t="shared" si="1"/>
        <v>0.7859737283164776</v>
      </c>
      <c r="X22" s="4" t="s">
        <v>29</v>
      </c>
      <c r="Y22" s="4">
        <v>79.381</v>
      </c>
      <c r="Z22" s="4"/>
      <c r="AA22" s="4">
        <v>1.4440000000000026</v>
      </c>
      <c r="AB22" s="4"/>
      <c r="AC22" s="5">
        <v>0.33799999999999386</v>
      </c>
      <c r="AD22" s="4"/>
      <c r="AE22" s="4">
        <v>0.30599999999999739</v>
      </c>
      <c r="AF22" s="4">
        <v>1.4440000000000026</v>
      </c>
      <c r="AG22" s="6">
        <f t="shared" si="2"/>
        <v>1.2856490830116059</v>
      </c>
      <c r="AI22" s="4" t="s">
        <v>29</v>
      </c>
      <c r="AJ22" s="5">
        <v>82.944000000000003</v>
      </c>
      <c r="AK22" s="5"/>
      <c r="AL22" s="5">
        <v>1.0820000000000078</v>
      </c>
      <c r="AM22" s="5"/>
      <c r="AN22" s="5">
        <v>0.22299999999999898</v>
      </c>
      <c r="AO22" s="5"/>
      <c r="AP22" s="5">
        <v>0.22200000000000841</v>
      </c>
      <c r="AQ22" s="5">
        <v>1.0820000000000078</v>
      </c>
      <c r="AR22" s="6">
        <f t="shared" si="3"/>
        <v>1.5442538330142668</v>
      </c>
    </row>
    <row r="23" spans="1:44" x14ac:dyDescent="0.35">
      <c r="A23" s="8" t="s">
        <v>9</v>
      </c>
      <c r="B23" s="4" t="s">
        <v>30</v>
      </c>
      <c r="C23" s="4">
        <v>77.376000000000005</v>
      </c>
      <c r="D23" s="4"/>
      <c r="E23" s="4">
        <v>1.2540000000000049</v>
      </c>
      <c r="F23" s="5"/>
      <c r="G23" s="5">
        <v>0.13700000000000045</v>
      </c>
      <c r="H23" s="5"/>
      <c r="I23" s="5">
        <v>0.14400000000000546</v>
      </c>
      <c r="J23" s="4">
        <v>1.2540000000000049</v>
      </c>
      <c r="K23" s="6">
        <f t="shared" si="0"/>
        <v>1.036952140395587</v>
      </c>
      <c r="L23" s="7"/>
      <c r="M23" s="4" t="s">
        <v>30</v>
      </c>
      <c r="N23" s="5">
        <v>81.341999999999999</v>
      </c>
      <c r="O23" s="5"/>
      <c r="P23" s="5">
        <v>0.65399999999999636</v>
      </c>
      <c r="Q23" s="5"/>
      <c r="R23" s="5">
        <v>0.11400000000000432</v>
      </c>
      <c r="S23" s="5"/>
      <c r="T23" s="5">
        <v>0.11299999999999955</v>
      </c>
      <c r="U23" s="5">
        <v>0.65399999999999636</v>
      </c>
      <c r="V23" s="6">
        <f t="shared" si="1"/>
        <v>0.91818727717199877</v>
      </c>
      <c r="X23" s="4" t="s">
        <v>30</v>
      </c>
      <c r="Y23" s="4">
        <v>77.543000000000006</v>
      </c>
      <c r="Z23" s="4"/>
      <c r="AA23" s="4">
        <v>1.3130000000000024</v>
      </c>
      <c r="AB23" s="4"/>
      <c r="AC23" s="5">
        <v>0.20699999999999363</v>
      </c>
      <c r="AD23" s="4"/>
      <c r="AE23" s="4">
        <v>0.22100000000000364</v>
      </c>
      <c r="AF23" s="4">
        <v>1.3130000000000024</v>
      </c>
      <c r="AG23" s="6">
        <f t="shared" si="2"/>
        <v>1.8021039168426789</v>
      </c>
      <c r="AI23" s="4" t="s">
        <v>30</v>
      </c>
      <c r="AJ23" s="5">
        <v>81.457999999999998</v>
      </c>
      <c r="AK23" s="5"/>
      <c r="AL23" s="5">
        <v>1.046999999999997</v>
      </c>
      <c r="AM23" s="5"/>
      <c r="AN23" s="5">
        <v>0.16400000000000148</v>
      </c>
      <c r="AO23" s="5"/>
      <c r="AP23" s="5">
        <v>0.16700000000000159</v>
      </c>
      <c r="AQ23" s="5">
        <v>1.046999999999997</v>
      </c>
      <c r="AR23" s="6">
        <f t="shared" si="3"/>
        <v>2.2541959823010842</v>
      </c>
    </row>
    <row r="24" spans="1:44" x14ac:dyDescent="0.35">
      <c r="A24" s="8" t="s">
        <v>9</v>
      </c>
      <c r="B24" s="4" t="s">
        <v>31</v>
      </c>
      <c r="C24" s="4">
        <v>80.006</v>
      </c>
      <c r="D24" s="4"/>
      <c r="E24" s="4">
        <v>1.4150000000000063</v>
      </c>
      <c r="F24" s="5"/>
      <c r="G24" s="5">
        <v>0.11100000000000421</v>
      </c>
      <c r="H24" s="5"/>
      <c r="I24" s="5">
        <v>0.10800000000000409</v>
      </c>
      <c r="J24" s="4">
        <v>1.4150000000000063</v>
      </c>
      <c r="K24" s="6">
        <f t="shared" si="0"/>
        <v>0.87464612719459467</v>
      </c>
      <c r="L24" s="7"/>
      <c r="M24" s="4" t="s">
        <v>31</v>
      </c>
      <c r="N24" s="5">
        <v>83.638000000000005</v>
      </c>
      <c r="O24" s="5"/>
      <c r="P24" s="5">
        <v>1.0650000000000119</v>
      </c>
      <c r="Q24" s="5"/>
      <c r="R24" s="5">
        <v>0.12800000000000011</v>
      </c>
      <c r="S24" s="5"/>
      <c r="T24" s="5">
        <v>0.12800000000000011</v>
      </c>
      <c r="U24" s="5">
        <v>1.0650000000000119</v>
      </c>
      <c r="V24" s="6">
        <f t="shared" si="1"/>
        <v>0.71594723175409314</v>
      </c>
      <c r="X24" s="4" t="s">
        <v>31</v>
      </c>
      <c r="Y24" s="4">
        <v>80.188999999999993</v>
      </c>
      <c r="Z24" s="4"/>
      <c r="AA24" s="4">
        <v>1.4849999999999994</v>
      </c>
      <c r="AB24" s="4"/>
      <c r="AC24" s="5">
        <v>0.15500000000000114</v>
      </c>
      <c r="AD24" s="4"/>
      <c r="AE24" s="4">
        <v>0.16199999999999193</v>
      </c>
      <c r="AF24" s="4">
        <v>1.4849999999999994</v>
      </c>
      <c r="AG24" s="6">
        <f t="shared" si="2"/>
        <v>1.0586112670510488</v>
      </c>
      <c r="AI24" s="4" t="s">
        <v>31</v>
      </c>
      <c r="AJ24" s="5">
        <v>83.783000000000001</v>
      </c>
      <c r="AK24" s="5"/>
      <c r="AL24" s="5">
        <v>1.0550000000000068</v>
      </c>
      <c r="AM24" s="5"/>
      <c r="AN24" s="5">
        <v>0.18699999999999761</v>
      </c>
      <c r="AO24" s="5"/>
      <c r="AP24" s="5">
        <v>0.17700000000000671</v>
      </c>
      <c r="AQ24" s="5">
        <v>1.0550000000000068</v>
      </c>
      <c r="AR24" s="6">
        <f t="shared" si="3"/>
        <v>1.1434183934102009</v>
      </c>
    </row>
    <row r="25" spans="1:44" x14ac:dyDescent="0.35">
      <c r="A25" s="8" t="s">
        <v>9</v>
      </c>
      <c r="B25" s="4" t="s">
        <v>32</v>
      </c>
      <c r="C25" s="4">
        <v>79.087999999999994</v>
      </c>
      <c r="D25" s="4"/>
      <c r="E25" s="4">
        <v>0.45499999999999829</v>
      </c>
      <c r="F25" s="5"/>
      <c r="G25" s="5">
        <v>0.15400000000001057</v>
      </c>
      <c r="H25" s="5"/>
      <c r="I25" s="5">
        <v>0.16399999999998727</v>
      </c>
      <c r="J25" s="4">
        <v>0.45499999999999829</v>
      </c>
      <c r="K25" s="6">
        <f t="shared" si="0"/>
        <v>0.93129894853243211</v>
      </c>
      <c r="L25" s="7"/>
      <c r="M25" s="4" t="s">
        <v>32</v>
      </c>
      <c r="N25" s="5">
        <v>84.084000000000003</v>
      </c>
      <c r="O25" s="5"/>
      <c r="P25" s="5">
        <v>0.34300000000000352</v>
      </c>
      <c r="Q25" s="5"/>
      <c r="R25" s="5">
        <v>0.20799999999999841</v>
      </c>
      <c r="S25" s="5"/>
      <c r="T25" s="5">
        <v>0.20100000000000762</v>
      </c>
      <c r="U25" s="5">
        <v>0.34300000000000352</v>
      </c>
      <c r="V25" s="6">
        <f t="shared" si="1"/>
        <v>0.67666192676437831</v>
      </c>
      <c r="X25" s="4" t="s">
        <v>32</v>
      </c>
      <c r="Y25" s="4">
        <v>79.239000000000004</v>
      </c>
      <c r="Z25" s="4"/>
      <c r="AA25" s="4">
        <v>1.847999999999999</v>
      </c>
      <c r="AB25" s="4"/>
      <c r="AC25" s="5">
        <v>0.23399999999999466</v>
      </c>
      <c r="AD25" s="4"/>
      <c r="AE25" s="4">
        <v>0.23600000000000421</v>
      </c>
      <c r="AF25" s="4">
        <v>1.847999999999999</v>
      </c>
      <c r="AG25" s="6">
        <f t="shared" si="2"/>
        <v>1.3255492932423003</v>
      </c>
      <c r="AI25" s="4" t="s">
        <v>32</v>
      </c>
      <c r="AJ25" s="5">
        <v>84.188999999999993</v>
      </c>
      <c r="AK25" s="5"/>
      <c r="AL25" s="5">
        <v>1.2939999999999969</v>
      </c>
      <c r="AM25" s="5"/>
      <c r="AN25" s="5">
        <v>0.28600000000000136</v>
      </c>
      <c r="AO25" s="5"/>
      <c r="AP25" s="5">
        <v>0.28299999999998704</v>
      </c>
      <c r="AQ25" s="5">
        <v>1.2939999999999969</v>
      </c>
      <c r="AR25" s="6">
        <f t="shared" si="3"/>
        <v>0.94945034993076405</v>
      </c>
    </row>
    <row r="26" spans="1:44" x14ac:dyDescent="0.35">
      <c r="A26" s="8" t="s">
        <v>9</v>
      </c>
      <c r="B26" s="4" t="s">
        <v>33</v>
      </c>
      <c r="C26" s="4">
        <v>81.334999999999994</v>
      </c>
      <c r="D26" s="4"/>
      <c r="E26" s="4">
        <v>1.5459999999999923</v>
      </c>
      <c r="F26" s="5"/>
      <c r="G26" s="5">
        <v>0.14800000000001035</v>
      </c>
      <c r="H26" s="5"/>
      <c r="I26" s="5">
        <v>0.14300000000000068</v>
      </c>
      <c r="J26" s="4">
        <v>1.5459999999999923</v>
      </c>
      <c r="K26" s="6">
        <f t="shared" si="0"/>
        <v>0.7926291342120404</v>
      </c>
      <c r="L26" s="7"/>
      <c r="M26" s="4" t="s">
        <v>33</v>
      </c>
      <c r="N26" s="5">
        <v>85.512</v>
      </c>
      <c r="O26" s="5"/>
      <c r="P26" s="5">
        <v>1.0570000000000022</v>
      </c>
      <c r="Q26" s="5"/>
      <c r="R26" s="5">
        <v>0.18500000000000227</v>
      </c>
      <c r="S26" s="5"/>
      <c r="T26" s="5">
        <v>0.18600000000000705</v>
      </c>
      <c r="U26" s="5">
        <v>1.0570000000000022</v>
      </c>
      <c r="V26" s="6">
        <f t="shared" si="1"/>
        <v>0.55087848388251093</v>
      </c>
      <c r="X26" s="4" t="s">
        <v>33</v>
      </c>
      <c r="Y26" s="4">
        <v>81.528000000000006</v>
      </c>
      <c r="Z26" s="4"/>
      <c r="AA26" s="4">
        <v>1.2950000000000017</v>
      </c>
      <c r="AB26" s="4"/>
      <c r="AC26" s="5">
        <v>0.21699999999999875</v>
      </c>
      <c r="AD26" s="4"/>
      <c r="AE26" s="4">
        <v>0.19700000000000273</v>
      </c>
      <c r="AF26" s="4">
        <v>1.2950000000000017</v>
      </c>
      <c r="AG26" s="6">
        <f t="shared" si="2"/>
        <v>0.68236914381937552</v>
      </c>
      <c r="AI26" s="4" t="s">
        <v>33</v>
      </c>
      <c r="AJ26" s="5">
        <v>85.626999999999995</v>
      </c>
      <c r="AK26" s="5"/>
      <c r="AL26" s="5">
        <v>0.87399999999999523</v>
      </c>
      <c r="AM26" s="5"/>
      <c r="AN26" s="5">
        <v>0.28200000000001069</v>
      </c>
      <c r="AO26" s="5"/>
      <c r="AP26" s="5">
        <v>0.27299999999999613</v>
      </c>
      <c r="AQ26" s="5">
        <v>0.87399999999999523</v>
      </c>
      <c r="AR26" s="6">
        <f t="shared" si="3"/>
        <v>0.26244038312426454</v>
      </c>
    </row>
    <row r="27" spans="1:44" x14ac:dyDescent="0.35">
      <c r="A27" s="8" t="s">
        <v>9</v>
      </c>
      <c r="B27" s="4" t="s">
        <v>34</v>
      </c>
      <c r="C27" s="4">
        <v>80.700999999999993</v>
      </c>
      <c r="D27" s="4"/>
      <c r="E27" s="4">
        <v>1.0299999999999869</v>
      </c>
      <c r="F27" s="5"/>
      <c r="G27" s="5">
        <v>0.11000000000001364</v>
      </c>
      <c r="H27" s="5"/>
      <c r="I27" s="5">
        <v>0.11399999999999011</v>
      </c>
      <c r="J27" s="4">
        <v>1.0299999999999869</v>
      </c>
      <c r="K27" s="6">
        <f t="shared" si="0"/>
        <v>0.83175537465668992</v>
      </c>
      <c r="L27" s="7"/>
      <c r="M27" s="4" t="s">
        <v>34</v>
      </c>
      <c r="N27" s="5">
        <v>83.686999999999998</v>
      </c>
      <c r="O27" s="5"/>
      <c r="P27" s="5">
        <v>0.65899999999999181</v>
      </c>
      <c r="Q27" s="5"/>
      <c r="R27" s="5">
        <v>0.10000000000000853</v>
      </c>
      <c r="S27" s="5"/>
      <c r="T27" s="5">
        <v>9.4999999999998863E-2</v>
      </c>
      <c r="U27" s="5">
        <v>0.65899999999999181</v>
      </c>
      <c r="V27" s="6">
        <f t="shared" si="1"/>
        <v>0.71163113322383342</v>
      </c>
      <c r="X27" s="4" t="s">
        <v>34</v>
      </c>
      <c r="Y27" s="4">
        <v>80.92</v>
      </c>
      <c r="Z27" s="4"/>
      <c r="AA27" s="4">
        <v>1.2019999999999982</v>
      </c>
      <c r="AB27" s="4"/>
      <c r="AC27" s="5">
        <v>0.17499999999999716</v>
      </c>
      <c r="AD27" s="4"/>
      <c r="AE27" s="4">
        <v>0.15200000000000102</v>
      </c>
      <c r="AF27" s="4">
        <v>1.2019999999999982</v>
      </c>
      <c r="AG27" s="6">
        <f t="shared" si="2"/>
        <v>0.85320948058177848</v>
      </c>
      <c r="AI27" s="4" t="s">
        <v>34</v>
      </c>
      <c r="AJ27" s="5">
        <v>83.814999999999998</v>
      </c>
      <c r="AK27" s="5"/>
      <c r="AL27" s="5">
        <v>0.867999999999995</v>
      </c>
      <c r="AM27" s="5"/>
      <c r="AN27" s="5">
        <v>0.13700000000000045</v>
      </c>
      <c r="AO27" s="5"/>
      <c r="AP27" s="5">
        <v>0.14499999999999602</v>
      </c>
      <c r="AQ27" s="5">
        <v>0.867999999999995</v>
      </c>
      <c r="AR27" s="6">
        <f t="shared" si="3"/>
        <v>1.1281302717566462</v>
      </c>
    </row>
    <row r="28" spans="1:44" x14ac:dyDescent="0.35">
      <c r="A28" s="8" t="s">
        <v>9</v>
      </c>
      <c r="B28" s="4" t="s">
        <v>35</v>
      </c>
      <c r="C28" s="4">
        <v>81.432000000000002</v>
      </c>
      <c r="D28" s="4"/>
      <c r="E28" s="4">
        <v>-6.3000000000002387E-2</v>
      </c>
      <c r="F28" s="5"/>
      <c r="G28" s="5">
        <v>6.0000000000002274E-2</v>
      </c>
      <c r="H28" s="5"/>
      <c r="I28" s="5">
        <v>6.3000000000002387E-2</v>
      </c>
      <c r="J28" s="4">
        <v>-6.3000000000002387E-2</v>
      </c>
      <c r="K28" s="6">
        <f t="shared" si="0"/>
        <v>0.78664294285063452</v>
      </c>
      <c r="L28" s="7"/>
      <c r="M28" s="4" t="s">
        <v>35</v>
      </c>
      <c r="N28" s="5">
        <v>84.805000000000007</v>
      </c>
      <c r="O28" s="5"/>
      <c r="P28" s="5">
        <v>-6.6999999999993065E-2</v>
      </c>
      <c r="Q28" s="5"/>
      <c r="R28" s="5">
        <v>7.4999999999988631E-2</v>
      </c>
      <c r="S28" s="5"/>
      <c r="T28" s="5">
        <v>7.5000000000002842E-2</v>
      </c>
      <c r="U28" s="5">
        <v>-6.6999999999993065E-2</v>
      </c>
      <c r="V28" s="6">
        <f t="shared" si="1"/>
        <v>0.61315361981912098</v>
      </c>
      <c r="X28" s="4" t="s">
        <v>35</v>
      </c>
      <c r="Y28" s="4">
        <v>81.658000000000001</v>
      </c>
      <c r="Z28" s="4"/>
      <c r="AA28" s="4">
        <v>0.12999999999999545</v>
      </c>
      <c r="AB28" s="4"/>
      <c r="AC28" s="5">
        <v>0.10099999999999909</v>
      </c>
      <c r="AD28" s="4"/>
      <c r="AE28" s="4">
        <v>9.6999999999994202E-2</v>
      </c>
      <c r="AF28" s="4">
        <v>0.12999999999999545</v>
      </c>
      <c r="AG28" s="6">
        <f t="shared" si="2"/>
        <v>0.64584078234057429</v>
      </c>
      <c r="AI28" s="4" t="s">
        <v>35</v>
      </c>
      <c r="AJ28" s="5">
        <v>84.944999999999993</v>
      </c>
      <c r="AK28" s="5"/>
      <c r="AL28" s="5">
        <v>0.26599999999999113</v>
      </c>
      <c r="AM28" s="5"/>
      <c r="AN28" s="5">
        <v>0.10800000000000409</v>
      </c>
      <c r="AO28" s="5"/>
      <c r="AP28" s="5">
        <v>0.1039999999999992</v>
      </c>
      <c r="AQ28" s="5">
        <v>0.26599999999999113</v>
      </c>
      <c r="AR28" s="6">
        <f t="shared" si="3"/>
        <v>0.58826847586559694</v>
      </c>
    </row>
    <row r="29" spans="1:44" x14ac:dyDescent="0.35">
      <c r="A29" s="8" t="s">
        <v>9</v>
      </c>
      <c r="B29" s="4" t="s">
        <v>36</v>
      </c>
      <c r="C29" s="4">
        <v>78.956000000000003</v>
      </c>
      <c r="D29" s="4"/>
      <c r="E29" s="4">
        <v>0.93800000000000239</v>
      </c>
      <c r="F29" s="5"/>
      <c r="G29" s="5">
        <v>9.6000000000003638E-2</v>
      </c>
      <c r="H29" s="5"/>
      <c r="I29" s="5">
        <v>0.10099999999999909</v>
      </c>
      <c r="J29" s="4">
        <v>0.93800000000000239</v>
      </c>
      <c r="K29" s="6">
        <f t="shared" si="0"/>
        <v>0.939445105848983</v>
      </c>
      <c r="L29" s="7"/>
      <c r="M29" s="4" t="s">
        <v>36</v>
      </c>
      <c r="N29" s="5">
        <v>84.926000000000002</v>
      </c>
      <c r="O29" s="5"/>
      <c r="P29" s="5">
        <v>0.79999999999999716</v>
      </c>
      <c r="Q29" s="5"/>
      <c r="R29" s="5">
        <v>0.16499999999999204</v>
      </c>
      <c r="S29" s="5"/>
      <c r="T29" s="5">
        <v>0.16100000000000136</v>
      </c>
      <c r="U29" s="5">
        <v>0.79999999999999716</v>
      </c>
      <c r="V29" s="6">
        <f t="shared" si="1"/>
        <v>0.60249549895868348</v>
      </c>
      <c r="X29" s="4" t="s">
        <v>36</v>
      </c>
      <c r="Y29" s="4">
        <v>79.188000000000002</v>
      </c>
      <c r="Z29" s="4"/>
      <c r="AA29" s="4">
        <v>1.0049999999999955</v>
      </c>
      <c r="AB29" s="4"/>
      <c r="AC29" s="5">
        <v>0.13799999999999102</v>
      </c>
      <c r="AD29" s="4"/>
      <c r="AE29" s="4">
        <v>0.12800000000000011</v>
      </c>
      <c r="AF29" s="4">
        <v>1.0049999999999955</v>
      </c>
      <c r="AG29" s="6">
        <f t="shared" si="2"/>
        <v>1.3398796504378296</v>
      </c>
      <c r="AI29" s="4" t="s">
        <v>36</v>
      </c>
      <c r="AJ29" s="5">
        <v>85.128</v>
      </c>
      <c r="AK29" s="5"/>
      <c r="AL29" s="5">
        <v>0.92600000000000193</v>
      </c>
      <c r="AM29" s="5"/>
      <c r="AN29" s="5">
        <v>0.23999999999999488</v>
      </c>
      <c r="AO29" s="5"/>
      <c r="AP29" s="5">
        <v>0.24599999999999511</v>
      </c>
      <c r="AQ29" s="5">
        <v>0.92600000000000193</v>
      </c>
      <c r="AR29" s="6">
        <f t="shared" si="3"/>
        <v>0.50083953015933957</v>
      </c>
    </row>
    <row r="30" spans="1:44" x14ac:dyDescent="0.35">
      <c r="A30" s="8" t="s">
        <v>9</v>
      </c>
      <c r="B30" s="4" t="s">
        <v>37</v>
      </c>
      <c r="C30" s="4">
        <v>81.555000000000007</v>
      </c>
      <c r="D30" s="4"/>
      <c r="E30" s="4">
        <v>0.95400000000000773</v>
      </c>
      <c r="F30" s="5"/>
      <c r="G30" s="5">
        <v>8.1999999999993634E-2</v>
      </c>
      <c r="H30" s="5"/>
      <c r="I30" s="5">
        <v>8.9000000000012847E-2</v>
      </c>
      <c r="J30" s="4">
        <v>0.95400000000000773</v>
      </c>
      <c r="K30" s="6">
        <f t="shared" si="0"/>
        <v>0.77905220535112019</v>
      </c>
      <c r="L30" s="7"/>
      <c r="M30" s="4" t="s">
        <v>37</v>
      </c>
      <c r="N30" s="5">
        <v>84.843999999999994</v>
      </c>
      <c r="O30" s="5"/>
      <c r="P30" s="5">
        <v>0.57299999999999329</v>
      </c>
      <c r="Q30" s="5"/>
      <c r="R30" s="5">
        <v>9.1000000000008185E-2</v>
      </c>
      <c r="S30" s="5"/>
      <c r="T30" s="5">
        <v>8.8999999999998636E-2</v>
      </c>
      <c r="U30" s="5">
        <v>0.57299999999999329</v>
      </c>
      <c r="V30" s="6">
        <f t="shared" si="1"/>
        <v>0.60971835772360894</v>
      </c>
      <c r="X30" s="4" t="s">
        <v>37</v>
      </c>
      <c r="Y30" s="4">
        <v>81.748999999999995</v>
      </c>
      <c r="Z30" s="4"/>
      <c r="AA30" s="4">
        <v>0.53199999999999648</v>
      </c>
      <c r="AB30" s="4"/>
      <c r="AC30" s="5">
        <v>0.12600000000000477</v>
      </c>
      <c r="AD30" s="4"/>
      <c r="AE30" s="4">
        <v>0.13700000000000045</v>
      </c>
      <c r="AF30" s="4">
        <v>0.53199999999999648</v>
      </c>
      <c r="AG30" s="6">
        <f t="shared" si="2"/>
        <v>0.62027092930541627</v>
      </c>
      <c r="AI30" s="4" t="s">
        <v>37</v>
      </c>
      <c r="AJ30" s="5">
        <v>84.974999999999994</v>
      </c>
      <c r="AK30" s="5"/>
      <c r="AL30" s="5">
        <v>0.16599999999999682</v>
      </c>
      <c r="AM30" s="5"/>
      <c r="AN30" s="5">
        <v>0.12800000000000011</v>
      </c>
      <c r="AO30" s="5"/>
      <c r="AP30" s="5">
        <v>0.12899999999999068</v>
      </c>
      <c r="AQ30" s="5">
        <v>0.16599999999999682</v>
      </c>
      <c r="AR30" s="6">
        <f t="shared" si="3"/>
        <v>0.57393586181538581</v>
      </c>
    </row>
    <row r="31" spans="1:44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10"/>
      <c r="L31" s="10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9"/>
      <c r="Y31" s="9"/>
      <c r="Z31" s="9"/>
      <c r="AA31" s="9"/>
      <c r="AB31" s="9"/>
      <c r="AC31" s="9"/>
      <c r="AD31" s="9"/>
      <c r="AE31" s="9"/>
      <c r="AF31" s="9"/>
      <c r="AG31" s="10"/>
      <c r="AH31" s="10"/>
      <c r="AI31" s="9"/>
      <c r="AJ31" s="9"/>
      <c r="AK31" s="9"/>
      <c r="AL31" s="9"/>
      <c r="AM31" s="9"/>
      <c r="AN31" s="9"/>
      <c r="AO31" s="9"/>
      <c r="AP31" s="9"/>
      <c r="AQ31" s="9"/>
      <c r="AR31" s="10"/>
    </row>
    <row r="32" spans="1:44" x14ac:dyDescent="0.35">
      <c r="A32" s="10"/>
      <c r="B32" s="10"/>
      <c r="C32" s="10"/>
      <c r="D32" s="10"/>
      <c r="E32" s="10"/>
      <c r="F32" s="10"/>
      <c r="G32" s="10"/>
      <c r="H32" s="9" t="s">
        <v>38</v>
      </c>
      <c r="I32" s="9">
        <f>+SLOPE(J3:J30,C3:C30)</f>
        <v>-6.1713313004179669E-2</v>
      </c>
      <c r="J32" s="10"/>
      <c r="K32" s="10"/>
      <c r="L32" s="10"/>
      <c r="M32" s="10"/>
      <c r="N32" s="10"/>
      <c r="O32" s="10"/>
      <c r="P32" s="10"/>
      <c r="Q32" s="10"/>
      <c r="R32" s="9"/>
      <c r="S32" s="9" t="s">
        <v>38</v>
      </c>
      <c r="T32" s="9">
        <f>+SLOPE(U3:U30,N3:N30)</f>
        <v>-8.8083643474697257E-2</v>
      </c>
      <c r="U32" s="10"/>
      <c r="V32" s="10"/>
      <c r="W32" s="10"/>
      <c r="X32" s="10"/>
      <c r="Y32" s="10"/>
      <c r="Z32" s="10"/>
      <c r="AA32" s="10"/>
      <c r="AB32" s="10"/>
      <c r="AC32" s="10"/>
      <c r="AD32" s="9" t="s">
        <v>38</v>
      </c>
      <c r="AE32" s="9">
        <f>+SLOPE(AF3:AF30,Y3:Y30)</f>
        <v>-0.28098739599079148</v>
      </c>
      <c r="AF32" s="10"/>
      <c r="AG32" s="10"/>
      <c r="AH32" s="10"/>
      <c r="AI32" s="10"/>
      <c r="AJ32" s="10"/>
      <c r="AK32" s="10"/>
      <c r="AL32" s="10"/>
      <c r="AM32" s="10"/>
      <c r="AN32" s="10"/>
      <c r="AO32" s="10" t="s">
        <v>38</v>
      </c>
      <c r="AP32" s="9">
        <f>+SLOPE(AQ3:AQ30,AJ3:AJ30)</f>
        <v>-0.47775380167350023</v>
      </c>
      <c r="AQ32" s="10"/>
      <c r="AR32" s="10"/>
    </row>
    <row r="33" spans="1:44" x14ac:dyDescent="0.35">
      <c r="A33" s="10"/>
      <c r="B33" s="10"/>
      <c r="C33" s="10"/>
      <c r="D33" s="10"/>
      <c r="E33" s="10"/>
      <c r="F33" s="10"/>
      <c r="G33" s="10"/>
      <c r="H33" s="9" t="s">
        <v>39</v>
      </c>
      <c r="I33" s="9">
        <f>+INTERCEPT(J3:J30,C3:C30)</f>
        <v>5.8120814474069933</v>
      </c>
      <c r="J33" s="10"/>
      <c r="K33" s="10"/>
      <c r="L33" s="10"/>
      <c r="M33" s="10"/>
      <c r="N33" s="10"/>
      <c r="O33" s="10"/>
      <c r="P33" s="10"/>
      <c r="Q33" s="10"/>
      <c r="R33" s="9"/>
      <c r="S33" s="9" t="s">
        <v>39</v>
      </c>
      <c r="T33" s="9">
        <f>+INTERCEPT(U3:U30,N3:N30)</f>
        <v>8.0830870046908228</v>
      </c>
      <c r="U33" s="10"/>
      <c r="V33" s="10"/>
      <c r="W33" s="10"/>
      <c r="X33" s="10"/>
      <c r="Y33" s="10"/>
      <c r="Z33" s="10"/>
      <c r="AA33" s="10"/>
      <c r="AB33" s="10"/>
      <c r="AC33" s="10"/>
      <c r="AD33" s="9" t="s">
        <v>39</v>
      </c>
      <c r="AE33" s="9">
        <f>+INTERCEPT(AF3:AF30,Y3:Y30)</f>
        <v>23.590709564156626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 t="s">
        <v>39</v>
      </c>
      <c r="AP33" s="9">
        <f>+INTERCEPT(AQ3:AQ30,AJ3:AJ30)</f>
        <v>41.171065159021069</v>
      </c>
      <c r="AQ33" s="10"/>
      <c r="AR33" s="10"/>
    </row>
    <row r="34" spans="1:44" x14ac:dyDescent="0.35">
      <c r="A34" s="10"/>
      <c r="B34" s="10"/>
      <c r="C34" s="10"/>
      <c r="D34" s="10"/>
      <c r="E34" s="10"/>
      <c r="F34" s="10"/>
      <c r="G34" s="10"/>
      <c r="H34" s="9" t="s">
        <v>40</v>
      </c>
      <c r="I34" s="9">
        <v>0.05</v>
      </c>
      <c r="J34" s="7" t="s">
        <v>41</v>
      </c>
      <c r="K34" s="10"/>
      <c r="L34" s="10"/>
      <c r="M34" s="10"/>
      <c r="N34" s="10"/>
      <c r="O34" s="10"/>
      <c r="P34" s="10"/>
      <c r="Q34" s="10"/>
      <c r="R34" s="9"/>
      <c r="S34" s="9" t="s">
        <v>40</v>
      </c>
      <c r="T34" s="9">
        <v>0.05</v>
      </c>
      <c r="U34" s="7" t="s">
        <v>41</v>
      </c>
      <c r="V34" s="10"/>
      <c r="W34" s="10"/>
      <c r="X34" s="10"/>
      <c r="Y34" s="10"/>
      <c r="Z34" s="10"/>
      <c r="AA34" s="10"/>
      <c r="AB34" s="10"/>
      <c r="AC34" s="10"/>
      <c r="AD34" s="9" t="s">
        <v>40</v>
      </c>
      <c r="AE34" s="11">
        <v>1E-4</v>
      </c>
      <c r="AF34" s="7" t="s">
        <v>41</v>
      </c>
      <c r="AG34" s="10"/>
      <c r="AH34" s="10"/>
      <c r="AI34" s="10"/>
      <c r="AJ34" s="10"/>
      <c r="AK34" s="10"/>
      <c r="AL34" s="10"/>
      <c r="AM34" s="10"/>
      <c r="AN34" s="10"/>
      <c r="AO34" s="10" t="s">
        <v>40</v>
      </c>
      <c r="AP34" s="11">
        <v>1E-4</v>
      </c>
      <c r="AQ34" s="7" t="s">
        <v>41</v>
      </c>
      <c r="AR34" s="10"/>
    </row>
    <row r="35" spans="1:44" x14ac:dyDescent="0.35">
      <c r="A35" s="10"/>
      <c r="B35" s="10"/>
      <c r="C35" s="10"/>
      <c r="D35" s="10"/>
      <c r="E35" s="10"/>
      <c r="F35" s="10"/>
      <c r="G35" s="10"/>
      <c r="H35" s="9" t="s">
        <v>42</v>
      </c>
      <c r="I35" s="9">
        <f>CORREL(C3:C30,J3:J30)</f>
        <v>-0.42015461572084217</v>
      </c>
      <c r="J35" s="10"/>
      <c r="K35" s="10"/>
      <c r="L35" s="10"/>
      <c r="M35" s="10"/>
      <c r="N35" s="10"/>
      <c r="O35" s="10"/>
      <c r="P35" s="10"/>
      <c r="Q35" s="10"/>
      <c r="R35" s="9"/>
      <c r="S35" s="9" t="s">
        <v>42</v>
      </c>
      <c r="T35" s="9">
        <f>CORREL(N3:N30,U3:U30)</f>
        <v>-0.39347041193447641</v>
      </c>
      <c r="U35" s="10"/>
      <c r="V35" s="10"/>
      <c r="W35" s="10"/>
      <c r="X35" s="10"/>
      <c r="Y35" s="10"/>
      <c r="Z35" s="10"/>
      <c r="AA35" s="10"/>
      <c r="AB35" s="10"/>
      <c r="AC35" s="10"/>
      <c r="AD35" s="9" t="s">
        <v>43</v>
      </c>
      <c r="AE35" s="9">
        <f>CORREL(Y3:Y30,AF3:AF30)</f>
        <v>-0.91632090571334168</v>
      </c>
      <c r="AF35" s="10"/>
      <c r="AG35" s="10"/>
      <c r="AH35" s="10"/>
      <c r="AI35" s="10"/>
      <c r="AJ35" s="10"/>
      <c r="AK35" s="10"/>
      <c r="AL35" s="10"/>
      <c r="AM35" s="10"/>
      <c r="AN35" s="10"/>
      <c r="AO35" s="10" t="s">
        <v>43</v>
      </c>
      <c r="AP35" s="9">
        <f>CORREL(AJ3:AJ30,AQ3:AQ30)</f>
        <v>-0.87861938460057432</v>
      </c>
      <c r="AQ35" s="10"/>
      <c r="AR35" s="10"/>
    </row>
    <row r="36" spans="1:44" x14ac:dyDescent="0.35">
      <c r="A36" s="10"/>
      <c r="B36" s="10"/>
      <c r="C36" s="10"/>
      <c r="D36" s="10"/>
      <c r="E36" s="10"/>
      <c r="F36" s="10"/>
      <c r="G36" s="10"/>
      <c r="H36" s="10"/>
      <c r="I36" s="9"/>
      <c r="J36" s="10"/>
      <c r="K36" s="10"/>
      <c r="L36" s="10"/>
      <c r="M36" s="10"/>
      <c r="N36" s="10"/>
      <c r="O36" s="10"/>
      <c r="P36" s="10"/>
      <c r="Q36" s="10"/>
      <c r="R36" s="9"/>
      <c r="S36" s="10"/>
      <c r="T36" s="9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9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9"/>
      <c r="AQ36" s="10"/>
      <c r="AR36" s="10"/>
    </row>
    <row r="37" spans="1:44" ht="15.5" x14ac:dyDescent="0.35">
      <c r="A37" s="10"/>
      <c r="B37" s="12" t="s">
        <v>44</v>
      </c>
      <c r="C37" s="10"/>
      <c r="D37" s="10"/>
      <c r="E37" s="10"/>
      <c r="F37" s="10"/>
      <c r="G37" s="10"/>
      <c r="H37" s="10"/>
      <c r="I37" s="9"/>
      <c r="J37" s="10"/>
      <c r="K37" s="10"/>
      <c r="L37" s="10"/>
      <c r="M37" s="10"/>
      <c r="N37" s="10"/>
      <c r="O37" s="10"/>
      <c r="P37" s="10"/>
      <c r="Q37" s="10"/>
      <c r="R37" s="9"/>
      <c r="S37" s="10"/>
      <c r="T37" s="9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9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9"/>
      <c r="AQ37" s="10"/>
      <c r="AR37" s="10"/>
    </row>
    <row r="38" spans="1:44" x14ac:dyDescent="0.35">
      <c r="V38" s="13"/>
      <c r="Y38" s="14"/>
    </row>
    <row r="39" spans="1:44" x14ac:dyDescent="0.35">
      <c r="V39" s="13"/>
      <c r="Y39" s="14"/>
    </row>
    <row r="40" spans="1:44" x14ac:dyDescent="0.35">
      <c r="V40" s="13"/>
      <c r="Y40" s="14"/>
    </row>
    <row r="41" spans="1:44" x14ac:dyDescent="0.35">
      <c r="V41" s="13"/>
      <c r="Y41" s="14"/>
    </row>
    <row r="42" spans="1:44" ht="13.5" customHeight="1" x14ac:dyDescent="0.35">
      <c r="V42" s="13"/>
      <c r="Y42" s="14"/>
    </row>
    <row r="43" spans="1:44" x14ac:dyDescent="0.35">
      <c r="V43" s="13"/>
      <c r="Y43" s="14"/>
    </row>
    <row r="44" spans="1:44" x14ac:dyDescent="0.35">
      <c r="V44" s="13"/>
      <c r="Y44" s="14"/>
    </row>
    <row r="45" spans="1:44" x14ac:dyDescent="0.35">
      <c r="V45" s="13"/>
      <c r="Y45" s="14"/>
    </row>
    <row r="46" spans="1:44" x14ac:dyDescent="0.35">
      <c r="V46" s="13"/>
      <c r="Y46" s="14"/>
    </row>
    <row r="47" spans="1:44" x14ac:dyDescent="0.35">
      <c r="V47" s="13"/>
      <c r="Y47" s="14"/>
    </row>
    <row r="48" spans="1:44" x14ac:dyDescent="0.35">
      <c r="V48" s="13"/>
      <c r="Y48" s="14"/>
    </row>
    <row r="49" spans="22:25" x14ac:dyDescent="0.35">
      <c r="V49" s="13"/>
      <c r="Y49" s="14"/>
    </row>
    <row r="50" spans="22:25" x14ac:dyDescent="0.35">
      <c r="V50" s="13"/>
      <c r="Y50" s="14"/>
    </row>
    <row r="51" spans="22:25" x14ac:dyDescent="0.35">
      <c r="V51" s="13"/>
      <c r="Y51" s="14"/>
    </row>
    <row r="52" spans="22:25" x14ac:dyDescent="0.35">
      <c r="V52" s="13"/>
      <c r="Y52" s="14"/>
    </row>
    <row r="53" spans="22:25" x14ac:dyDescent="0.35">
      <c r="V53" s="13"/>
      <c r="Y53" s="14"/>
    </row>
    <row r="54" spans="22:25" x14ac:dyDescent="0.35">
      <c r="V54" s="13"/>
      <c r="Y54" s="14"/>
    </row>
    <row r="55" spans="22:25" x14ac:dyDescent="0.35">
      <c r="V55" s="13"/>
      <c r="Y55" s="14"/>
    </row>
    <row r="56" spans="22:25" x14ac:dyDescent="0.35">
      <c r="V56" s="13"/>
      <c r="Y56" s="14"/>
    </row>
    <row r="57" spans="22:25" x14ac:dyDescent="0.35">
      <c r="V57" s="13"/>
      <c r="Y57" s="14"/>
    </row>
    <row r="58" spans="22:25" x14ac:dyDescent="0.35">
      <c r="V58" s="13"/>
      <c r="Y58" s="14"/>
    </row>
    <row r="59" spans="22:25" x14ac:dyDescent="0.35">
      <c r="V59" s="13"/>
      <c r="Y59" s="14"/>
    </row>
    <row r="60" spans="22:25" x14ac:dyDescent="0.35">
      <c r="V60" s="13"/>
      <c r="Y60" s="14"/>
    </row>
    <row r="61" spans="22:25" x14ac:dyDescent="0.35">
      <c r="V61" s="13"/>
      <c r="Y61" s="14"/>
    </row>
    <row r="62" spans="22:25" x14ac:dyDescent="0.35">
      <c r="V62" s="13"/>
      <c r="Y62" s="14"/>
    </row>
    <row r="63" spans="22:25" x14ac:dyDescent="0.35">
      <c r="V63" s="13"/>
      <c r="Y63" s="14"/>
    </row>
    <row r="64" spans="22:25" x14ac:dyDescent="0.35">
      <c r="V64" s="13"/>
      <c r="Y64" s="14"/>
    </row>
    <row r="65" spans="22:25" x14ac:dyDescent="0.35">
      <c r="V65" s="13"/>
      <c r="Y65" s="14"/>
    </row>
    <row r="66" spans="22:25" x14ac:dyDescent="0.35">
      <c r="V66" s="13"/>
    </row>
    <row r="67" spans="22:25" x14ac:dyDescent="0.35">
      <c r="V67" s="13"/>
    </row>
  </sheetData>
  <mergeCells count="24">
    <mergeCell ref="V1:V2"/>
    <mergeCell ref="C1:C2"/>
    <mergeCell ref="D1:E1"/>
    <mergeCell ref="F1:G1"/>
    <mergeCell ref="H1:I1"/>
    <mergeCell ref="J1:J2"/>
    <mergeCell ref="K1:K2"/>
    <mergeCell ref="N1:N2"/>
    <mergeCell ref="O1:P1"/>
    <mergeCell ref="Q1:R1"/>
    <mergeCell ref="S1:T1"/>
    <mergeCell ref="U1:U2"/>
    <mergeCell ref="AR1:AR2"/>
    <mergeCell ref="Y1:Y2"/>
    <mergeCell ref="Z1:AA1"/>
    <mergeCell ref="AB1:AC1"/>
    <mergeCell ref="AD1:AE1"/>
    <mergeCell ref="AF1:AF2"/>
    <mergeCell ref="AG1:AG2"/>
    <mergeCell ref="AJ1:AJ2"/>
    <mergeCell ref="AK1:AL1"/>
    <mergeCell ref="AM1:AN1"/>
    <mergeCell ref="AO1:AP1"/>
    <mergeCell ref="AQ1:A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FIGURE_S1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Sergey Timonin</cp:lastModifiedBy>
  <dcterms:created xsi:type="dcterms:W3CDTF">2023-05-09T15:07:15Z</dcterms:created>
  <dcterms:modified xsi:type="dcterms:W3CDTF">2023-10-10T02:20:03Z</dcterms:modified>
</cp:coreProperties>
</file>